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45" yWindow="60" windowWidth="28800" windowHeight="16380" activeTab="1"/>
  </bookViews>
  <sheets>
    <sheet name="patent" sheetId="1" r:id="rId1"/>
    <sheet name="inventor" sheetId="2" r:id="rId2"/>
    <sheet name="assignee" sheetId="3" r:id="rId3"/>
    <sheet name="cpc subsection" sheetId="4" r:id="rId4"/>
    <sheet name="uspc" sheetId="5" r:id="rId5"/>
    <sheet name="nber subcat" sheetId="6" r:id="rId6"/>
    <sheet name="location" sheetId="11" r:id="rId7"/>
    <sheet name="groups" sheetId="7" state="hidden" r:id="rId8"/>
    <sheet name="Common" sheetId="9" r:id="rId9"/>
    <sheet name="Sheet3" sheetId="10" state="hidden" r:id="rId10"/>
  </sheets>
  <definedNames>
    <definedName name="_xlnm._FilterDatabase" localSheetId="1" hidden="1">inventor!$A$1:$I$141</definedName>
    <definedName name="_xlnm._FilterDatabase" localSheetId="0" hidden="1">patent!$A$1:$I$143</definedName>
    <definedName name="Type">Sheet3!$A$1:$A$4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" i="3" l="1"/>
  <c r="G77" i="3"/>
  <c r="I77" i="3"/>
  <c r="H77" i="3"/>
  <c r="J26" i="3"/>
  <c r="I26" i="3"/>
  <c r="H26" i="3"/>
  <c r="G26" i="3"/>
  <c r="J96" i="2"/>
  <c r="I96" i="2"/>
  <c r="H96" i="2"/>
  <c r="G96" i="2"/>
  <c r="J56" i="2"/>
  <c r="I56" i="2"/>
  <c r="H56" i="2"/>
  <c r="G56" i="2"/>
  <c r="J105" i="1" l="1"/>
  <c r="I90" i="1"/>
  <c r="J51" i="1"/>
  <c r="J46" i="1"/>
  <c r="J5" i="1"/>
  <c r="J2" i="1"/>
  <c r="H3" i="11"/>
  <c r="I3" i="11"/>
  <c r="J3" i="11"/>
  <c r="H4" i="11"/>
  <c r="I4" i="11"/>
  <c r="J4" i="11"/>
  <c r="H5" i="11"/>
  <c r="I5" i="11"/>
  <c r="J5" i="11"/>
  <c r="H6" i="11"/>
  <c r="I6" i="11"/>
  <c r="J6" i="11"/>
  <c r="H7" i="11"/>
  <c r="I7" i="11"/>
  <c r="J7" i="11"/>
  <c r="H8" i="11"/>
  <c r="I8" i="11"/>
  <c r="J8" i="11"/>
  <c r="H9" i="11"/>
  <c r="I9" i="11"/>
  <c r="J9" i="11"/>
  <c r="H10" i="11"/>
  <c r="I10" i="11"/>
  <c r="J10" i="11"/>
  <c r="H11" i="11"/>
  <c r="I11" i="11"/>
  <c r="J11" i="11"/>
  <c r="H12" i="11"/>
  <c r="I12" i="11"/>
  <c r="J12" i="11"/>
  <c r="H13" i="11"/>
  <c r="I13" i="11"/>
  <c r="J13" i="11"/>
  <c r="H14" i="11"/>
  <c r="I14" i="11"/>
  <c r="J14" i="11"/>
  <c r="H15" i="11"/>
  <c r="I15" i="11"/>
  <c r="J15" i="11"/>
  <c r="H16" i="11"/>
  <c r="I16" i="11"/>
  <c r="J16" i="11"/>
  <c r="H17" i="11"/>
  <c r="I17" i="11"/>
  <c r="J17" i="11"/>
  <c r="H18" i="11"/>
  <c r="I18" i="11"/>
  <c r="J18" i="11"/>
  <c r="H19" i="11"/>
  <c r="I19" i="11"/>
  <c r="J19" i="11"/>
  <c r="H20" i="11"/>
  <c r="I20" i="11"/>
  <c r="J20" i="11"/>
  <c r="H21" i="11"/>
  <c r="I21" i="11"/>
  <c r="J21" i="11"/>
  <c r="H22" i="11"/>
  <c r="I22" i="11"/>
  <c r="J22" i="11"/>
  <c r="H23" i="11"/>
  <c r="I23" i="11"/>
  <c r="J23" i="11"/>
  <c r="H24" i="11"/>
  <c r="I24" i="11"/>
  <c r="J24" i="11"/>
  <c r="H25" i="11"/>
  <c r="I25" i="11"/>
  <c r="J25" i="11"/>
  <c r="H26" i="11"/>
  <c r="I26" i="11"/>
  <c r="J26" i="11"/>
  <c r="H27" i="11"/>
  <c r="I27" i="11"/>
  <c r="J27" i="11"/>
  <c r="H28" i="11"/>
  <c r="I28" i="11"/>
  <c r="J28" i="11"/>
  <c r="H29" i="11"/>
  <c r="I29" i="11"/>
  <c r="J29" i="11"/>
  <c r="H30" i="11"/>
  <c r="I30" i="11"/>
  <c r="J30" i="11"/>
  <c r="H31" i="11"/>
  <c r="I31" i="11"/>
  <c r="J31" i="11"/>
  <c r="H32" i="11"/>
  <c r="I32" i="11"/>
  <c r="J32" i="11"/>
  <c r="H33" i="11"/>
  <c r="I33" i="11"/>
  <c r="J33" i="11"/>
  <c r="H34" i="11"/>
  <c r="I34" i="11"/>
  <c r="J34" i="11"/>
  <c r="H35" i="11"/>
  <c r="I35" i="11"/>
  <c r="J35" i="11"/>
  <c r="H36" i="11"/>
  <c r="I36" i="11"/>
  <c r="J36" i="11"/>
  <c r="H37" i="11"/>
  <c r="I37" i="11"/>
  <c r="J37" i="11"/>
  <c r="H38" i="11"/>
  <c r="I38" i="11"/>
  <c r="J38" i="11"/>
  <c r="H39" i="11"/>
  <c r="I39" i="11"/>
  <c r="J39" i="11"/>
  <c r="H40" i="11"/>
  <c r="I40" i="11"/>
  <c r="J40" i="11"/>
  <c r="H41" i="11"/>
  <c r="I41" i="11"/>
  <c r="J41" i="11"/>
  <c r="H42" i="11"/>
  <c r="I42" i="11"/>
  <c r="J42" i="11"/>
  <c r="H43" i="11"/>
  <c r="I43" i="11"/>
  <c r="J43" i="11"/>
  <c r="H44" i="11"/>
  <c r="I44" i="11"/>
  <c r="J44" i="11"/>
  <c r="H45" i="11"/>
  <c r="I45" i="11"/>
  <c r="J45" i="11"/>
  <c r="H46" i="11"/>
  <c r="I46" i="11"/>
  <c r="J46" i="11"/>
  <c r="H47" i="11"/>
  <c r="I47" i="11"/>
  <c r="J47" i="11"/>
  <c r="H48" i="11"/>
  <c r="I48" i="11"/>
  <c r="J48" i="11"/>
  <c r="H49" i="11"/>
  <c r="I49" i="11"/>
  <c r="J49" i="11"/>
  <c r="H50" i="11"/>
  <c r="I50" i="11"/>
  <c r="J50" i="11"/>
  <c r="H51" i="11"/>
  <c r="I51" i="11"/>
  <c r="J51" i="11"/>
  <c r="H52" i="11"/>
  <c r="I52" i="11"/>
  <c r="J52" i="11"/>
  <c r="H53" i="11"/>
  <c r="I53" i="11"/>
  <c r="J53" i="11"/>
  <c r="H54" i="11"/>
  <c r="I54" i="11"/>
  <c r="J54" i="11"/>
  <c r="H55" i="11"/>
  <c r="I55" i="11"/>
  <c r="J55" i="11"/>
  <c r="H56" i="11"/>
  <c r="I56" i="11"/>
  <c r="J56" i="11"/>
  <c r="H57" i="11"/>
  <c r="I57" i="11"/>
  <c r="J57" i="11"/>
  <c r="H58" i="11"/>
  <c r="I58" i="11"/>
  <c r="J58" i="11"/>
  <c r="H59" i="11"/>
  <c r="I59" i="11"/>
  <c r="J59" i="11"/>
  <c r="H60" i="11"/>
  <c r="I60" i="11"/>
  <c r="J60" i="11"/>
  <c r="H61" i="11"/>
  <c r="I61" i="11"/>
  <c r="J61" i="11"/>
  <c r="H62" i="11"/>
  <c r="I62" i="11"/>
  <c r="J62" i="11"/>
  <c r="H63" i="11"/>
  <c r="I63" i="11"/>
  <c r="J63" i="11"/>
  <c r="H64" i="11"/>
  <c r="I64" i="11"/>
  <c r="J64" i="11"/>
  <c r="H65" i="11"/>
  <c r="I65" i="11"/>
  <c r="J65" i="11"/>
  <c r="H66" i="11"/>
  <c r="I66" i="11"/>
  <c r="J66" i="11"/>
  <c r="H67" i="11"/>
  <c r="I67" i="11"/>
  <c r="J67" i="11"/>
  <c r="H68" i="11"/>
  <c r="I68" i="11"/>
  <c r="J68" i="11"/>
  <c r="H69" i="11"/>
  <c r="I69" i="11"/>
  <c r="J69" i="11"/>
  <c r="H70" i="11"/>
  <c r="I70" i="11"/>
  <c r="J70" i="11"/>
  <c r="H71" i="11"/>
  <c r="I71" i="11"/>
  <c r="J71" i="11"/>
  <c r="H72" i="11"/>
  <c r="I72" i="11"/>
  <c r="J72" i="11"/>
  <c r="H73" i="11"/>
  <c r="I73" i="11"/>
  <c r="J73" i="11"/>
  <c r="H74" i="11"/>
  <c r="I74" i="11"/>
  <c r="J74" i="11"/>
  <c r="H75" i="11"/>
  <c r="I75" i="11"/>
  <c r="J75" i="11"/>
  <c r="H76" i="11"/>
  <c r="I76" i="11"/>
  <c r="J76" i="11"/>
  <c r="H77" i="11"/>
  <c r="I77" i="11"/>
  <c r="J77" i="11"/>
  <c r="H78" i="11"/>
  <c r="I78" i="11"/>
  <c r="J78" i="11"/>
  <c r="H79" i="11"/>
  <c r="I79" i="11"/>
  <c r="J79" i="11"/>
  <c r="H80" i="11"/>
  <c r="I80" i="11"/>
  <c r="J80" i="11"/>
  <c r="H81" i="11"/>
  <c r="I81" i="11"/>
  <c r="J81" i="11"/>
  <c r="H82" i="11"/>
  <c r="I82" i="11"/>
  <c r="J82" i="11"/>
  <c r="H83" i="11"/>
  <c r="I83" i="11"/>
  <c r="J83" i="11"/>
  <c r="H84" i="11"/>
  <c r="I84" i="11"/>
  <c r="J84" i="11"/>
  <c r="H85" i="11"/>
  <c r="I85" i="11"/>
  <c r="J85" i="11"/>
  <c r="H86" i="11"/>
  <c r="I86" i="11"/>
  <c r="J86" i="11"/>
  <c r="H87" i="11"/>
  <c r="I87" i="11"/>
  <c r="J87" i="11"/>
  <c r="H88" i="11"/>
  <c r="I88" i="11"/>
  <c r="J88" i="11"/>
  <c r="H89" i="11"/>
  <c r="I89" i="11"/>
  <c r="J89" i="11"/>
  <c r="H90" i="11"/>
  <c r="I90" i="11"/>
  <c r="J90" i="11"/>
  <c r="H91" i="11"/>
  <c r="I91" i="11"/>
  <c r="J91" i="11"/>
  <c r="H92" i="11"/>
  <c r="I92" i="11"/>
  <c r="J92" i="11"/>
  <c r="H93" i="11"/>
  <c r="I93" i="11"/>
  <c r="J93" i="11"/>
  <c r="H94" i="11"/>
  <c r="I94" i="11"/>
  <c r="J94" i="11"/>
  <c r="H95" i="11"/>
  <c r="I95" i="11"/>
  <c r="J95" i="11"/>
  <c r="H96" i="11"/>
  <c r="I96" i="11"/>
  <c r="J96" i="11"/>
  <c r="H97" i="11"/>
  <c r="I97" i="11"/>
  <c r="J97" i="11"/>
  <c r="H98" i="11"/>
  <c r="I98" i="11"/>
  <c r="J98" i="11"/>
  <c r="H99" i="11"/>
  <c r="I99" i="11"/>
  <c r="J99" i="11"/>
  <c r="H100" i="11"/>
  <c r="I100" i="11"/>
  <c r="J100" i="11"/>
  <c r="H101" i="11"/>
  <c r="I101" i="11"/>
  <c r="J101" i="11"/>
  <c r="H102" i="11"/>
  <c r="I102" i="11"/>
  <c r="J102" i="11"/>
  <c r="H103" i="11"/>
  <c r="I103" i="11"/>
  <c r="J103" i="11"/>
  <c r="H104" i="11"/>
  <c r="I104" i="11"/>
  <c r="J104" i="11"/>
  <c r="H105" i="11"/>
  <c r="I105" i="11"/>
  <c r="J105" i="11"/>
  <c r="H106" i="11"/>
  <c r="I106" i="11"/>
  <c r="J106" i="11"/>
  <c r="H107" i="11"/>
  <c r="I107" i="11"/>
  <c r="J107" i="11"/>
  <c r="H108" i="11"/>
  <c r="I108" i="11"/>
  <c r="J108" i="11"/>
  <c r="H109" i="11"/>
  <c r="I109" i="11"/>
  <c r="J109" i="11"/>
  <c r="H110" i="11"/>
  <c r="I110" i="11"/>
  <c r="J110" i="11"/>
  <c r="H111" i="11"/>
  <c r="I111" i="11"/>
  <c r="J111" i="11"/>
  <c r="H112" i="11"/>
  <c r="I112" i="11"/>
  <c r="J112" i="11"/>
  <c r="H113" i="11"/>
  <c r="I113" i="11"/>
  <c r="J113" i="11"/>
  <c r="H114" i="11"/>
  <c r="I114" i="11"/>
  <c r="J114" i="11"/>
  <c r="H115" i="11"/>
  <c r="I115" i="11"/>
  <c r="J115" i="11"/>
  <c r="H116" i="11"/>
  <c r="I116" i="11"/>
  <c r="J116" i="11"/>
  <c r="H117" i="11"/>
  <c r="I117" i="11"/>
  <c r="J117" i="11"/>
  <c r="H118" i="11"/>
  <c r="I118" i="11"/>
  <c r="J118" i="11"/>
  <c r="H119" i="11"/>
  <c r="I119" i="11"/>
  <c r="J119" i="11"/>
  <c r="H120" i="11"/>
  <c r="I120" i="11"/>
  <c r="J120" i="11"/>
  <c r="H121" i="11"/>
  <c r="I121" i="11"/>
  <c r="J121" i="11"/>
  <c r="H122" i="11"/>
  <c r="I122" i="11"/>
  <c r="J122" i="11"/>
  <c r="H123" i="11"/>
  <c r="I123" i="11"/>
  <c r="J123" i="11"/>
  <c r="H124" i="11"/>
  <c r="I124" i="11"/>
  <c r="J124" i="11"/>
  <c r="H125" i="11"/>
  <c r="I125" i="11"/>
  <c r="J125" i="11"/>
  <c r="H126" i="11"/>
  <c r="I126" i="11"/>
  <c r="J126" i="11"/>
  <c r="H127" i="11"/>
  <c r="I127" i="11"/>
  <c r="J127" i="11"/>
  <c r="H128" i="11"/>
  <c r="I128" i="11"/>
  <c r="J128" i="11"/>
  <c r="H129" i="11"/>
  <c r="I129" i="11"/>
  <c r="J129" i="11"/>
  <c r="H130" i="11"/>
  <c r="I130" i="11"/>
  <c r="J130" i="11"/>
  <c r="H131" i="11"/>
  <c r="I131" i="11"/>
  <c r="J131" i="11"/>
  <c r="H132" i="11"/>
  <c r="I132" i="11"/>
  <c r="J132" i="11"/>
  <c r="H133" i="11"/>
  <c r="I133" i="11"/>
  <c r="J133" i="11"/>
  <c r="H134" i="11"/>
  <c r="I134" i="11"/>
  <c r="J134" i="11"/>
  <c r="H135" i="11"/>
  <c r="I135" i="11"/>
  <c r="J135" i="11"/>
  <c r="H136" i="11"/>
  <c r="I136" i="11"/>
  <c r="J136" i="11"/>
  <c r="H137" i="11"/>
  <c r="I137" i="11"/>
  <c r="J137" i="11"/>
  <c r="H138" i="11"/>
  <c r="I138" i="11"/>
  <c r="J138" i="11"/>
  <c r="H139" i="11"/>
  <c r="I139" i="11"/>
  <c r="J139" i="11"/>
  <c r="H140" i="11"/>
  <c r="I140" i="11"/>
  <c r="J140" i="11"/>
  <c r="H141" i="11"/>
  <c r="I141" i="11"/>
  <c r="J141" i="11"/>
  <c r="H142" i="11"/>
  <c r="I142" i="11"/>
  <c r="J142" i="11"/>
  <c r="J2" i="11"/>
  <c r="I2" i="11"/>
  <c r="H2" i="11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H52" i="6"/>
  <c r="I52" i="6"/>
  <c r="J52" i="6"/>
  <c r="H53" i="6"/>
  <c r="I53" i="6"/>
  <c r="J53" i="6"/>
  <c r="H54" i="6"/>
  <c r="I54" i="6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J59" i="6"/>
  <c r="H60" i="6"/>
  <c r="I60" i="6"/>
  <c r="J60" i="6"/>
  <c r="H61" i="6"/>
  <c r="I61" i="6"/>
  <c r="J61" i="6"/>
  <c r="H62" i="6"/>
  <c r="I62" i="6"/>
  <c r="J62" i="6"/>
  <c r="H63" i="6"/>
  <c r="I63" i="6"/>
  <c r="J63" i="6"/>
  <c r="H64" i="6"/>
  <c r="I64" i="6"/>
  <c r="J64" i="6"/>
  <c r="H65" i="6"/>
  <c r="I65" i="6"/>
  <c r="J65" i="6"/>
  <c r="H66" i="6"/>
  <c r="I66" i="6"/>
  <c r="J66" i="6"/>
  <c r="H67" i="6"/>
  <c r="I67" i="6"/>
  <c r="J67" i="6"/>
  <c r="H68" i="6"/>
  <c r="I68" i="6"/>
  <c r="J68" i="6"/>
  <c r="H69" i="6"/>
  <c r="I69" i="6"/>
  <c r="J69" i="6"/>
  <c r="H70" i="6"/>
  <c r="I70" i="6"/>
  <c r="J70" i="6"/>
  <c r="H71" i="6"/>
  <c r="I71" i="6"/>
  <c r="J71" i="6"/>
  <c r="H72" i="6"/>
  <c r="I72" i="6"/>
  <c r="J72" i="6"/>
  <c r="H73" i="6"/>
  <c r="I73" i="6"/>
  <c r="J73" i="6"/>
  <c r="H74" i="6"/>
  <c r="I74" i="6"/>
  <c r="J74" i="6"/>
  <c r="H75" i="6"/>
  <c r="I75" i="6"/>
  <c r="J75" i="6"/>
  <c r="H76" i="6"/>
  <c r="I76" i="6"/>
  <c r="J76" i="6"/>
  <c r="H77" i="6"/>
  <c r="I77" i="6"/>
  <c r="J77" i="6"/>
  <c r="H78" i="6"/>
  <c r="I78" i="6"/>
  <c r="J78" i="6"/>
  <c r="H79" i="6"/>
  <c r="I79" i="6"/>
  <c r="J79" i="6"/>
  <c r="H80" i="6"/>
  <c r="I80" i="6"/>
  <c r="J80" i="6"/>
  <c r="H81" i="6"/>
  <c r="I81" i="6"/>
  <c r="J81" i="6"/>
  <c r="H82" i="6"/>
  <c r="I82" i="6"/>
  <c r="J82" i="6"/>
  <c r="H83" i="6"/>
  <c r="I83" i="6"/>
  <c r="J83" i="6"/>
  <c r="H84" i="6"/>
  <c r="I84" i="6"/>
  <c r="J84" i="6"/>
  <c r="H85" i="6"/>
  <c r="I85" i="6"/>
  <c r="J85" i="6"/>
  <c r="H86" i="6"/>
  <c r="I86" i="6"/>
  <c r="J86" i="6"/>
  <c r="H87" i="6"/>
  <c r="I87" i="6"/>
  <c r="J87" i="6"/>
  <c r="H88" i="6"/>
  <c r="I88" i="6"/>
  <c r="J88" i="6"/>
  <c r="H89" i="6"/>
  <c r="I89" i="6"/>
  <c r="J89" i="6"/>
  <c r="H90" i="6"/>
  <c r="I90" i="6"/>
  <c r="J90" i="6"/>
  <c r="H91" i="6"/>
  <c r="I91" i="6"/>
  <c r="J91" i="6"/>
  <c r="H92" i="6"/>
  <c r="I92" i="6"/>
  <c r="J92" i="6"/>
  <c r="H93" i="6"/>
  <c r="I93" i="6"/>
  <c r="J93" i="6"/>
  <c r="H94" i="6"/>
  <c r="I94" i="6"/>
  <c r="J94" i="6"/>
  <c r="H95" i="6"/>
  <c r="I95" i="6"/>
  <c r="J95" i="6"/>
  <c r="H96" i="6"/>
  <c r="I96" i="6"/>
  <c r="J96" i="6"/>
  <c r="H97" i="6"/>
  <c r="I97" i="6"/>
  <c r="J97" i="6"/>
  <c r="H98" i="6"/>
  <c r="I98" i="6"/>
  <c r="J98" i="6"/>
  <c r="H99" i="6"/>
  <c r="I99" i="6"/>
  <c r="J99" i="6"/>
  <c r="H100" i="6"/>
  <c r="I100" i="6"/>
  <c r="J100" i="6"/>
  <c r="H101" i="6"/>
  <c r="I101" i="6"/>
  <c r="J101" i="6"/>
  <c r="H102" i="6"/>
  <c r="I102" i="6"/>
  <c r="J102" i="6"/>
  <c r="H103" i="6"/>
  <c r="I103" i="6"/>
  <c r="J103" i="6"/>
  <c r="H104" i="6"/>
  <c r="I104" i="6"/>
  <c r="J104" i="6"/>
  <c r="H105" i="6"/>
  <c r="I105" i="6"/>
  <c r="J105" i="6"/>
  <c r="H106" i="6"/>
  <c r="I106" i="6"/>
  <c r="J106" i="6"/>
  <c r="H107" i="6"/>
  <c r="I107" i="6"/>
  <c r="J107" i="6"/>
  <c r="H108" i="6"/>
  <c r="I108" i="6"/>
  <c r="J108" i="6"/>
  <c r="H109" i="6"/>
  <c r="I109" i="6"/>
  <c r="J109" i="6"/>
  <c r="H110" i="6"/>
  <c r="I110" i="6"/>
  <c r="J110" i="6"/>
  <c r="H111" i="6"/>
  <c r="I111" i="6"/>
  <c r="J111" i="6"/>
  <c r="H112" i="6"/>
  <c r="I112" i="6"/>
  <c r="J112" i="6"/>
  <c r="H113" i="6"/>
  <c r="I113" i="6"/>
  <c r="J113" i="6"/>
  <c r="H114" i="6"/>
  <c r="I114" i="6"/>
  <c r="J114" i="6"/>
  <c r="H115" i="6"/>
  <c r="I115" i="6"/>
  <c r="J115" i="6"/>
  <c r="H116" i="6"/>
  <c r="I116" i="6"/>
  <c r="J116" i="6"/>
  <c r="H117" i="6"/>
  <c r="I117" i="6"/>
  <c r="J117" i="6"/>
  <c r="H118" i="6"/>
  <c r="I118" i="6"/>
  <c r="J118" i="6"/>
  <c r="H119" i="6"/>
  <c r="I119" i="6"/>
  <c r="J119" i="6"/>
  <c r="H120" i="6"/>
  <c r="I120" i="6"/>
  <c r="J120" i="6"/>
  <c r="H121" i="6"/>
  <c r="I121" i="6"/>
  <c r="J121" i="6"/>
  <c r="J2" i="6"/>
  <c r="I2" i="6"/>
  <c r="H2" i="6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H105" i="5"/>
  <c r="I105" i="5"/>
  <c r="J105" i="5"/>
  <c r="H106" i="5"/>
  <c r="I106" i="5"/>
  <c r="J106" i="5"/>
  <c r="H107" i="5"/>
  <c r="I107" i="5"/>
  <c r="J107" i="5"/>
  <c r="H108" i="5"/>
  <c r="I108" i="5"/>
  <c r="J108" i="5"/>
  <c r="H109" i="5"/>
  <c r="I109" i="5"/>
  <c r="J109" i="5"/>
  <c r="H110" i="5"/>
  <c r="I110" i="5"/>
  <c r="J110" i="5"/>
  <c r="H111" i="5"/>
  <c r="I111" i="5"/>
  <c r="J111" i="5"/>
  <c r="H112" i="5"/>
  <c r="I112" i="5"/>
  <c r="J112" i="5"/>
  <c r="H113" i="5"/>
  <c r="I113" i="5"/>
  <c r="J113" i="5"/>
  <c r="H114" i="5"/>
  <c r="I114" i="5"/>
  <c r="J114" i="5"/>
  <c r="H115" i="5"/>
  <c r="I115" i="5"/>
  <c r="J115" i="5"/>
  <c r="H116" i="5"/>
  <c r="I116" i="5"/>
  <c r="J116" i="5"/>
  <c r="H117" i="5"/>
  <c r="I117" i="5"/>
  <c r="J117" i="5"/>
  <c r="H118" i="5"/>
  <c r="I118" i="5"/>
  <c r="J118" i="5"/>
  <c r="H119" i="5"/>
  <c r="I119" i="5"/>
  <c r="J119" i="5"/>
  <c r="H120" i="5"/>
  <c r="I120" i="5"/>
  <c r="J120" i="5"/>
  <c r="H121" i="5"/>
  <c r="I121" i="5"/>
  <c r="J121" i="5"/>
  <c r="J2" i="5"/>
  <c r="I2" i="5"/>
  <c r="H2" i="5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J2" i="4"/>
  <c r="I2" i="4"/>
  <c r="H2" i="4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J2" i="3"/>
  <c r="I2" i="3"/>
  <c r="H2" i="3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J2" i="2"/>
  <c r="I2" i="2"/>
  <c r="H2" i="2"/>
  <c r="I3" i="1"/>
  <c r="J3" i="1"/>
  <c r="I4" i="1"/>
  <c r="J4" i="1"/>
  <c r="I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I47" i="1"/>
  <c r="J47" i="1"/>
  <c r="I48" i="1"/>
  <c r="J48" i="1"/>
  <c r="I49" i="1"/>
  <c r="J49" i="1"/>
  <c r="I50" i="1"/>
  <c r="J50" i="1"/>
  <c r="I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2" i="1"/>
  <c r="G141" i="2"/>
  <c r="G143" i="1"/>
  <c r="G132" i="1"/>
  <c r="G133" i="1"/>
  <c r="G134" i="1"/>
  <c r="G135" i="1"/>
  <c r="G136" i="1"/>
  <c r="G137" i="1"/>
  <c r="G138" i="1"/>
  <c r="G139" i="1"/>
  <c r="G140" i="1"/>
  <c r="G141" i="1"/>
  <c r="G142" i="1"/>
  <c r="G8" i="11"/>
  <c r="G9" i="11"/>
  <c r="G10" i="11"/>
  <c r="G11" i="11"/>
  <c r="G2" i="11"/>
  <c r="G3" i="11"/>
  <c r="G4" i="11"/>
  <c r="G5" i="11"/>
  <c r="G6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34" i="11"/>
  <c r="G35" i="11"/>
  <c r="G37" i="11"/>
  <c r="G36" i="11"/>
  <c r="G38" i="11"/>
  <c r="G39" i="11"/>
  <c r="G27" i="11"/>
  <c r="G28" i="11"/>
  <c r="G29" i="11"/>
  <c r="G30" i="11"/>
  <c r="G31" i="11"/>
  <c r="G32" i="11"/>
  <c r="G33" i="11"/>
  <c r="G40" i="11"/>
  <c r="G41" i="11"/>
  <c r="G42" i="11"/>
  <c r="G43" i="11"/>
  <c r="G44" i="11"/>
  <c r="G45" i="11"/>
  <c r="G47" i="11"/>
  <c r="G46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7" i="11"/>
  <c r="G66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9" i="11"/>
  <c r="G90" i="11"/>
  <c r="G91" i="11"/>
  <c r="G88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7" i="11"/>
  <c r="G105" i="11"/>
  <c r="G106" i="11"/>
  <c r="G108" i="11"/>
  <c r="G109" i="11"/>
  <c r="G110" i="11"/>
  <c r="G111" i="11"/>
  <c r="G114" i="11"/>
  <c r="G112" i="11"/>
  <c r="G113" i="11"/>
  <c r="G115" i="11"/>
  <c r="G116" i="11"/>
  <c r="G117" i="11"/>
  <c r="G118" i="11"/>
  <c r="G119" i="11"/>
  <c r="G120" i="11"/>
  <c r="G122" i="11"/>
  <c r="G123" i="11"/>
  <c r="G125" i="11"/>
  <c r="G126" i="11"/>
  <c r="G127" i="11"/>
  <c r="G128" i="11"/>
  <c r="G124" i="11"/>
  <c r="G121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7" i="1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7" i="6"/>
  <c r="G26" i="6"/>
  <c r="G33" i="6"/>
  <c r="G28" i="6"/>
  <c r="G29" i="6"/>
  <c r="G34" i="6"/>
  <c r="G30" i="6"/>
  <c r="G31" i="6"/>
  <c r="G32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8" i="6"/>
  <c r="G86" i="6"/>
  <c r="G87" i="6"/>
  <c r="G89" i="6"/>
  <c r="G90" i="6"/>
  <c r="G91" i="6"/>
  <c r="G92" i="6"/>
  <c r="G95" i="6"/>
  <c r="G93" i="6"/>
  <c r="G94" i="6"/>
  <c r="G96" i="6"/>
  <c r="G97" i="6"/>
  <c r="G98" i="6"/>
  <c r="G99" i="6"/>
  <c r="G100" i="6"/>
  <c r="G101" i="6"/>
  <c r="G103" i="6"/>
  <c r="G105" i="6"/>
  <c r="G106" i="6"/>
  <c r="G107" i="6"/>
  <c r="G108" i="6"/>
  <c r="G104" i="6"/>
  <c r="G102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7" i="5"/>
  <c r="G26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8" i="5"/>
  <c r="G86" i="5"/>
  <c r="G87" i="5"/>
  <c r="G89" i="5"/>
  <c r="G90" i="5"/>
  <c r="G91" i="5"/>
  <c r="G92" i="5"/>
  <c r="G95" i="5"/>
  <c r="G93" i="5"/>
  <c r="G94" i="5"/>
  <c r="G96" i="5"/>
  <c r="G97" i="5"/>
  <c r="G98" i="5"/>
  <c r="G99" i="5"/>
  <c r="G100" i="5"/>
  <c r="G101" i="5"/>
  <c r="G103" i="5"/>
  <c r="G105" i="5"/>
  <c r="G106" i="5"/>
  <c r="G107" i="5"/>
  <c r="G108" i="5"/>
  <c r="G104" i="5"/>
  <c r="G102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7" i="4"/>
  <c r="G26" i="4"/>
  <c r="G33" i="4"/>
  <c r="G28" i="4"/>
  <c r="G29" i="4"/>
  <c r="G34" i="4"/>
  <c r="G30" i="4"/>
  <c r="G31" i="4"/>
  <c r="G32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8" i="4"/>
  <c r="G86" i="4"/>
  <c r="G87" i="4"/>
  <c r="G89" i="4"/>
  <c r="G90" i="4"/>
  <c r="G91" i="4"/>
  <c r="G92" i="4"/>
  <c r="G95" i="4"/>
  <c r="G93" i="4"/>
  <c r="G94" i="4"/>
  <c r="G96" i="4"/>
  <c r="G97" i="4"/>
  <c r="G98" i="4"/>
  <c r="G99" i="4"/>
  <c r="G100" i="4"/>
  <c r="G101" i="4"/>
  <c r="G103" i="4"/>
  <c r="G105" i="4"/>
  <c r="G106" i="4"/>
  <c r="G107" i="4"/>
  <c r="G108" i="4"/>
  <c r="G104" i="4"/>
  <c r="G102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8" i="3"/>
  <c r="G79" i="3"/>
  <c r="G80" i="3"/>
  <c r="G81" i="3"/>
  <c r="G82" i="3"/>
  <c r="G83" i="3"/>
  <c r="G84" i="3"/>
  <c r="G85" i="3"/>
  <c r="G88" i="3"/>
  <c r="G86" i="3"/>
  <c r="G87" i="3"/>
  <c r="G89" i="3"/>
  <c r="G90" i="3"/>
  <c r="G91" i="3"/>
  <c r="G92" i="3"/>
  <c r="G95" i="3"/>
  <c r="G93" i="3"/>
  <c r="G94" i="3"/>
  <c r="G96" i="3"/>
  <c r="G97" i="3"/>
  <c r="G98" i="3"/>
  <c r="G99" i="3"/>
  <c r="G100" i="3"/>
  <c r="G101" i="3"/>
  <c r="G103" i="3"/>
  <c r="G105" i="3"/>
  <c r="G106" i="3"/>
  <c r="G107" i="3"/>
  <c r="G108" i="3"/>
  <c r="G104" i="3"/>
  <c r="G102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3" i="2"/>
  <c r="G44" i="2"/>
  <c r="G45" i="2"/>
  <c r="G41" i="2"/>
  <c r="G42" i="2"/>
  <c r="G46" i="2"/>
  <c r="G47" i="2"/>
  <c r="G48" i="2"/>
  <c r="G49" i="2"/>
  <c r="G50" i="2"/>
  <c r="G51" i="2"/>
  <c r="G52" i="2"/>
  <c r="G53" i="2"/>
  <c r="G54" i="2"/>
  <c r="G55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7" i="2"/>
  <c r="G98" i="2"/>
  <c r="G99" i="2"/>
  <c r="G100" i="2"/>
  <c r="G101" i="2"/>
  <c r="G102" i="2"/>
  <c r="G103" i="2"/>
  <c r="G104" i="2"/>
  <c r="G107" i="2"/>
  <c r="G105" i="2"/>
  <c r="G106" i="2"/>
  <c r="G108" i="2"/>
  <c r="G109" i="2"/>
  <c r="G110" i="2"/>
  <c r="G111" i="2"/>
  <c r="G114" i="2"/>
  <c r="G112" i="2"/>
  <c r="G113" i="2"/>
  <c r="G115" i="2"/>
  <c r="G116" i="2"/>
  <c r="G117" i="2"/>
  <c r="G118" i="2"/>
  <c r="G119" i="2"/>
  <c r="G120" i="2"/>
  <c r="G122" i="2"/>
  <c r="G124" i="2"/>
  <c r="G125" i="2"/>
  <c r="G126" i="2"/>
  <c r="G127" i="2"/>
  <c r="G123" i="2"/>
  <c r="G121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2" i="2"/>
  <c r="G8" i="1"/>
  <c r="G9" i="1"/>
  <c r="G10" i="1"/>
  <c r="G11" i="1"/>
  <c r="G2" i="1"/>
  <c r="G3" i="1"/>
  <c r="G4" i="1"/>
  <c r="G5" i="1"/>
  <c r="G6" i="1"/>
  <c r="G12" i="1"/>
  <c r="G13" i="1"/>
  <c r="G14" i="1"/>
  <c r="G15" i="1"/>
  <c r="G16" i="1"/>
  <c r="G19" i="1"/>
  <c r="G20" i="1"/>
  <c r="G21" i="1"/>
  <c r="G22" i="1"/>
  <c r="G23" i="1"/>
  <c r="G24" i="1"/>
  <c r="G25" i="1"/>
  <c r="G26" i="1"/>
  <c r="G27" i="1"/>
  <c r="G17" i="1"/>
  <c r="G18" i="1"/>
  <c r="G28" i="1"/>
  <c r="G29" i="1"/>
  <c r="G30" i="1"/>
  <c r="G31" i="1"/>
  <c r="G32" i="1"/>
  <c r="G40" i="1"/>
  <c r="G41" i="1"/>
  <c r="G42" i="1"/>
  <c r="G43" i="1"/>
  <c r="G44" i="1"/>
  <c r="G45" i="1"/>
  <c r="G33" i="1"/>
  <c r="G34" i="1"/>
  <c r="G35" i="1"/>
  <c r="G36" i="1"/>
  <c r="G37" i="1"/>
  <c r="G38" i="1"/>
  <c r="G39" i="1"/>
  <c r="G46" i="1"/>
  <c r="G47" i="1"/>
  <c r="G48" i="1"/>
  <c r="G49" i="1"/>
  <c r="G50" i="1"/>
  <c r="G52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7" i="1"/>
  <c r="G68" i="1"/>
  <c r="G69" i="1"/>
  <c r="G70" i="1"/>
  <c r="G71" i="1"/>
  <c r="G72" i="1"/>
  <c r="G65" i="1"/>
  <c r="G66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9" i="1"/>
  <c r="G107" i="1"/>
  <c r="G108" i="1"/>
  <c r="G110" i="1"/>
  <c r="G111" i="1"/>
  <c r="G112" i="1"/>
  <c r="G113" i="1"/>
  <c r="G116" i="1"/>
  <c r="G114" i="1"/>
  <c r="G115" i="1"/>
  <c r="G117" i="1"/>
  <c r="G118" i="1"/>
  <c r="G119" i="1"/>
  <c r="G120" i="1"/>
  <c r="G121" i="1"/>
  <c r="G122" i="1"/>
  <c r="G123" i="1"/>
  <c r="G125" i="1"/>
  <c r="G126" i="1"/>
  <c r="G127" i="1"/>
  <c r="G128" i="1"/>
  <c r="G124" i="1"/>
  <c r="G129" i="1"/>
  <c r="G130" i="1"/>
  <c r="G131" i="1"/>
  <c r="G7" i="1"/>
</calcChain>
</file>

<file path=xl/sharedStrings.xml><?xml version="1.0" encoding="utf-8"?>
<sst xmlns="http://schemas.openxmlformats.org/spreadsheetml/2006/main" count="6578" uniqueCount="562">
  <si>
    <t>API Field Name</t>
  </si>
  <si>
    <t>Group</t>
  </si>
  <si>
    <t>Type</t>
  </si>
  <si>
    <t>Query</t>
  </si>
  <si>
    <t>Return</t>
  </si>
  <si>
    <t>Sort</t>
  </si>
  <si>
    <t>app_country</t>
  </si>
  <si>
    <t>applications</t>
  </si>
  <si>
    <t>string</t>
  </si>
  <si>
    <t>Y</t>
  </si>
  <si>
    <t>app_date</t>
  </si>
  <si>
    <t>date</t>
  </si>
  <si>
    <t>app_id</t>
  </si>
  <si>
    <t>app_number</t>
  </si>
  <si>
    <t>app_type</t>
  </si>
  <si>
    <t>appcit_app_number</t>
  </si>
  <si>
    <t>application_citations</t>
  </si>
  <si>
    <t>N</t>
  </si>
  <si>
    <t>appcit_category</t>
  </si>
  <si>
    <t>appcit_date</t>
  </si>
  <si>
    <t>appcit_kind</t>
  </si>
  <si>
    <t>appcit_name</t>
  </si>
  <si>
    <t>appcit_sequence</t>
  </si>
  <si>
    <t>integer</t>
  </si>
  <si>
    <t>assignee_first_name</t>
  </si>
  <si>
    <t>assignees</t>
  </si>
  <si>
    <t>assignee_first_seen_date</t>
  </si>
  <si>
    <t>assignee_id</t>
  </si>
  <si>
    <t>assignee_lastknown_city</t>
  </si>
  <si>
    <t>assignee_lastknown_country</t>
  </si>
  <si>
    <t>assignee_lastknown_latitude</t>
  </si>
  <si>
    <t>float</t>
  </si>
  <si>
    <t>assignee_lastknown_location_id</t>
  </si>
  <si>
    <t>assignee_lastknown_longitude</t>
  </si>
  <si>
    <t>assignee_lastknown_state</t>
  </si>
  <si>
    <t>assignee_last_name</t>
  </si>
  <si>
    <t>assignee_last_seen_date</t>
  </si>
  <si>
    <t>assignee_organization</t>
  </si>
  <si>
    <t>assignee_sequence</t>
  </si>
  <si>
    <t>assignee_total_num_patents</t>
  </si>
  <si>
    <t>assignee_type</t>
  </si>
  <si>
    <t>citedby_patent_category</t>
  </si>
  <si>
    <t>citedby_patents</t>
  </si>
  <si>
    <t>citedby_patent_date</t>
  </si>
  <si>
    <t>citedby_patent_id</t>
  </si>
  <si>
    <t>citedby_patent_kind</t>
  </si>
  <si>
    <t>citedby_patent_number</t>
  </si>
  <si>
    <t>citedby_patent_title</t>
  </si>
  <si>
    <t>cited_patent_category</t>
  </si>
  <si>
    <t>cited_patents</t>
  </si>
  <si>
    <t>cited_patent_date</t>
  </si>
  <si>
    <t>cited_patent_id</t>
  </si>
  <si>
    <t>cited_patent_kind</t>
  </si>
  <si>
    <t>cited_patent_number</t>
  </si>
  <si>
    <t>cited_patent_sequence</t>
  </si>
  <si>
    <t>cited_patent_title</t>
  </si>
  <si>
    <t>cpc_category</t>
  </si>
  <si>
    <t>cpcs</t>
  </si>
  <si>
    <t>cpc_first_seen_date</t>
  </si>
  <si>
    <t>cpc_group_id</t>
  </si>
  <si>
    <t>cpc_group_title</t>
  </si>
  <si>
    <t>cpc_last_seen_date</t>
  </si>
  <si>
    <t>cpc_sequence</t>
  </si>
  <si>
    <t>cpc_section_id</t>
  </si>
  <si>
    <t>cpc_subgroup_id</t>
  </si>
  <si>
    <t>cpc_subgroup_title</t>
  </si>
  <si>
    <t>cpc_subsection_id</t>
  </si>
  <si>
    <t>cpc_subsection_title</t>
  </si>
  <si>
    <t>cpc_total_num_assignees</t>
  </si>
  <si>
    <t>cpc_total_num_inventors</t>
  </si>
  <si>
    <t>cpc_total_num_patents</t>
  </si>
  <si>
    <t>inventor_first_name</t>
  </si>
  <si>
    <t>inventors</t>
  </si>
  <si>
    <t>inventor_first_seen_date</t>
  </si>
  <si>
    <t>inventor_id</t>
  </si>
  <si>
    <t>inventor_lastknown_city</t>
  </si>
  <si>
    <t>inventor_lastknown_country</t>
  </si>
  <si>
    <t>inventor_lastknown_latitude</t>
  </si>
  <si>
    <t>inventor_lastknown_location_id</t>
  </si>
  <si>
    <t>inventor_lastknown_longitude</t>
  </si>
  <si>
    <t>inventor_lastknown_state</t>
  </si>
  <si>
    <t>inventor_last_name</t>
  </si>
  <si>
    <t>inventor_last_seen_date</t>
  </si>
  <si>
    <t>inventor_sequence</t>
  </si>
  <si>
    <t>inventor_total_num_patents</t>
  </si>
  <si>
    <t>ipc_action_date</t>
  </si>
  <si>
    <t>ipcs</t>
  </si>
  <si>
    <t>ipc_class</t>
  </si>
  <si>
    <t>ipc_classification_data_source</t>
  </si>
  <si>
    <t>ipc_classification_value</t>
  </si>
  <si>
    <t>ipc_first_seen_date</t>
  </si>
  <si>
    <t>ipc_last_seen_date</t>
  </si>
  <si>
    <t>ipc_main_group</t>
  </si>
  <si>
    <t>ipc_section</t>
  </si>
  <si>
    <t>ipc_sequence</t>
  </si>
  <si>
    <t>ipc_subclass</t>
  </si>
  <si>
    <t>ipc_subgroup</t>
  </si>
  <si>
    <t>ipc_symbol_position</t>
  </si>
  <si>
    <t>ipc_total_num_assignees</t>
  </si>
  <si>
    <t>ipc_total_num_inventors</t>
  </si>
  <si>
    <t>ipc_version_indicator</t>
  </si>
  <si>
    <t>nber_category_id</t>
  </si>
  <si>
    <t>nbers</t>
  </si>
  <si>
    <t>nber_category_title</t>
  </si>
  <si>
    <t>nber_first_seen_date</t>
  </si>
  <si>
    <t>nber_last_seen_date</t>
  </si>
  <si>
    <t>nber_subcategory_id</t>
  </si>
  <si>
    <t>nber_subcategory_title</t>
  </si>
  <si>
    <t>nber_total_num_assignees</t>
  </si>
  <si>
    <t>nber_total_num_inventors</t>
  </si>
  <si>
    <t>nber_total_num_patents</t>
  </si>
  <si>
    <t>patent_abstract</t>
  </si>
  <si>
    <t>patents</t>
  </si>
  <si>
    <t>full text</t>
  </si>
  <si>
    <t>patent_average_processing_time</t>
  </si>
  <si>
    <t>patent_country</t>
  </si>
  <si>
    <t>patent_date</t>
  </si>
  <si>
    <t>patent_firstnamed_assignee_id</t>
  </si>
  <si>
    <t>patent_firstnamed_assignee_city</t>
  </si>
  <si>
    <t>patent_firstnamed_assignee_country</t>
  </si>
  <si>
    <t>patent_firstnamed_assignee_latitude</t>
  </si>
  <si>
    <t>patent_firstnamed_assignee_location_id</t>
  </si>
  <si>
    <t>patent_firstnamed_assignee_longitude</t>
  </si>
  <si>
    <t>patent_firstnamed_assignee_state</t>
  </si>
  <si>
    <t>patent_firstnamed_inventor_id</t>
  </si>
  <si>
    <t>patent_firstnamed_inventor_city</t>
  </si>
  <si>
    <t>patent_firstnamed_inventor_country</t>
  </si>
  <si>
    <t>patent_firstnamed_inventor_latitude</t>
  </si>
  <si>
    <t>patent_firstnamed_inventor_location_id</t>
  </si>
  <si>
    <t>patent_firstnamed_inventor_longitude</t>
  </si>
  <si>
    <t>patent_firstnamed_inventor_state</t>
  </si>
  <si>
    <t>patent_id</t>
  </si>
  <si>
    <t>patent_kind</t>
  </si>
  <si>
    <t>patent_num_cited_by_us_patents</t>
  </si>
  <si>
    <t>patent_num_combined_citations</t>
  </si>
  <si>
    <t>patent_num_foreign_citations</t>
  </si>
  <si>
    <t>patent_num_us_application_citations</t>
  </si>
  <si>
    <t>patent_num_us_patent_citations</t>
  </si>
  <si>
    <t>patent_num_claims</t>
  </si>
  <si>
    <t>patent_number</t>
  </si>
  <si>
    <t>patent_processing_time</t>
  </si>
  <si>
    <t>patent_title</t>
  </si>
  <si>
    <t>patent_type</t>
  </si>
  <si>
    <t>patent_year</t>
  </si>
  <si>
    <t>uspc_first_seen_date</t>
  </si>
  <si>
    <t>uspcs</t>
  </si>
  <si>
    <t>uspc_last_seen_date</t>
  </si>
  <si>
    <t>uspc_mainclass_id</t>
  </si>
  <si>
    <t>uspc_mainclass_title</t>
  </si>
  <si>
    <t>uspc_sequence</t>
  </si>
  <si>
    <t>uspc_subclass_id</t>
  </si>
  <si>
    <t>uspc_subclass_title</t>
  </si>
  <si>
    <t>uspc_total_num_assignees</t>
  </si>
  <si>
    <t>uspc_total_num_inventors</t>
  </si>
  <si>
    <t>uspc_total_num_patents</t>
  </si>
  <si>
    <t>assignee_city</t>
  </si>
  <si>
    <t>assignee_country</t>
  </si>
  <si>
    <t>assignee_latitude</t>
  </si>
  <si>
    <t>assignee_location_id</t>
  </si>
  <si>
    <t>assignee_longitude</t>
  </si>
  <si>
    <t>assignee_num_patents_for_inventor</t>
  </si>
  <si>
    <t>assignee_state</t>
  </si>
  <si>
    <t>coinventor_city</t>
  </si>
  <si>
    <t>coinventors</t>
  </si>
  <si>
    <t>coinventor_country</t>
  </si>
  <si>
    <t>coinventor_first_name</t>
  </si>
  <si>
    <t>coinventor_first_seen_date</t>
  </si>
  <si>
    <t>coinventor_id*</t>
  </si>
  <si>
    <t>coinventor_lastknown_city</t>
  </si>
  <si>
    <t>coinventor_lastknown_country</t>
  </si>
  <si>
    <t>coinventor_lastknown_latitude</t>
  </si>
  <si>
    <t>coinventor_lastknown_location_id</t>
  </si>
  <si>
    <t>coinventor_lastknown_longitude</t>
  </si>
  <si>
    <t>coinventor_lastknown_state</t>
  </si>
  <si>
    <t>coinventor_last_name</t>
  </si>
  <si>
    <t>coinventor_last_seen_date</t>
  </si>
  <si>
    <t>coinventor_latitude</t>
  </si>
  <si>
    <t>coinvetnros</t>
  </si>
  <si>
    <t>coinventor_location_id</t>
  </si>
  <si>
    <t>coinventor_longitude</t>
  </si>
  <si>
    <t>coinventor_num_patents_for_inventor</t>
  </si>
  <si>
    <t>coinventor_total_num_patents</t>
  </si>
  <si>
    <t>location_city</t>
  </si>
  <si>
    <t>locations</t>
  </si>
  <si>
    <t>location_country</t>
  </si>
  <si>
    <t>location_latitude</t>
  </si>
  <si>
    <t>location_location_id</t>
  </si>
  <si>
    <t>location_longitude</t>
  </si>
  <si>
    <t>location_state</t>
  </si>
  <si>
    <t>uspc_num_patents_for_inventor</t>
  </si>
  <si>
    <t>year_id</t>
  </si>
  <si>
    <t>years</t>
  </si>
  <si>
    <t>year_num_patents_for_inventor</t>
  </si>
  <si>
    <t>inventor_city</t>
  </si>
  <si>
    <t>inventor_country</t>
  </si>
  <si>
    <t>inventor_latitude</t>
  </si>
  <si>
    <t>inventor_longitude</t>
  </si>
  <si>
    <t>inventor_num_patents_for_assignee</t>
  </si>
  <si>
    <t>inventor_state</t>
  </si>
  <si>
    <t>location_id</t>
  </si>
  <si>
    <t>uspc_num_patents_for_assignee</t>
  </si>
  <si>
    <t>year_num_patents_for_assignee</t>
  </si>
  <si>
    <t>assignee_id*</t>
  </si>
  <si>
    <t>assignee_num_patents_for_cpc_subsection</t>
  </si>
  <si>
    <t>cpc_subsections</t>
  </si>
  <si>
    <t>cpc_subgroups</t>
  </si>
  <si>
    <t>cpc_subsection_id*</t>
  </si>
  <si>
    <t>inventor_id*</t>
  </si>
  <si>
    <t>inventor_location_id</t>
  </si>
  <si>
    <t>inventor_num_patents_for_cpcsubsection</t>
  </si>
  <si>
    <t>patent_id*</t>
  </si>
  <si>
    <t>uspc_subclass_id*</t>
  </si>
  <si>
    <t>year_num_patents_for_cpcsubsection</t>
  </si>
  <si>
    <t>assignee_num_patents_for_uspc_mainclass</t>
  </si>
  <si>
    <t>inventor_num_patents_for_uspc_mainclass</t>
  </si>
  <si>
    <t>uspc_mainclasses</t>
  </si>
  <si>
    <t>uspc_subclasses</t>
  </si>
  <si>
    <t>year_num_patents_for_uspc_mainclass</t>
  </si>
  <si>
    <t>assignee_num_patents_for_nber_subcategory</t>
  </si>
  <si>
    <t>inventor_num_patents_for_nber_subcategory</t>
  </si>
  <si>
    <t>nber_subcategories</t>
  </si>
  <si>
    <t>year_num_patents_for_nber_subcategory</t>
  </si>
  <si>
    <t>Patent</t>
  </si>
  <si>
    <t>CPC subsection</t>
  </si>
  <si>
    <t>USPC</t>
  </si>
  <si>
    <t>NBER Subcategory</t>
  </si>
  <si>
    <t xml:space="preserve">Inventor </t>
  </si>
  <si>
    <t xml:space="preserve">Assignee </t>
  </si>
  <si>
    <t>Common Name</t>
  </si>
  <si>
    <t xml:space="preserve">Type Of field </t>
  </si>
  <si>
    <t>Drop down values</t>
  </si>
  <si>
    <t>Country</t>
  </si>
  <si>
    <t>Date</t>
  </si>
  <si>
    <t>ID</t>
  </si>
  <si>
    <t>Number</t>
  </si>
  <si>
    <t>Application Number</t>
  </si>
  <si>
    <t>Category</t>
  </si>
  <si>
    <t>Kind</t>
  </si>
  <si>
    <t>Name</t>
  </si>
  <si>
    <t>Sequence</t>
  </si>
  <si>
    <t>First Name</t>
  </si>
  <si>
    <t>First Seen Date</t>
  </si>
  <si>
    <t>Last Name</t>
  </si>
  <si>
    <t>Last Seen Date</t>
  </si>
  <si>
    <t>Last Known City</t>
  </si>
  <si>
    <t>Last Known Country</t>
  </si>
  <si>
    <t>Last Known Latitude</t>
  </si>
  <si>
    <t>Last Known Location ID</t>
  </si>
  <si>
    <t>Last Known Longitude</t>
  </si>
  <si>
    <t>Last Known State</t>
  </si>
  <si>
    <t>Number of patents for Inventor</t>
  </si>
  <si>
    <t>Organization</t>
  </si>
  <si>
    <t>State</t>
  </si>
  <si>
    <t>Total Number of Patents</t>
  </si>
  <si>
    <t>Patent Category</t>
  </si>
  <si>
    <t>Patent Date</t>
  </si>
  <si>
    <t>Patent ID</t>
  </si>
  <si>
    <t>Patent Kind</t>
  </si>
  <si>
    <t>Patent Number</t>
  </si>
  <si>
    <t>Patent Sequence</t>
  </si>
  <si>
    <t>Patent Title</t>
  </si>
  <si>
    <t>Latitude</t>
  </si>
  <si>
    <t>Location ID</t>
  </si>
  <si>
    <t>Group ID</t>
  </si>
  <si>
    <t>Group Title</t>
  </si>
  <si>
    <t>Section ID</t>
  </si>
  <si>
    <t>Subgroup ID</t>
  </si>
  <si>
    <t>Subgroup Title</t>
  </si>
  <si>
    <t>Subsection ID</t>
  </si>
  <si>
    <t>Subsection Title</t>
  </si>
  <si>
    <t>Total Number of Assignees</t>
  </si>
  <si>
    <t>Total Number of Inventors</t>
  </si>
  <si>
    <t>City</t>
  </si>
  <si>
    <t>Longitude</t>
  </si>
  <si>
    <t>Number of Patents for Assignee</t>
  </si>
  <si>
    <t>Action Date</t>
  </si>
  <si>
    <t>Class</t>
  </si>
  <si>
    <t>Classification Data Source</t>
  </si>
  <si>
    <t>Classification Value</t>
  </si>
  <si>
    <t>Main Group</t>
  </si>
  <si>
    <t>Section</t>
  </si>
  <si>
    <t>Subclass</t>
  </si>
  <si>
    <t>Subgroup</t>
  </si>
  <si>
    <t>Symbol Position</t>
  </si>
  <si>
    <t>Version Indicator</t>
  </si>
  <si>
    <t>Category ID</t>
  </si>
  <si>
    <t>Category Title</t>
  </si>
  <si>
    <t>Subcategory ID</t>
  </si>
  <si>
    <t>Subcategory Title</t>
  </si>
  <si>
    <t>Abstract</t>
  </si>
  <si>
    <t>Average Processing Time</t>
  </si>
  <si>
    <t>First Named Assignee City</t>
  </si>
  <si>
    <t>First Named Assignee Country</t>
  </si>
  <si>
    <t>First Named Assignee ID</t>
  </si>
  <si>
    <t>First Named Assignee Latitude</t>
  </si>
  <si>
    <t>First Named Assignee Location ID</t>
  </si>
  <si>
    <t>First Named Assignee Longitude</t>
  </si>
  <si>
    <t>First Named Assignee State</t>
  </si>
  <si>
    <t>First Named Inventor City</t>
  </si>
  <si>
    <t>First Named Inventor Country</t>
  </si>
  <si>
    <t>First Named Inventor ID</t>
  </si>
  <si>
    <t>First Named Inventor Latitude</t>
  </si>
  <si>
    <t>First Named Inventor Location ID</t>
  </si>
  <si>
    <t>First Named Inventor Longitude</t>
  </si>
  <si>
    <t>First Named Inventor State</t>
  </si>
  <si>
    <t>Number Cited by US Patents</t>
  </si>
  <si>
    <t>Number of Claims</t>
  </si>
  <si>
    <t>Number of Combined Citations</t>
  </si>
  <si>
    <t>Number of Foreign Citations</t>
  </si>
  <si>
    <t>Number of US Application Citations</t>
  </si>
  <si>
    <t>Number of US Patent Citations</t>
  </si>
  <si>
    <t>Processing Time</t>
  </si>
  <si>
    <t>Title</t>
  </si>
  <si>
    <t>Year</t>
  </si>
  <si>
    <t>Mainclass ID</t>
  </si>
  <si>
    <t>Mainclass Title</t>
  </si>
  <si>
    <t>Number of Patents for Inventor</t>
  </si>
  <si>
    <t>Subclass ID</t>
  </si>
  <si>
    <t>Subclass Title</t>
  </si>
  <si>
    <t>Number of Patents for CPCSubsection</t>
  </si>
  <si>
    <t>Number of Patents for USPC Mainclass</t>
  </si>
  <si>
    <t>Number of Patents for NBER Subcategory</t>
  </si>
  <si>
    <t>Open Field, No Validation</t>
  </si>
  <si>
    <t>Open Field, Validation</t>
  </si>
  <si>
    <t>Open Field with link to Data Values</t>
  </si>
  <si>
    <t>Drop Down Menu</t>
  </si>
  <si>
    <t>Drop Down Values</t>
  </si>
  <si>
    <t>US</t>
  </si>
  <si>
    <t>cited by examiner | cited by applicant | cited by other | cited by third party</t>
  </si>
  <si>
    <t xml:space="preserve">'A1' | 'A2' | 'A9' | 'A' | 'S' | 'A3' | 'B1' | 'P1' | 'T2' | 'U1' | 'A5' |'C1' | 'C2'  | 'B2' | 'B3' | 'C' | 'E1' | 'B' | 'U' | 'I5' | 'E'  </t>
  </si>
  <si>
    <t>NULL</t>
  </si>
  <si>
    <t>Date Field</t>
  </si>
  <si>
    <t>inventor_num_patents_for_cpc_subsection</t>
  </si>
  <si>
    <t>year_num_patents_for_cpc_subsection</t>
  </si>
  <si>
    <t>assignee_num_patents_for_location</t>
  </si>
  <si>
    <t>cpc_num_patents_for_location</t>
  </si>
  <si>
    <t>inventor_num_patents_for_location</t>
  </si>
  <si>
    <t>location_total_num_assignees</t>
  </si>
  <si>
    <t>location_total_num_inventors</t>
  </si>
  <si>
    <t>location_total_num_patents</t>
  </si>
  <si>
    <t>patent_num_cited_by_us_patents_for_location</t>
  </si>
  <si>
    <t>uspc_num_patents_for_location</t>
  </si>
  <si>
    <t>Number of Patents for Location</t>
  </si>
  <si>
    <t>Number Cited by US Patents for Location</t>
  </si>
  <si>
    <t>The order of the IPC classification in the list of classifications for the selected patent</t>
  </si>
  <si>
    <t>organization name if assignee is organization</t>
  </si>
  <si>
    <t>'11 | 12 | 13 | 14 | 15 | 19 | 21 | 22 | 23 | 24 | 25 | 31 | 32 | 33 | 39 | 41 | 42 | 43 | 44 | 45 | 46 | 49 | 51 | 52 | 53 | 54 | 55 | 59 | 61 | 62 | 63 | 64 | 65 | 66 | 67 | 68 | 69 | 70'</t>
  </si>
  <si>
    <t>NA</t>
  </si>
  <si>
    <t>Description</t>
  </si>
  <si>
    <t>Number of Patents for CPC Subsection</t>
  </si>
  <si>
    <t>Number of claim statements on patent</t>
  </si>
  <si>
    <t>Year patent was granted</t>
  </si>
  <si>
    <t>The order of the USPC classification in the list of classifications for the selected patent</t>
  </si>
  <si>
    <t>Last name, if assignee is individual</t>
  </si>
  <si>
    <t>Title of cited patent</t>
  </si>
  <si>
    <t>First name of the coinventor</t>
  </si>
  <si>
    <t>Last name of coinventor</t>
  </si>
  <si>
    <t>The date of the oldest patent within a CPC subsection.</t>
  </si>
  <si>
    <t>The date of the most recent patent within a CPC subsection</t>
  </si>
  <si>
    <t>First name of the inventor</t>
  </si>
  <si>
    <t>Last name of inventor</t>
  </si>
  <si>
    <t>The most recent date for all an inventor's patents</t>
  </si>
  <si>
    <t>The date of the most recent patent within a IPC group</t>
  </si>
  <si>
    <t>The date of the earliest patent within a IPC group</t>
  </si>
  <si>
    <t>City associated with a location</t>
  </si>
  <si>
    <t>The date of the earliest patent within a NBER subcategory</t>
  </si>
  <si>
    <t>The date of the most recent patent within a NBER subcategory</t>
  </si>
  <si>
    <t>Abtract associated with the patent</t>
  </si>
  <si>
    <t>The city for the first-named (i.e. first in the list) assignee on a patent.</t>
  </si>
  <si>
    <t>The city for the first-named (i.e. first in the list) inventor on a patent</t>
  </si>
  <si>
    <t>The Inventor ID for the first-named (i.e. first in the list) inventor on a patent</t>
  </si>
  <si>
    <t>The Location ID for the first-named (i.e. first in the list) inventor on a patent</t>
  </si>
  <si>
    <t>The date of the earliest patent within a USPC mainclass</t>
  </si>
  <si>
    <t>The date of the most recent patent within a USPC mainclass</t>
  </si>
  <si>
    <t>ID of USPC subclass</t>
  </si>
  <si>
    <t>Text describing USPC subclass</t>
  </si>
  <si>
    <t>Text describing USPC mainclass</t>
  </si>
  <si>
    <t>The version of the IPC classification system</t>
  </si>
  <si>
    <t>Second hierarchial level of the IPC system, sections are subdivided into classes</t>
  </si>
  <si>
    <t>Subdivisions of the class within IPC system</t>
  </si>
  <si>
    <t>Subdivisions of the subclass within the IPC system</t>
  </si>
  <si>
    <t>Subdivisions of the main group within the IPC system</t>
  </si>
  <si>
    <t>ID of the USPC mainclass</t>
  </si>
  <si>
    <t>Order in which a citation is cited by application</t>
  </si>
  <si>
    <t>Category of patent</t>
  </si>
  <si>
    <t>The longitude for the first-named (i.e. first in the list) inventor on  patent.</t>
  </si>
  <si>
    <t>The state for the first-named (i.e. first in the list) inventor on a patent</t>
  </si>
  <si>
    <t>The latitude for the first-named (i.e. first in the list) inventor on a patent</t>
  </si>
  <si>
    <t>The country for the first-named (i.e. first in the list) inventor on a patent</t>
  </si>
  <si>
    <t>The state for the first-named (i.e. first in the list) assignee on a patent</t>
  </si>
  <si>
    <t>The longitude for the first-named (i.e. first in the list) assignee on a patent</t>
  </si>
  <si>
    <t>The Location ID for the first-named (i.e. first in the list) assignee on a patent</t>
  </si>
  <si>
    <t>The latitude for the first-named (i.e. first in the list) assignee on a patent</t>
  </si>
  <si>
    <t>The ID for the first-named (i.e. first in the list) assignee on a patent</t>
  </si>
  <si>
    <t>The country for the first-named (i.e. first in the list) assignee on a patent</t>
  </si>
  <si>
    <t>Date patent was granted</t>
  </si>
  <si>
    <t>Description of NBER subcategory</t>
  </si>
  <si>
    <t>Description of NBER category</t>
  </si>
  <si>
    <t>“F” defining “first” for the sole or first “invention information” IPC, or “L” defining “later” for any second and succeeding “invention information” IPC and for any “non - invention informati on” IPC</t>
  </si>
  <si>
    <t xml:space="preserve"> “H” defining “Human - Generated”, “M” defining “Machine - Generated” and “G” defining “G enerated via Software”</t>
  </si>
  <si>
    <t>Order in which an inventor is listed on a patent</t>
  </si>
  <si>
    <t>The number of patents for an inventor within a CPC subsection</t>
  </si>
  <si>
    <t>The number of patents for an inventor within a location</t>
  </si>
  <si>
    <t>The number of patents for an inventor within a NBER subcategory</t>
  </si>
  <si>
    <t>The number of patents for an inventor within a  USPC mainclass</t>
  </si>
  <si>
    <t>The number of patents associated with an assignee and an inventor</t>
  </si>
  <si>
    <t>The order of the CPC classification in the list of classifications for the selected patent</t>
  </si>
  <si>
    <t>CPC Subgroup ID</t>
  </si>
  <si>
    <t>Description of CPC Subgroup</t>
  </si>
  <si>
    <t>CPC subsection ID</t>
  </si>
  <si>
    <t>Description of CPC subsection</t>
  </si>
  <si>
    <t>Number of patents for a location within a CPC subsection</t>
  </si>
  <si>
    <t>Description of CPC group</t>
  </si>
  <si>
    <t>CPC Group ID</t>
  </si>
  <si>
    <t>Date of cited patent</t>
  </si>
  <si>
    <t>Order in which patent is cited</t>
  </si>
  <si>
    <t>Order in which assignee appears for a patent</t>
  </si>
  <si>
    <t>The number of patents for a given assignee and inventor</t>
  </si>
  <si>
    <t>The number of patents for a given assignee and location</t>
  </si>
  <si>
    <t>The number of patents for an assignee within a NBER subcategory</t>
  </si>
  <si>
    <t>The number of patents for an assignee within a CPC subsection</t>
  </si>
  <si>
    <t>The total number of patents within a USPC mainclass</t>
  </si>
  <si>
    <t>The total number of patents for an assignee</t>
  </si>
  <si>
    <t>The total number of patents for a coinventor</t>
  </si>
  <si>
    <t>The total number of unique assignees on patents within an IPC class.</t>
  </si>
  <si>
    <t>The total number of unique assignees on patents within a NBER subcategory</t>
  </si>
  <si>
    <t>The total number of unique assignees on patents within a USPC mainclass</t>
  </si>
  <si>
    <t>The total number of unique inventors on patents within an IPC class</t>
  </si>
  <si>
    <t>The total number of unique inventors on patents within a NBER subcategory</t>
  </si>
  <si>
    <t>The total number of unique inventors on patents  within a USPC mainclass</t>
  </si>
  <si>
    <t>The total number of unique patents within a USPC mainclass with a given assignee</t>
  </si>
  <si>
    <t>The total number of unique patents within a USPC mainclass with a given inventor</t>
  </si>
  <si>
    <t>Latitude associated with a location</t>
  </si>
  <si>
    <t>The assignee's city as listed on a patent.</t>
  </si>
  <si>
    <t>The number of unique assignees on patents for a given location.</t>
  </si>
  <si>
    <t>The number of unique inventors on patents for a given location.</t>
  </si>
  <si>
    <t>The number of times a patent was cited by other US patents for a selected location</t>
  </si>
  <si>
    <t>Title of patent that cited the selected patent</t>
  </si>
  <si>
    <t>Title of the  patent</t>
  </si>
  <si>
    <t>Date the patent that cites the selected patent was granted</t>
  </si>
  <si>
    <t>Time from application date to granted date for a patent</t>
  </si>
  <si>
    <t>Average processing time for patents belonging to the same USPC mainclass category as the selected patent</t>
  </si>
  <si>
    <t xml:space="preserve">Year </t>
  </si>
  <si>
    <t>The number of patents within a USPC mainclass with the given assignee</t>
  </si>
  <si>
    <t>The number of patents within a NBER subcategory for a given year</t>
  </si>
  <si>
    <t>The number of patents within a USPC mainclass for a given year</t>
  </si>
  <si>
    <t>The number of patents for a assignee for a given year.</t>
  </si>
  <si>
    <t>The number of patents within a USPC mainclass for a given location</t>
  </si>
  <si>
    <t>The number of patents for the selected location</t>
  </si>
  <si>
    <t>The total number of patents within a NBER subcategory</t>
  </si>
  <si>
    <t>The number of times a patent was cited by other US patents</t>
  </si>
  <si>
    <t>The number of patents within a CPC subsection for a given year</t>
  </si>
  <si>
    <t>Longitude associated with the selected location</t>
  </si>
  <si>
    <t>The number of applications that the selected patent cites</t>
  </si>
  <si>
    <t>The number of foreign patents that the selected patent cites</t>
  </si>
  <si>
    <t>ID of patent that cited the selected patent</t>
  </si>
  <si>
    <t>The number of other US patents that the selected patent cites</t>
  </si>
  <si>
    <t>The number of patents and applications cited by the selected patent. This is the sum of citations of US patents , citations of foreign patents, and US applications.</t>
  </si>
  <si>
    <t>Date of cited application</t>
  </si>
  <si>
    <t>Assignee's city on their most recent patent</t>
  </si>
  <si>
    <t>Assignee's country on their most recent patent</t>
  </si>
  <si>
    <t>Unique ID for the assignee's location on their most recent patent</t>
  </si>
  <si>
    <t>Longitude for assignee's location on their most recent patent</t>
  </si>
  <si>
    <t>Latitude for assignee's location on a patent</t>
  </si>
  <si>
    <t>Longitude for assignee's location on a patent</t>
  </si>
  <si>
    <t>Assignee's state on a patent</t>
  </si>
  <si>
    <t>The entity that cited an application in a patent</t>
  </si>
  <si>
    <t>The entity that cited another patent in a patent</t>
  </si>
  <si>
    <t>Patent number of a cited patent</t>
  </si>
  <si>
    <t>Total number of assignees on patents within a CPC subsection</t>
  </si>
  <si>
    <t>Total number of inventors on patents within a CPC subsection</t>
  </si>
  <si>
    <t>Total number of patents within a CPC subsection</t>
  </si>
  <si>
    <t>Inventor's city on a patent</t>
  </si>
  <si>
    <t>Inventor's city on most recent patent</t>
  </si>
  <si>
    <t>Inventor's country on most recent patent</t>
  </si>
  <si>
    <t>Latitude of inventor's city on most recent patent</t>
  </si>
  <si>
    <t>Unique database ID for a an inventor's most recent location</t>
  </si>
  <si>
    <t>Longitude of inventor's city on most recent patent</t>
  </si>
  <si>
    <t>Inventor's state on most recent patent</t>
  </si>
  <si>
    <t>Latitude of inventor's city on a given patent</t>
  </si>
  <si>
    <t>Longitude of inventor's city on a given patent</t>
  </si>
  <si>
    <t>Unique database ID for a an inventor's location on a given patent</t>
  </si>
  <si>
    <t>Inventor's state on a given patent</t>
  </si>
  <si>
    <t>Total number of patents associated with a given inventor</t>
  </si>
  <si>
    <t>Date an IPC is issued for a patent</t>
  </si>
  <si>
    <t>Date a patent application was filed (filing date)</t>
  </si>
  <si>
    <t>Detailed categorical patent code of a citing patent</t>
  </si>
  <si>
    <t>US Patent number, as assigned by USPTO</t>
  </si>
  <si>
    <t>Unique assignee ID assigned by disambiguation algorithm</t>
  </si>
  <si>
    <t>Coinventor's city on a patent</t>
  </si>
  <si>
    <t>Coinventor's country on a patent</t>
  </si>
  <si>
    <t>Unique ID for a coinventor assigned by disambiguation algorithm</t>
  </si>
  <si>
    <t>Coinventor's city on their most recent patent</t>
  </si>
  <si>
    <t>Coinventor's country on their most recent patent</t>
  </si>
  <si>
    <t>Latitude of coinventor's city on their most recent patent</t>
  </si>
  <si>
    <t>Unique ID for the coinventor's city on their most recent patent</t>
  </si>
  <si>
    <t>Longitude of coinventor's city on their most recent patent</t>
  </si>
  <si>
    <t>Coinventor's state on their most recent patent</t>
  </si>
  <si>
    <t>Grant date of coinventor's most recent patent</t>
  </si>
  <si>
    <t>Latitude of coinventor's city on the selected patent</t>
  </si>
  <si>
    <t>Unique ID for the coinventor's city on the selected patent</t>
  </si>
  <si>
    <t>Longitude of coinventor's city on the selected patent</t>
  </si>
  <si>
    <t>The earliest grant date for all an inventor's patents</t>
  </si>
  <si>
    <t>Unique ID for an inventor assigned by disambiguation algorithm</t>
  </si>
  <si>
    <t>The number of patents for an inventor for a given year</t>
  </si>
  <si>
    <t>Application ID assigned by USPTO</t>
  </si>
  <si>
    <t>Application ID (issued by USPTO) cited by the application</t>
  </si>
  <si>
    <t>Name of cited record (This field is NULL, shown here for completeness)</t>
  </si>
  <si>
    <t>Patent Application Type (From XML data dictionary). 02 through 28 = Utility application; 29, D = Design application; 60 = Provisional application; 90 = Reexamination request.</t>
  </si>
  <si>
    <t>The assignee's country as listed on a patent.</t>
  </si>
  <si>
    <t>The earliest grant date for all of an asisgnee's patents</t>
  </si>
  <si>
    <t>The last grant date for all of the asisgnee's patents</t>
  </si>
  <si>
    <t>Latitude for assignee's location on their most recent patent</t>
  </si>
  <si>
    <t>Assignee's state on their most recent patent</t>
  </si>
  <si>
    <t>Unique ID for the assignee's location on a patent</t>
  </si>
  <si>
    <t>3 | 2 | 5 | 4 | |13 | 7 | 6 | |14 | 15 | 12 | |9 | 8 | 1</t>
  </si>
  <si>
    <t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t>
  </si>
  <si>
    <t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t>
  </si>
  <si>
    <t>Country assciated with a patent (always U.S.)</t>
  </si>
  <si>
    <t>Grant date of coinventor's earliest patent</t>
  </si>
  <si>
    <t>The total number of patents for a coinventor with the selected inventor</t>
  </si>
  <si>
    <t>G | F | B | H | C | Y | A | E | D</t>
  </si>
  <si>
    <t>NULL | Defensive Publcation | Design | Plant | Reissue | Statutory Invention Registration | TVPP | Utility</t>
  </si>
  <si>
    <t>A | E | S | I5 | P | B1 | B2 | S1 | H | H1 | H2 | P2 | P3 | E1 | I4</t>
  </si>
  <si>
    <t xml:space="preserve">F | L </t>
  </si>
  <si>
    <t>Country associated with a location</t>
  </si>
  <si>
    <t>Disambiguated Location ID generated by the disambiguation algorithm</t>
  </si>
  <si>
    <t>State assocaited with a location</t>
  </si>
  <si>
    <t>A | B | C | D | E | F | G | H</t>
  </si>
  <si>
    <t>H | M | G</t>
  </si>
  <si>
    <t>“ I ” defining “invention information” or “N” defining “non - invention information”</t>
  </si>
  <si>
    <t>I | N</t>
  </si>
  <si>
    <t xml:space="preserve">A | B | C | D | E | F | G | H | I | J | K | L | M | N | O | P | Q | R | S | T | U | V | W | X | Y | Z </t>
  </si>
  <si>
    <t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t>
  </si>
  <si>
    <t>http://www.wipo.int/export/sites/www/classifications/ipc/en/guide/guide_ipc.pdf</t>
  </si>
  <si>
    <t>List of countries</t>
  </si>
  <si>
    <t>List of states</t>
  </si>
  <si>
    <t xml:space="preserve">1 | 2 | 3 | 4 | 5 | 6 | 7 </t>
  </si>
  <si>
    <t>Chemical | Cmp &amp; Cmm | Drgs&amp;Med | Elec |  Mech | Others | Unclassified</t>
  </si>
  <si>
    <t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t>
  </si>
  <si>
    <t>Country in which patent application was filed, always U.S.</t>
  </si>
  <si>
    <t xml:space="preserve">02'| '03'| '04'| '05'| '06'| '07'|'08'| '09' | '10' | '11' | '12' | '13' | '14'  | '29' | '3' | '4' | ' 5' | '6' | '7 ' | '8'  | '9' | 'D'
</t>
  </si>
  <si>
    <t>World Intellectual Property Organization (WIPO) Standard ST.16 Patent Code (http://www.uspto.gov/learning-and-resources/support-centers/electronic-business-center/kind-codes-included-uspto-patent)</t>
  </si>
  <si>
    <t xml:space="preserve">Primary | Additional </t>
  </si>
  <si>
    <t>Top Level CPC Category (http://www.cooperativepatentclassification.org/index.html)</t>
  </si>
  <si>
    <t>NBER category ID (see nber_category_title for details)</t>
  </si>
  <si>
    <t>NBER subcategory ID (See nber_subcategory_title for details)</t>
  </si>
  <si>
    <t>Patent Kind of citing patent (see patent_kind for details)</t>
  </si>
  <si>
    <t>Patent Kind of cited patent  (see patent_kind for details)</t>
  </si>
  <si>
    <t>Patent Kind of a citing patent  (see patent_kind for details)</t>
  </si>
  <si>
    <t>First name, if assignee is individual</t>
  </si>
  <si>
    <t>http://www.uspto.gov/web/patents/classification/cpc.html</t>
  </si>
  <si>
    <t>http://www.uspto.gov/web/patents/classification/selectbynum.htm</t>
  </si>
  <si>
    <t>Inventor's country on a patent</t>
  </si>
  <si>
    <t>cpc_num_patents_for_inventor</t>
  </si>
  <si>
    <t>The number of patents within a CPC subsection for a given inventor</t>
  </si>
  <si>
    <t>cpc_num_patents_for_assignee</t>
  </si>
  <si>
    <t>nber_num_patents_for_inventor</t>
  </si>
  <si>
    <t>nber_num_patents_for_assignee</t>
  </si>
  <si>
    <t>The number of patents within a NBER subcategory for a given inventor</t>
  </si>
  <si>
    <t>The number of patents within a NBER subcategory for a given assignee</t>
  </si>
  <si>
    <t>The number of patents within a CPC subsection for a given assignee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</si>
</sst>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quotePrefix="1"/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16" fontId="0" fillId="0" borderId="0" xfId="0" applyNumberFormat="1" applyAlignment="1">
      <alignment wrapText="1"/>
    </xf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Font="1"/>
    <xf numFmtId="0" fontId="0" fillId="0" borderId="0" xfId="0" applyBorder="1"/>
    <xf numFmtId="0" fontId="0" fillId="0" borderId="1" xfId="0" applyFont="1" applyBorder="1"/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/>
    <xf numFmtId="0" fontId="2" fillId="0" borderId="0" xfId="0" applyFont="1" applyFill="1" applyBorder="1" applyAlignment="1">
      <alignment horizontal="left" vertical="top" wrapText="1"/>
    </xf>
    <xf numFmtId="0" fontId="0" fillId="0" borderId="0" xfId="0" quotePrefix="1" applyFont="1" applyAlignment="1">
      <alignment vertic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/>
    <xf numFmtId="0" fontId="5" fillId="0" borderId="0" xfId="0" applyFont="1"/>
    <xf numFmtId="0" fontId="0" fillId="0" borderId="0" xfId="0" quotePrefix="1" applyAlignment="1">
      <alignment wrapText="1"/>
    </xf>
    <xf numFmtId="0" fontId="0" fillId="0" borderId="1" xfId="0" applyFont="1" applyFill="1" applyBorder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opLeftCell="A115" workbookViewId="0">
      <selection activeCell="F9" sqref="F9"/>
    </sheetView>
  </sheetViews>
  <sheetFormatPr defaultColWidth="8.85546875" defaultRowHeight="15" x14ac:dyDescent="0.25"/>
  <cols>
    <col min="1" max="1" width="35.28515625" customWidth="1"/>
    <col min="2" max="2" width="27.42578125" customWidth="1"/>
    <col min="3" max="6" width="8.85546875" customWidth="1"/>
    <col min="7" max="7" width="32.85546875" bestFit="1" customWidth="1"/>
    <col min="8" max="8" width="32.7109375" customWidth="1"/>
    <col min="9" max="9" width="35" customWidth="1"/>
    <col min="10" max="10" width="50.140625" customWidth="1"/>
  </cols>
  <sheetData>
    <row r="1" spans="1:10" s="2" customFormat="1" ht="14.2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" t="s">
        <v>228</v>
      </c>
      <c r="H1" s="3" t="s">
        <v>229</v>
      </c>
      <c r="I1" s="3" t="s">
        <v>230</v>
      </c>
      <c r="J1" s="3" t="s">
        <v>348</v>
      </c>
    </row>
    <row r="2" spans="1:10" ht="15" customHeight="1" x14ac:dyDescent="0.25">
      <c r="A2" s="1" t="s">
        <v>15</v>
      </c>
      <c r="B2" s="1" t="s">
        <v>16</v>
      </c>
      <c r="C2" s="1" t="s">
        <v>8</v>
      </c>
      <c r="D2" s="1" t="s">
        <v>9</v>
      </c>
      <c r="E2" s="1" t="s">
        <v>9</v>
      </c>
      <c r="F2" s="1" t="s">
        <v>9</v>
      </c>
      <c r="G2" t="str">
        <f>VLOOKUP(A2,Common!$A$2:$B$199,2, FALSE)</f>
        <v>Application Number</v>
      </c>
      <c r="H2" t="str">
        <f>IF(D2="N","NA",VLOOKUP(A2,Common!$A$2:$C$200,3,FALSE))</f>
        <v>Open Field, No Validation</v>
      </c>
      <c r="I2" s="13" t="str">
        <f>IF(D2="N","NA",VLOOKUP(A2,Common!$A$2:$D$200,4,FALSE))</f>
        <v>NA</v>
      </c>
      <c r="J2" s="13" t="str">
        <f>VLOOKUP(A2,Common!$A$2:$E$199,5, FALSE)</f>
        <v>Application ID (issued by USPTO) cited by the application</v>
      </c>
    </row>
    <row r="3" spans="1:10" ht="15" customHeight="1" x14ac:dyDescent="0.25">
      <c r="A3" s="1" t="s">
        <v>18</v>
      </c>
      <c r="B3" s="1" t="s">
        <v>16</v>
      </c>
      <c r="C3" s="1" t="s">
        <v>8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Category</v>
      </c>
      <c r="H3" s="32" t="str">
        <f>IF(D3="N","NA",VLOOKUP(A3,Common!$A$2:$C$200,3,FALSE))</f>
        <v>Drop Down Menu</v>
      </c>
      <c r="I3" s="32" t="str">
        <f>IF(D3="N","NA",VLOOKUP(A3,Common!$A$2:$D$200,4,FALSE))</f>
        <v>cited by examiner | cited by applicant | cited by other | cited by third party</v>
      </c>
      <c r="J3" s="32" t="str">
        <f>VLOOKUP(A3,Common!$A$2:$E$199,5, FALSE)</f>
        <v>The entity that cited an application in a patent</v>
      </c>
    </row>
    <row r="4" spans="1:10" ht="15" customHeight="1" x14ac:dyDescent="0.25">
      <c r="A4" s="1" t="s">
        <v>19</v>
      </c>
      <c r="B4" s="1" t="s">
        <v>16</v>
      </c>
      <c r="C4" s="1" t="s">
        <v>11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Date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Date of cited application</v>
      </c>
    </row>
    <row r="5" spans="1:10" ht="15" customHeight="1" x14ac:dyDescent="0.25">
      <c r="A5" s="1" t="s">
        <v>20</v>
      </c>
      <c r="B5" s="1" t="s">
        <v>16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Kind</v>
      </c>
      <c r="H5" s="32" t="str">
        <f>IF(D5="N","NA",VLOOKUP(A5,Common!$A$2:$C$200,3,FALSE))</f>
        <v>Drop Down Menu</v>
      </c>
      <c r="I5" s="32" t="str">
        <f>IF(D5="N","NA",VLOOKUP(A5,Common!$A$2:$D$200,4,FALSE))</f>
        <v xml:space="preserve">'A1' | 'A2' | 'A9' | 'A' | 'S' | 'A3' | 'B1' | 'P1' | 'T2' | 'U1' | 'A5' |'C1' | 'C2'  | 'B2' | 'B3' | 'C' | 'E1' | 'B' | 'U' | 'I5' | 'E'  </v>
      </c>
      <c r="J5" s="32" t="str">
        <f>VLOOKUP(A5,Common!$A$2:$E$199,5, FALSE)</f>
        <v>Patent Kind of citing patent (see patent_kind for details)</v>
      </c>
    </row>
    <row r="6" spans="1:10" ht="15" customHeight="1" x14ac:dyDescent="0.25">
      <c r="A6" s="1" t="s">
        <v>22</v>
      </c>
      <c r="B6" s="1" t="s">
        <v>16</v>
      </c>
      <c r="C6" s="1" t="s">
        <v>23</v>
      </c>
      <c r="D6" s="1" t="s">
        <v>17</v>
      </c>
      <c r="E6" s="1" t="s">
        <v>9</v>
      </c>
      <c r="F6" s="15" t="s">
        <v>9</v>
      </c>
      <c r="G6" s="6" t="str">
        <f>VLOOKUP(A6,Common!$A$2:$B$199,2, FALSE)</f>
        <v>Sequence</v>
      </c>
      <c r="H6" s="32" t="str">
        <f>IF(D6="N","NA",VLOOKUP(A6,Common!$A$2:$C$200,3,FALSE))</f>
        <v>NA</v>
      </c>
      <c r="I6" s="32" t="str">
        <f>IF(D6="N","NA",VLOOKUP(A6,Common!$A$2:$D$200,4,FALSE))</f>
        <v>NA</v>
      </c>
      <c r="J6" s="32" t="str">
        <f>VLOOKUP(A6,Common!$A$2:$E$199,5, FALSE)</f>
        <v>Order in which a citation is cited by application</v>
      </c>
    </row>
    <row r="7" spans="1:10" ht="15" customHeight="1" x14ac:dyDescent="0.25">
      <c r="A7" s="1" t="s">
        <v>6</v>
      </c>
      <c r="B7" s="1" t="s">
        <v>7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Country</v>
      </c>
      <c r="H7" s="32" t="str">
        <f>IF(D7="N","NA",VLOOKUP(A7,Common!$A$2:$C$200,3,FALSE))</f>
        <v>Drop Down Menu</v>
      </c>
      <c r="I7" s="32" t="str">
        <f>IF(D7="N","NA",VLOOKUP(A7,Common!$A$2:$D$200,4,FALSE))</f>
        <v>US</v>
      </c>
      <c r="J7" s="32" t="str">
        <f>VLOOKUP(A7,Common!$A$2:$E$199,5, FALSE)</f>
        <v>Country in which patent application was filed, always U.S.</v>
      </c>
    </row>
    <row r="8" spans="1:10" ht="15" customHeight="1" x14ac:dyDescent="0.25">
      <c r="A8" s="1" t="s">
        <v>10</v>
      </c>
      <c r="B8" s="1" t="s">
        <v>7</v>
      </c>
      <c r="C8" s="1" t="s">
        <v>11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Date</v>
      </c>
      <c r="H8" s="32" t="str">
        <f>IF(D8="N","NA",VLOOKUP(A8,Common!$A$2:$C$200,3,FALSE))</f>
        <v>Open Field, No Validation</v>
      </c>
      <c r="I8" s="32" t="str">
        <f>IF(D8="N","NA",VLOOKUP(A8,Common!$A$2:$D$200,4,FALSE))</f>
        <v>NA</v>
      </c>
      <c r="J8" s="32" t="str">
        <f>VLOOKUP(A8,Common!$A$2:$E$199,5, FALSE)</f>
        <v>Date a patent application was filed (filing date)</v>
      </c>
    </row>
    <row r="9" spans="1:10" ht="15" customHeight="1" x14ac:dyDescent="0.25">
      <c r="A9" s="1" t="s">
        <v>12</v>
      </c>
      <c r="B9" s="1" t="s">
        <v>7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ID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Application ID assigned by USPTO</v>
      </c>
    </row>
    <row r="10" spans="1:10" ht="15" customHeight="1" x14ac:dyDescent="0.25">
      <c r="A10" s="1" t="s">
        <v>13</v>
      </c>
      <c r="B10" s="1" t="s">
        <v>7</v>
      </c>
      <c r="C10" s="1" t="s">
        <v>8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Number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Application ID assigned by USPTO</v>
      </c>
    </row>
    <row r="11" spans="1:10" ht="15" customHeight="1" x14ac:dyDescent="0.25">
      <c r="A11" s="1" t="s">
        <v>14</v>
      </c>
      <c r="B11" s="1" t="s">
        <v>7</v>
      </c>
      <c r="C11" s="1" t="s">
        <v>8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Type</v>
      </c>
      <c r="H11" s="32" t="str">
        <f>IF(D11="N","NA",VLOOKUP(A11,Common!$A$2:$C$200,3,FALSE))</f>
        <v>Drop Down Menu</v>
      </c>
      <c r="I11" s="32" t="str">
        <f>IF(D11="N","NA",VLOOKUP(A11,Common!$A$2:$D$200,4,FALSE))</f>
        <v xml:space="preserve">02'| '03'| '04'| '05'| '06'| '07'|'08'| '09' | '10' | '11' | '12' | '13' | '14'  | '29' | '3' | '4' | ' 5' | '6' | '7 ' | '8'  | '9' | 'D'
</v>
      </c>
      <c r="J11" s="32" t="str">
        <f>VLOOKUP(A11,Common!$A$2:$E$199,5, FALSE)</f>
        <v>Patent Application Type (From XML data dictionary). 02 through 28 = Utility application; 29, D = Design application; 60 = Provisional application; 90 = Reexamination request.</v>
      </c>
    </row>
    <row r="12" spans="1:10" ht="15" customHeight="1" x14ac:dyDescent="0.25">
      <c r="A12" s="1" t="s">
        <v>155</v>
      </c>
      <c r="B12" s="1" t="s">
        <v>25</v>
      </c>
      <c r="C12" s="1" t="s">
        <v>8</v>
      </c>
      <c r="D12" s="1" t="s">
        <v>9</v>
      </c>
      <c r="E12" s="1" t="s">
        <v>9</v>
      </c>
      <c r="F12" s="15" t="s">
        <v>9</v>
      </c>
      <c r="G12" s="6" t="str">
        <f>VLOOKUP(A12,Common!$A$2:$B$199,2, FALSE)</f>
        <v>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The assignee's city as listed on a patent.</v>
      </c>
    </row>
    <row r="13" spans="1:10" ht="15" customHeight="1" x14ac:dyDescent="0.25">
      <c r="A13" s="1" t="s">
        <v>156</v>
      </c>
      <c r="B13" s="1" t="s">
        <v>25</v>
      </c>
      <c r="C13" s="1" t="s">
        <v>8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The assignee's country as listed on a patent.</v>
      </c>
    </row>
    <row r="14" spans="1:10" ht="15" customHeight="1" x14ac:dyDescent="0.25">
      <c r="A14" s="1" t="s">
        <v>24</v>
      </c>
      <c r="B14" s="1" t="s">
        <v>25</v>
      </c>
      <c r="C14" s="1" t="s">
        <v>8</v>
      </c>
      <c r="D14" s="1" t="s">
        <v>9</v>
      </c>
      <c r="E14" s="1" t="s">
        <v>9</v>
      </c>
      <c r="F14" s="15" t="s">
        <v>9</v>
      </c>
      <c r="G14" s="6" t="str">
        <f>VLOOKUP(A14,Common!$A$2:$B$199,2, FALSE)</f>
        <v>First Name</v>
      </c>
      <c r="H14" s="32" t="str">
        <f>IF(D14="N","NA",VLOOKUP(A14,Common!$A$2:$C$200,3,FALSE))</f>
        <v>Open Field, No Validation</v>
      </c>
      <c r="I14" s="32" t="str">
        <f>IF(D14="N","NA",VLOOKUP(A14,Common!$A$2:$D$200,4,FALSE))</f>
        <v>NA</v>
      </c>
      <c r="J14" s="32" t="str">
        <f>VLOOKUP(A14,Common!$A$2:$E$199,5, FALSE)</f>
        <v>First name, if assignee is individual</v>
      </c>
    </row>
    <row r="15" spans="1:10" ht="15" customHeight="1" x14ac:dyDescent="0.25">
      <c r="A15" s="1" t="s">
        <v>26</v>
      </c>
      <c r="B15" s="1" t="s">
        <v>25</v>
      </c>
      <c r="C15" s="1" t="s">
        <v>11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First Seen Date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The earliest grant date for all of an asisgnee's patents</v>
      </c>
    </row>
    <row r="16" spans="1:10" ht="15" customHeight="1" x14ac:dyDescent="0.25">
      <c r="A16" s="1" t="s">
        <v>27</v>
      </c>
      <c r="B16" s="1" t="s">
        <v>25</v>
      </c>
      <c r="C16" s="1" t="s">
        <v>8</v>
      </c>
      <c r="D16" s="1" t="s">
        <v>9</v>
      </c>
      <c r="E16" s="1" t="s">
        <v>9</v>
      </c>
      <c r="F16" s="15" t="s">
        <v>9</v>
      </c>
      <c r="G16" s="6" t="str">
        <f>VLOOKUP(A16,Common!$A$2:$B$199,2, FALSE)</f>
        <v>ID</v>
      </c>
      <c r="H16" s="32" t="str">
        <f>IF(D16="N","NA",VLOOKUP(A16,Common!$A$2:$C$200,3,FALSE))</f>
        <v>Open Field, No Validation</v>
      </c>
      <c r="I16" s="32" t="str">
        <f>IF(D16="N","NA",VLOOKUP(A16,Common!$A$2:$D$200,4,FALSE))</f>
        <v>NA</v>
      </c>
      <c r="J16" s="32" t="str">
        <f>VLOOKUP(A16,Common!$A$2:$E$199,5, FALSE)</f>
        <v>Unique assignee ID assigned by disambiguation algorithm</v>
      </c>
    </row>
    <row r="17" spans="1:10" ht="15" customHeight="1" x14ac:dyDescent="0.25">
      <c r="A17" s="1" t="s">
        <v>35</v>
      </c>
      <c r="B17" s="1" t="s">
        <v>25</v>
      </c>
      <c r="C17" s="1" t="s">
        <v>8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Name</v>
      </c>
      <c r="H17" s="32" t="str">
        <f>IF(D17="N","NA",VLOOKUP(A17,Common!$A$2:$C$200,3,FALSE))</f>
        <v>Open Field, No Validation</v>
      </c>
      <c r="I17" s="32" t="str">
        <f>IF(D17="N","NA",VLOOKUP(A17,Common!$A$2:$D$200,4,FALSE))</f>
        <v>NA</v>
      </c>
      <c r="J17" s="32" t="str">
        <f>VLOOKUP(A17,Common!$A$2:$E$199,5, FALSE)</f>
        <v>Last name, if assignee is individual</v>
      </c>
    </row>
    <row r="18" spans="1:10" ht="15" customHeight="1" x14ac:dyDescent="0.25">
      <c r="A18" s="1" t="s">
        <v>36</v>
      </c>
      <c r="B18" s="1" t="s">
        <v>25</v>
      </c>
      <c r="C18" s="1" t="s">
        <v>11</v>
      </c>
      <c r="D18" s="1" t="s">
        <v>9</v>
      </c>
      <c r="E18" s="1" t="s">
        <v>9</v>
      </c>
      <c r="F18" s="15" t="s">
        <v>9</v>
      </c>
      <c r="G18" s="6" t="str">
        <f>VLOOKUP(A18,Common!$A$2:$B$199,2, FALSE)</f>
        <v>Last Seen Date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The last grant date for all of the asisgnee's patents</v>
      </c>
    </row>
    <row r="19" spans="1:10" ht="15" customHeight="1" x14ac:dyDescent="0.25">
      <c r="A19" s="1" t="s">
        <v>28</v>
      </c>
      <c r="B19" s="1" t="s">
        <v>25</v>
      </c>
      <c r="C19" s="1" t="s">
        <v>8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Last Known City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Assignee's city on their most recent patent</v>
      </c>
    </row>
    <row r="20" spans="1:10" ht="15" customHeight="1" x14ac:dyDescent="0.25">
      <c r="A20" s="1" t="s">
        <v>29</v>
      </c>
      <c r="B20" s="1" t="s">
        <v>25</v>
      </c>
      <c r="C20" s="1" t="s">
        <v>8</v>
      </c>
      <c r="D20" s="1" t="s">
        <v>9</v>
      </c>
      <c r="E20" s="1" t="s">
        <v>9</v>
      </c>
      <c r="F20" s="15" t="s">
        <v>9</v>
      </c>
      <c r="G20" s="6" t="str">
        <f>VLOOKUP(A20,Common!$A$2:$B$199,2, FALSE)</f>
        <v>Last Known Country</v>
      </c>
      <c r="H20" s="32" t="str">
        <f>IF(D20="N","NA",VLOOKUP(A20,Common!$A$2:$C$200,3,FALSE))</f>
        <v>Drop Down Menu</v>
      </c>
      <c r="I20" s="32" t="str">
        <f>IF(D20="N","NA",VLOOKUP(A20,Common!$A$2:$D$200,4,FALSE))</f>
        <v>List of countries</v>
      </c>
      <c r="J20" s="32" t="str">
        <f>VLOOKUP(A20,Common!$A$2:$E$199,5, FALSE)</f>
        <v>Assignee's country on their most recent patent</v>
      </c>
    </row>
    <row r="21" spans="1:10" ht="15" customHeight="1" x14ac:dyDescent="0.25">
      <c r="A21" s="1" t="s">
        <v>30</v>
      </c>
      <c r="B21" s="1" t="s">
        <v>25</v>
      </c>
      <c r="C21" s="1" t="s">
        <v>31</v>
      </c>
      <c r="D21" s="1" t="s">
        <v>17</v>
      </c>
      <c r="E21" s="1" t="s">
        <v>9</v>
      </c>
      <c r="F21" s="15" t="s">
        <v>9</v>
      </c>
      <c r="G21" s="6" t="str">
        <f>VLOOKUP(A21,Common!$A$2:$B$199,2, FALSE)</f>
        <v>Last Known Latitude</v>
      </c>
      <c r="H21" s="32" t="str">
        <f>IF(D21="N","NA",VLOOKUP(A21,Common!$A$2:$C$200,3,FALSE))</f>
        <v>NA</v>
      </c>
      <c r="I21" s="32" t="str">
        <f>IF(D21="N","NA",VLOOKUP(A21,Common!$A$2:$D$200,4,FALSE))</f>
        <v>NA</v>
      </c>
      <c r="J21" s="32" t="str">
        <f>VLOOKUP(A21,Common!$A$2:$E$199,5, FALSE)</f>
        <v>Latitude for assignee's location on their most recent patent</v>
      </c>
    </row>
    <row r="22" spans="1:10" ht="15" customHeight="1" x14ac:dyDescent="0.25">
      <c r="A22" s="1" t="s">
        <v>32</v>
      </c>
      <c r="B22" s="1" t="s">
        <v>25</v>
      </c>
      <c r="C22" s="1" t="s">
        <v>8</v>
      </c>
      <c r="D22" s="1" t="s">
        <v>9</v>
      </c>
      <c r="E22" s="1" t="s">
        <v>9</v>
      </c>
      <c r="F22" s="15" t="s">
        <v>9</v>
      </c>
      <c r="G22" s="6" t="str">
        <f>VLOOKUP(A22,Common!$A$2:$B$199,2, FALSE)</f>
        <v>Last Known Location ID</v>
      </c>
      <c r="H22" s="32" t="str">
        <f>IF(D22="N","NA",VLOOKUP(A22,Common!$A$2:$C$200,3,FALSE))</f>
        <v>Open Field, No Validation</v>
      </c>
      <c r="I22" s="32" t="str">
        <f>IF(D22="N","NA",VLOOKUP(A22,Common!$A$2:$D$200,4,FALSE))</f>
        <v>NA</v>
      </c>
      <c r="J22" s="32" t="str">
        <f>VLOOKUP(A22,Common!$A$2:$E$199,5, FALSE)</f>
        <v>Unique ID for the assignee's location on their most recent patent</v>
      </c>
    </row>
    <row r="23" spans="1:10" ht="15" customHeight="1" x14ac:dyDescent="0.25">
      <c r="A23" s="1" t="s">
        <v>33</v>
      </c>
      <c r="B23" s="1" t="s">
        <v>25</v>
      </c>
      <c r="C23" s="1" t="s">
        <v>31</v>
      </c>
      <c r="D23" s="1" t="s">
        <v>17</v>
      </c>
      <c r="E23" s="1" t="s">
        <v>9</v>
      </c>
      <c r="F23" s="15" t="s">
        <v>9</v>
      </c>
      <c r="G23" s="6" t="str">
        <f>VLOOKUP(A23,Common!$A$2:$B$199,2, FALSE)</f>
        <v>Last Known Longitude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Longitude for assignee's location on their most recent patent</v>
      </c>
    </row>
    <row r="24" spans="1:10" ht="15" customHeight="1" x14ac:dyDescent="0.25">
      <c r="A24" s="1" t="s">
        <v>34</v>
      </c>
      <c r="B24" s="1" t="s">
        <v>25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Last Known State</v>
      </c>
      <c r="H24" s="32" t="str">
        <f>IF(D24="N","NA",VLOOKUP(A24,Common!$A$2:$C$200,3,FALSE))</f>
        <v>Drop Down Menu</v>
      </c>
      <c r="I24" s="32" t="str">
        <f>IF(D24="N","NA",VLOOKUP(A24,Common!$A$2:$D$200,4,FALSE))</f>
        <v>List of states</v>
      </c>
      <c r="J24" s="32" t="str">
        <f>VLOOKUP(A24,Common!$A$2:$E$199,5, FALSE)</f>
        <v>Assignee's state on their most recent patent</v>
      </c>
    </row>
    <row r="25" spans="1:10" ht="15" customHeight="1" x14ac:dyDescent="0.25">
      <c r="A25" s="1" t="s">
        <v>157</v>
      </c>
      <c r="B25" s="1" t="s">
        <v>25</v>
      </c>
      <c r="C25" s="1" t="s">
        <v>31</v>
      </c>
      <c r="D25" s="1" t="s">
        <v>17</v>
      </c>
      <c r="E25" s="1" t="s">
        <v>9</v>
      </c>
      <c r="F25" s="15" t="s">
        <v>9</v>
      </c>
      <c r="G25" s="6" t="str">
        <f>VLOOKUP(A25,Common!$A$2:$B$199,2, FALSE)</f>
        <v>Latitude</v>
      </c>
      <c r="H25" s="32" t="str">
        <f>IF(D25="N","NA",VLOOKUP(A25,Common!$A$2:$C$200,3,FALSE))</f>
        <v>NA</v>
      </c>
      <c r="I25" s="32" t="str">
        <f>IF(D25="N","NA",VLOOKUP(A25,Common!$A$2:$D$200,4,FALSE))</f>
        <v>NA</v>
      </c>
      <c r="J25" s="32" t="str">
        <f>VLOOKUP(A25,Common!$A$2:$E$199,5, FALSE)</f>
        <v>Latitude for assignee's location on a patent</v>
      </c>
    </row>
    <row r="26" spans="1:10" ht="15" customHeight="1" x14ac:dyDescent="0.25">
      <c r="A26" s="1" t="s">
        <v>158</v>
      </c>
      <c r="B26" s="1" t="s">
        <v>25</v>
      </c>
      <c r="C26" s="1" t="s">
        <v>8</v>
      </c>
      <c r="D26" s="1" t="s">
        <v>9</v>
      </c>
      <c r="E26" s="1" t="s">
        <v>9</v>
      </c>
      <c r="F26" s="15" t="s">
        <v>9</v>
      </c>
      <c r="G26" s="6" t="str">
        <f>VLOOKUP(A26,Common!$A$2:$B$199,2, FALSE)</f>
        <v>Location ID</v>
      </c>
      <c r="H26" s="32" t="str">
        <f>IF(D26="N","NA",VLOOKUP(A26,Common!$A$2:$C$200,3,FALSE))</f>
        <v>Open Field, No Validation</v>
      </c>
      <c r="I26" s="32" t="str">
        <f>IF(D26="N","NA",VLOOKUP(A26,Common!$A$2:$D$200,4,FALSE))</f>
        <v>NA</v>
      </c>
      <c r="J26" s="32" t="str">
        <f>VLOOKUP(A26,Common!$A$2:$E$199,5, FALSE)</f>
        <v>Unique ID for the assignee's location on a patent</v>
      </c>
    </row>
    <row r="27" spans="1:10" ht="15" customHeight="1" x14ac:dyDescent="0.25">
      <c r="A27" s="1" t="s">
        <v>159</v>
      </c>
      <c r="B27" s="1" t="s">
        <v>25</v>
      </c>
      <c r="C27" s="1" t="s">
        <v>31</v>
      </c>
      <c r="D27" s="1" t="s">
        <v>17</v>
      </c>
      <c r="E27" s="1" t="s">
        <v>9</v>
      </c>
      <c r="F27" s="15" t="s">
        <v>9</v>
      </c>
      <c r="G27" s="6" t="str">
        <f>VLOOKUP(A27,Common!$A$2:$B$199,2, FALSE)</f>
        <v>Longitude</v>
      </c>
      <c r="H27" s="32" t="str">
        <f>IF(D27="N","NA",VLOOKUP(A27,Common!$A$2:$C$200,3,FALSE))</f>
        <v>NA</v>
      </c>
      <c r="I27" s="32" t="str">
        <f>IF(D27="N","NA",VLOOKUP(A27,Common!$A$2:$D$200,4,FALSE))</f>
        <v>NA</v>
      </c>
      <c r="J27" s="32" t="str">
        <f>VLOOKUP(A27,Common!$A$2:$E$199,5, FALSE)</f>
        <v>Longitude for assignee's location on a patent</v>
      </c>
    </row>
    <row r="28" spans="1:10" ht="15" customHeight="1" x14ac:dyDescent="0.25">
      <c r="A28" s="1" t="s">
        <v>37</v>
      </c>
      <c r="B28" s="1" t="s">
        <v>25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Organization</v>
      </c>
      <c r="H28" s="32" t="str">
        <f>IF(D28="N","NA",VLOOKUP(A28,Common!$A$2:$C$200,3,FALSE))</f>
        <v>Open Field, No Validation</v>
      </c>
      <c r="I28" s="32" t="str">
        <f>IF(D28="N","NA",VLOOKUP(A28,Common!$A$2:$D$200,4,FALSE))</f>
        <v>NA</v>
      </c>
      <c r="J28" s="32" t="str">
        <f>VLOOKUP(A28,Common!$A$2:$E$199,5, FALSE)</f>
        <v>organization name if assignee is organization</v>
      </c>
    </row>
    <row r="29" spans="1:10" ht="15" customHeight="1" x14ac:dyDescent="0.25">
      <c r="A29" s="1" t="s">
        <v>38</v>
      </c>
      <c r="B29" s="1" t="s">
        <v>25</v>
      </c>
      <c r="C29" s="1" t="s">
        <v>23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Sequence</v>
      </c>
      <c r="H29" s="32" t="str">
        <f>IF(D29="N","NA",VLOOKUP(A29,Common!$A$2:$C$200,3,FALSE))</f>
        <v>Open Field, Validation</v>
      </c>
      <c r="I29" s="32" t="str">
        <f>IF(D29="N","NA",VLOOKUP(A29,Common!$A$2:$D$200,4,FALSE))</f>
        <v>NA</v>
      </c>
      <c r="J29" s="32" t="str">
        <f>VLOOKUP(A29,Common!$A$2:$E$199,5, FALSE)</f>
        <v>Order in which assignee appears for a patent</v>
      </c>
    </row>
    <row r="30" spans="1:10" ht="15" customHeight="1" x14ac:dyDescent="0.25">
      <c r="A30" s="1" t="s">
        <v>161</v>
      </c>
      <c r="B30" s="1" t="s">
        <v>25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State</v>
      </c>
      <c r="H30" s="32" t="str">
        <f>IF(D30="N","NA",VLOOKUP(A30,Common!$A$2:$C$200,3,FALSE))</f>
        <v>Drop Down Menu</v>
      </c>
      <c r="I30" s="32" t="str">
        <f>IF(D30="N","NA",VLOOKUP(A30,Common!$A$2:$D$200,4,FALSE))</f>
        <v>List of states</v>
      </c>
      <c r="J30" s="32" t="str">
        <f>VLOOKUP(A30,Common!$A$2:$E$199,5, FALSE)</f>
        <v>Assignee's state on a patent</v>
      </c>
    </row>
    <row r="31" spans="1:10" ht="15" customHeight="1" x14ac:dyDescent="0.25">
      <c r="A31" s="1" t="s">
        <v>39</v>
      </c>
      <c r="B31" s="1" t="s">
        <v>25</v>
      </c>
      <c r="C31" s="1" t="s">
        <v>23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Total Number of Patents</v>
      </c>
      <c r="H31" s="32" t="str">
        <f>IF(D31="N","NA",VLOOKUP(A31,Common!$A$2:$C$200,3,FALSE))</f>
        <v>Open Field, Validation</v>
      </c>
      <c r="I31" s="32" t="str">
        <f>IF(D31="N","NA",VLOOKUP(A31,Common!$A$2:$D$200,4,FALSE))</f>
        <v>NA</v>
      </c>
      <c r="J31" s="32" t="str">
        <f>VLOOKUP(A31,Common!$A$2:$E$199,5, FALSE)</f>
        <v>The total number of patents for an assignee</v>
      </c>
    </row>
    <row r="32" spans="1:10" ht="15" customHeight="1" x14ac:dyDescent="0.25">
      <c r="A32" s="1" t="s">
        <v>40</v>
      </c>
      <c r="B32" s="1" t="s">
        <v>25</v>
      </c>
      <c r="C32" s="1" t="s">
        <v>8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Type</v>
      </c>
      <c r="H32" s="32" t="str">
        <f>IF(D32="N","NA",VLOOKUP(A32,Common!$A$2:$C$200,3,FALSE))</f>
        <v>Drop Down Menu</v>
      </c>
      <c r="I32" s="32" t="str">
        <f>IF(D32="N","NA",VLOOKUP(A32,Common!$A$2:$D$200,4,FALSE))</f>
        <v>3 | 2 | 5 | 4 | |13 | 7 | 6 | |14 | 15 | 12 | |9 | 8 | 1</v>
      </c>
      <c r="J32" s="32" t="str">
        <f>VLOOKUP(A32,Common!$A$2:$E$199,5,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33" spans="1:11" ht="15" customHeight="1" x14ac:dyDescent="0.25">
      <c r="A33" s="1" t="s">
        <v>48</v>
      </c>
      <c r="B33" s="1" t="s">
        <v>49</v>
      </c>
      <c r="C33" s="1" t="s">
        <v>8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Patent Category</v>
      </c>
      <c r="H33" s="32" t="str">
        <f>IF(D33="N","NA",VLOOKUP(A33,Common!$A$2:$C$200,3,FALSE))</f>
        <v>Drop Down Menu</v>
      </c>
      <c r="I33" s="32" t="str">
        <f>IF(D33="N","NA",VLOOKUP(A33,Common!$A$2:$D$200,4,FALSE))</f>
        <v>cited by examiner | cited by applicant | cited by other | cited by third party</v>
      </c>
      <c r="J33" s="32" t="str">
        <f>VLOOKUP(A33,Common!$A$2:$E$199,5, FALSE)</f>
        <v>The entity that cited another patent in a patent</v>
      </c>
      <c r="K33" s="14"/>
    </row>
    <row r="34" spans="1:11" ht="15" customHeight="1" x14ac:dyDescent="0.25">
      <c r="A34" s="1" t="s">
        <v>50</v>
      </c>
      <c r="B34" s="1" t="s">
        <v>49</v>
      </c>
      <c r="C34" s="1" t="s">
        <v>11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Patent Date</v>
      </c>
      <c r="H34" s="32" t="str">
        <f>IF(D34="N","NA",VLOOKUP(A34,Common!$A$2:$C$200,3,FALSE))</f>
        <v>Open Field, No Validation</v>
      </c>
      <c r="I34" s="32" t="str">
        <f>IF(D34="N","NA",VLOOKUP(A34,Common!$A$2:$D$200,4,FALSE))</f>
        <v>NA</v>
      </c>
      <c r="J34" s="32" t="str">
        <f>VLOOKUP(A34,Common!$A$2:$E$199,5, FALSE)</f>
        <v>Date of cited patent</v>
      </c>
    </row>
    <row r="35" spans="1:11" ht="15" customHeight="1" x14ac:dyDescent="0.25">
      <c r="A35" s="1" t="s">
        <v>51</v>
      </c>
      <c r="B35" s="1" t="s">
        <v>49</v>
      </c>
      <c r="C35" s="1" t="s">
        <v>8</v>
      </c>
      <c r="D35" s="1" t="s">
        <v>9</v>
      </c>
      <c r="E35" s="1" t="s">
        <v>9</v>
      </c>
      <c r="F35" s="15" t="s">
        <v>9</v>
      </c>
      <c r="G35" s="6" t="str">
        <f>VLOOKUP(A35,Common!$A$2:$B$199,2, FALSE)</f>
        <v>Patent ID</v>
      </c>
      <c r="H35" s="32" t="str">
        <f>IF(D35="N","NA",VLOOKUP(A35,Common!$A$2:$C$200,3,FALSE))</f>
        <v>Open Field, No Validation</v>
      </c>
      <c r="I35" s="32" t="str">
        <f>IF(D35="N","NA",VLOOKUP(A35,Common!$A$2:$D$200,4,FALSE))</f>
        <v>NA</v>
      </c>
      <c r="J35" s="32" t="str">
        <f>VLOOKUP(A35,Common!$A$2:$E$199,5, FALSE)</f>
        <v>Patent number of a cited patent</v>
      </c>
      <c r="K35" s="14"/>
    </row>
    <row r="36" spans="1:11" ht="15" customHeight="1" x14ac:dyDescent="0.25">
      <c r="A36" s="1" t="s">
        <v>52</v>
      </c>
      <c r="B36" s="1" t="s">
        <v>49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Patent Kind</v>
      </c>
      <c r="H36" s="32" t="str">
        <f>IF(D36="N","NA",VLOOKUP(A36,Common!$A$2:$C$200,3,FALSE))</f>
        <v>Drop Down Menu</v>
      </c>
      <c r="I36" s="32" t="str">
        <f>IF(D36="N","NA",VLOOKUP(A36,Common!$A$2:$D$200,4,FALSE))</f>
        <v>A | E | S | I5 | P | B1 | B2 | S1 | H | H1 | H2 | P2 | P3 | E1 | I4</v>
      </c>
      <c r="J36" s="32" t="str">
        <f>VLOOKUP(A36,Common!$A$2:$E$199,5, FALSE)</f>
        <v>Patent Kind of cited patent  (see patent_kind for details)</v>
      </c>
    </row>
    <row r="37" spans="1:11" ht="15" customHeight="1" x14ac:dyDescent="0.25">
      <c r="A37" s="1" t="s">
        <v>53</v>
      </c>
      <c r="B37" s="1" t="s">
        <v>49</v>
      </c>
      <c r="C37" s="1" t="s">
        <v>8</v>
      </c>
      <c r="D37" s="1" t="s">
        <v>9</v>
      </c>
      <c r="E37" s="1" t="s">
        <v>9</v>
      </c>
      <c r="F37" s="15" t="s">
        <v>9</v>
      </c>
      <c r="G37" s="6" t="str">
        <f>VLOOKUP(A37,Common!$A$2:$B$199,2, FALSE)</f>
        <v>Patent Number</v>
      </c>
      <c r="H37" s="32" t="str">
        <f>IF(D37="N","NA",VLOOKUP(A37,Common!$A$2:$C$200,3,FALSE))</f>
        <v>Open Field, No Validation</v>
      </c>
      <c r="I37" s="32" t="str">
        <f>IF(D37="N","NA",VLOOKUP(A37,Common!$A$2:$D$200,4,FALSE))</f>
        <v>NA</v>
      </c>
      <c r="J37" s="32" t="str">
        <f>VLOOKUP(A37,Common!$A$2:$E$199,5, FALSE)</f>
        <v>Patent number of a cited patent</v>
      </c>
      <c r="K37" s="14"/>
    </row>
    <row r="38" spans="1:11" ht="15" customHeight="1" x14ac:dyDescent="0.25">
      <c r="A38" s="1" t="s">
        <v>54</v>
      </c>
      <c r="B38" s="1" t="s">
        <v>49</v>
      </c>
      <c r="C38" s="1" t="s">
        <v>8</v>
      </c>
      <c r="D38" s="1" t="s">
        <v>17</v>
      </c>
      <c r="E38" s="1" t="s">
        <v>9</v>
      </c>
      <c r="F38" s="15" t="s">
        <v>9</v>
      </c>
      <c r="G38" s="6" t="str">
        <f>VLOOKUP(A38,Common!$A$2:$B$199,2, FALSE)</f>
        <v>Patent Sequence</v>
      </c>
      <c r="H38" s="32" t="str">
        <f>IF(D38="N","NA",VLOOKUP(A38,Common!$A$2:$C$200,3,FALSE))</f>
        <v>NA</v>
      </c>
      <c r="I38" s="32" t="str">
        <f>IF(D38="N","NA",VLOOKUP(A38,Common!$A$2:$D$200,4,FALSE))</f>
        <v>NA</v>
      </c>
      <c r="J38" s="32" t="str">
        <f>VLOOKUP(A38,Common!$A$2:$E$199,5, FALSE)</f>
        <v>Order in which patent is cited</v>
      </c>
    </row>
    <row r="39" spans="1:11" ht="15" customHeight="1" x14ac:dyDescent="0.25">
      <c r="A39" s="1" t="s">
        <v>55</v>
      </c>
      <c r="B39" s="1" t="s">
        <v>49</v>
      </c>
      <c r="C39" s="1" t="s">
        <v>8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Patent Title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Title of cited patent</v>
      </c>
    </row>
    <row r="40" spans="1:11" ht="15" customHeight="1" x14ac:dyDescent="0.25">
      <c r="A40" s="1" t="s">
        <v>41</v>
      </c>
      <c r="B40" s="1" t="s">
        <v>42</v>
      </c>
      <c r="C40" s="1" t="s">
        <v>8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Patent Category</v>
      </c>
      <c r="H40" s="32" t="str">
        <f>IF(D40="N","NA",VLOOKUP(A40,Common!$A$2:$C$200,3,FALSE))</f>
        <v>Drop Down Menu</v>
      </c>
      <c r="I40" s="32" t="str">
        <f>IF(D40="N","NA",VLOOKUP(A40,Common!$A$2:$D$200,4,FALSE))</f>
        <v>cited by examiner | cited by applicant | cited by other | cited by third party</v>
      </c>
      <c r="J40" s="32" t="str">
        <f>VLOOKUP(A40,Common!$A$2:$E$199,5, FALSE)</f>
        <v>The entity that cited an application in a patent</v>
      </c>
      <c r="K40" s="14"/>
    </row>
    <row r="41" spans="1:11" ht="15" customHeight="1" x14ac:dyDescent="0.25">
      <c r="A41" s="1" t="s">
        <v>43</v>
      </c>
      <c r="B41" s="1" t="s">
        <v>42</v>
      </c>
      <c r="C41" s="1" t="s">
        <v>11</v>
      </c>
      <c r="D41" s="1" t="s">
        <v>9</v>
      </c>
      <c r="E41" s="1" t="s">
        <v>9</v>
      </c>
      <c r="F41" s="15" t="s">
        <v>9</v>
      </c>
      <c r="G41" s="6" t="str">
        <f>VLOOKUP(A41,Common!$A$2:$B$199,2, FALSE)</f>
        <v>Patent Date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Date the patent that cites the selected patent was granted</v>
      </c>
    </row>
    <row r="42" spans="1:11" ht="15" customHeight="1" x14ac:dyDescent="0.25">
      <c r="A42" s="1" t="s">
        <v>44</v>
      </c>
      <c r="B42" s="1" t="s">
        <v>42</v>
      </c>
      <c r="C42" s="1" t="s">
        <v>8</v>
      </c>
      <c r="D42" s="1" t="s">
        <v>9</v>
      </c>
      <c r="E42" s="1" t="s">
        <v>9</v>
      </c>
      <c r="F42" s="15" t="s">
        <v>9</v>
      </c>
      <c r="G42" s="6" t="str">
        <f>VLOOKUP(A42,Common!$A$2:$B$199,2, FALSE)</f>
        <v>Patent ID</v>
      </c>
      <c r="H42" s="32" t="str">
        <f>IF(D42="N","NA",VLOOKUP(A42,Common!$A$2:$C$200,3,FALSE))</f>
        <v>Open Field, No Validation</v>
      </c>
      <c r="I42" s="32" t="str">
        <f>IF(D42="N","NA",VLOOKUP(A42,Common!$A$2:$D$200,4,FALSE))</f>
        <v>NA</v>
      </c>
      <c r="J42" s="32" t="str">
        <f>VLOOKUP(A42,Common!$A$2:$E$199,5, FALSE)</f>
        <v>ID of patent that cited the selected patent</v>
      </c>
    </row>
    <row r="43" spans="1:11" ht="15" customHeight="1" x14ac:dyDescent="0.25">
      <c r="A43" s="1" t="s">
        <v>45</v>
      </c>
      <c r="B43" s="1" t="s">
        <v>42</v>
      </c>
      <c r="C43" s="1" t="s">
        <v>8</v>
      </c>
      <c r="D43" s="1" t="s">
        <v>9</v>
      </c>
      <c r="E43" s="1" t="s">
        <v>9</v>
      </c>
      <c r="F43" s="15" t="s">
        <v>9</v>
      </c>
      <c r="G43" s="6" t="str">
        <f>VLOOKUP(A43,Common!$A$2:$B$199,2, FALSE)</f>
        <v>Patent Kind</v>
      </c>
      <c r="H43" s="32" t="str">
        <f>IF(D43="N","NA",VLOOKUP(A43,Common!$A$2:$C$200,3,FALSE))</f>
        <v>Drop Down Menu</v>
      </c>
      <c r="I43" s="32" t="str">
        <f>IF(D43="N","NA",VLOOKUP(A43,Common!$A$2:$D$200,4,FALSE))</f>
        <v>A | E | S | I5 | P | B1 | B2 | S1 | H | H1 | H2 | P2 | P3 | E1 | I4</v>
      </c>
      <c r="J43" s="32" t="str">
        <f>VLOOKUP(A43,Common!$A$2:$E$199,5, FALSE)</f>
        <v>Patent Kind of a citing patent  (see patent_kind for details)</v>
      </c>
    </row>
    <row r="44" spans="1:11" ht="15" customHeight="1" x14ac:dyDescent="0.25">
      <c r="A44" s="1" t="s">
        <v>46</v>
      </c>
      <c r="B44" s="1" t="s">
        <v>42</v>
      </c>
      <c r="C44" s="1" t="s">
        <v>8</v>
      </c>
      <c r="D44" s="1" t="s">
        <v>9</v>
      </c>
      <c r="E44" s="1" t="s">
        <v>9</v>
      </c>
      <c r="F44" s="15" t="s">
        <v>9</v>
      </c>
      <c r="G44" s="6" t="str">
        <f>VLOOKUP(A44,Common!$A$2:$B$199,2, FALSE)</f>
        <v>Patent Number</v>
      </c>
      <c r="H44" s="32" t="str">
        <f>IF(D44="N","NA",VLOOKUP(A44,Common!$A$2:$C$200,3,FALSE))</f>
        <v>Open Field, No Validation</v>
      </c>
      <c r="I44" s="32">
        <f>IF(D44="N","NA",VLOOKUP(A44,Common!$A$2:$D$200,4,FALSE))</f>
        <v>0</v>
      </c>
      <c r="J44" s="32" t="str">
        <f>VLOOKUP(A44,Common!$A$2:$E$199,5, FALSE)</f>
        <v>Detailed categorical patent code of a citing patent</v>
      </c>
    </row>
    <row r="45" spans="1:11" ht="15" customHeight="1" x14ac:dyDescent="0.25">
      <c r="A45" s="1" t="s">
        <v>47</v>
      </c>
      <c r="B45" s="1" t="s">
        <v>42</v>
      </c>
      <c r="C45" s="1" t="s">
        <v>8</v>
      </c>
      <c r="D45" s="1" t="s">
        <v>9</v>
      </c>
      <c r="E45" s="1" t="s">
        <v>9</v>
      </c>
      <c r="F45" s="15" t="s">
        <v>9</v>
      </c>
      <c r="G45" s="6" t="str">
        <f>VLOOKUP(A45,Common!$A$2:$B$199,2, FALSE)</f>
        <v>Patent Title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Title of patent that cited the selected patent</v>
      </c>
    </row>
    <row r="46" spans="1:11" ht="15" customHeight="1" x14ac:dyDescent="0.25">
      <c r="A46" s="1" t="s">
        <v>56</v>
      </c>
      <c r="B46" s="1" t="s">
        <v>57</v>
      </c>
      <c r="C46" s="1" t="s">
        <v>8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Category</v>
      </c>
      <c r="H46" s="32" t="str">
        <f>IF(D46="N","NA",VLOOKUP(A46,Common!$A$2:$C$200,3,FALSE))</f>
        <v>Drop Down Menu</v>
      </c>
      <c r="I46" s="32" t="str">
        <f>IF(D46="N","NA",VLOOKUP(A46,Common!$A$2:$D$200,4,FALSE))</f>
        <v xml:space="preserve">Primary | Additional </v>
      </c>
      <c r="J46" s="32" t="str">
        <f>VLOOKUP(A46,Common!$A$2:$E$199,5, FALSE)</f>
        <v>Top Level CPC Category (http://www.cooperativepatentclassification.org/index.html)</v>
      </c>
    </row>
    <row r="47" spans="1:11" ht="15" customHeight="1" x14ac:dyDescent="0.25">
      <c r="A47" s="1" t="s">
        <v>58</v>
      </c>
      <c r="B47" s="1" t="s">
        <v>57</v>
      </c>
      <c r="C47" s="1" t="s">
        <v>11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First Seen Date</v>
      </c>
      <c r="H47" s="32" t="str">
        <f>IF(D47="N","NA",VLOOKUP(A47,Common!$A$2:$C$200,3,FALSE))</f>
        <v>Open Field, No Validation</v>
      </c>
      <c r="I47" s="32" t="str">
        <f>IF(D47="N","NA",VLOOKUP(A47,Common!$A$2:$D$200,4,FALSE))</f>
        <v>NA</v>
      </c>
      <c r="J47" s="32" t="str">
        <f>VLOOKUP(A47,Common!$A$2:$E$199,5, FALSE)</f>
        <v>The date of the oldest patent within a CPC subsection.</v>
      </c>
    </row>
    <row r="48" spans="1:11" ht="15" customHeight="1" x14ac:dyDescent="0.25">
      <c r="A48" s="1" t="s">
        <v>59</v>
      </c>
      <c r="B48" s="1" t="s">
        <v>57</v>
      </c>
      <c r="C48" s="1" t="s">
        <v>8</v>
      </c>
      <c r="D48" s="1" t="s">
        <v>9</v>
      </c>
      <c r="E48" s="1" t="s">
        <v>9</v>
      </c>
      <c r="F48" s="15" t="s">
        <v>9</v>
      </c>
      <c r="G48" s="6" t="str">
        <f>VLOOKUP(A48,Common!$A$2:$B$199,2, FALSE)</f>
        <v>Group ID</v>
      </c>
      <c r="H48" s="32" t="str">
        <f>IF(D48="N","NA",VLOOKUP(A48,Common!$A$2:$C$200,3,FALSE))</f>
        <v>Open Field with link to Data Values</v>
      </c>
      <c r="I48" s="32" t="str">
        <f>IF(D48="N","NA",VLOOKUP(A48,Common!$A$2:$D$200,4,FALSE))</f>
        <v>http://www.uspto.gov/web/patents/classification/cpc.html</v>
      </c>
      <c r="J48" s="32" t="str">
        <f>VLOOKUP(A48,Common!$A$2:$E$199,5, FALSE)</f>
        <v>CPC Group ID</v>
      </c>
    </row>
    <row r="49" spans="1:10" ht="15" customHeight="1" x14ac:dyDescent="0.25">
      <c r="A49" s="1" t="s">
        <v>60</v>
      </c>
      <c r="B49" s="1" t="s">
        <v>57</v>
      </c>
      <c r="C49" s="1" t="s">
        <v>8</v>
      </c>
      <c r="D49" s="1" t="s">
        <v>9</v>
      </c>
      <c r="E49" s="1" t="s">
        <v>9</v>
      </c>
      <c r="F49" s="15" t="s">
        <v>9</v>
      </c>
      <c r="G49" s="6" t="str">
        <f>VLOOKUP(A49,Common!$A$2:$B$199,2, FALSE)</f>
        <v>Group Title</v>
      </c>
      <c r="H49" s="32" t="str">
        <f>IF(D49="N","NA",VLOOKUP(A49,Common!$A$2:$C$200,3,FALSE))</f>
        <v>Open Field with link to Data Values</v>
      </c>
      <c r="I49" s="32" t="str">
        <f>IF(D49="N","NA",VLOOKUP(A49,Common!$A$2:$D$200,4,FALSE))</f>
        <v>http://www.uspto.gov/web/patents/classification/cpc.html</v>
      </c>
      <c r="J49" s="32" t="str">
        <f>VLOOKUP(A49,Common!$A$2:$E$199,5, FALSE)</f>
        <v>Description of CPC group</v>
      </c>
    </row>
    <row r="50" spans="1:10" ht="15" customHeight="1" x14ac:dyDescent="0.25">
      <c r="A50" s="1" t="s">
        <v>61</v>
      </c>
      <c r="B50" s="1" t="s">
        <v>57</v>
      </c>
      <c r="C50" s="1" t="s">
        <v>11</v>
      </c>
      <c r="D50" s="1" t="s">
        <v>9</v>
      </c>
      <c r="E50" s="1" t="s">
        <v>9</v>
      </c>
      <c r="F50" s="15" t="s">
        <v>9</v>
      </c>
      <c r="G50" s="6" t="str">
        <f>VLOOKUP(A50,Common!$A$2:$B$199,2, FALSE)</f>
        <v>Last Seen Date</v>
      </c>
      <c r="H50" s="32" t="str">
        <f>IF(D50="N","NA",VLOOKUP(A50,Common!$A$2:$C$200,3,FALSE))</f>
        <v>Open Field, No Validation</v>
      </c>
      <c r="I50" s="32" t="str">
        <f>IF(D50="N","NA",VLOOKUP(A50,Common!$A$2:$D$200,4,FALSE))</f>
        <v>NA</v>
      </c>
      <c r="J50" s="32" t="str">
        <f>VLOOKUP(A50,Common!$A$2:$E$199,5, FALSE)</f>
        <v>The date of the most recent patent within a CPC subsection</v>
      </c>
    </row>
    <row r="51" spans="1:10" ht="15" customHeight="1" x14ac:dyDescent="0.25">
      <c r="A51" s="1" t="s">
        <v>63</v>
      </c>
      <c r="B51" s="1" t="s">
        <v>57</v>
      </c>
      <c r="C51" s="1" t="s">
        <v>8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Section ID</v>
      </c>
      <c r="H51" s="32" t="str">
        <f>IF(D51="N","NA",VLOOKUP(A51,Common!$A$2:$C$200,3,FALSE))</f>
        <v>Drop Down Menu</v>
      </c>
      <c r="I51" s="32" t="str">
        <f>IF(D51="N","NA",VLOOKUP(A51,Common!$A$2:$D$200,4,FALSE))</f>
        <v>G | F | B | H | C | Y | A | E | D</v>
      </c>
      <c r="J51" s="32" t="str">
        <f>VLOOKUP(A51,Common!$A$2:$E$199,5,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52" spans="1:10" ht="15" customHeight="1" x14ac:dyDescent="0.25">
      <c r="A52" s="1" t="s">
        <v>62</v>
      </c>
      <c r="B52" s="1" t="s">
        <v>57</v>
      </c>
      <c r="C52" s="1" t="s">
        <v>23</v>
      </c>
      <c r="D52" s="1" t="s">
        <v>17</v>
      </c>
      <c r="E52" s="1" t="s">
        <v>9</v>
      </c>
      <c r="F52" s="15" t="s">
        <v>9</v>
      </c>
      <c r="G52" s="6" t="str">
        <f>VLOOKUP(A52,Common!$A$2:$B$199,2, FALSE)</f>
        <v>Sequence</v>
      </c>
      <c r="H52" s="32" t="str">
        <f>IF(D52="N","NA",VLOOKUP(A52,Common!$A$2:$C$200,3,FALSE))</f>
        <v>NA</v>
      </c>
      <c r="I52" s="32" t="str">
        <f>IF(D52="N","NA",VLOOKUP(A52,Common!$A$2:$D$200,4,FALSE))</f>
        <v>NA</v>
      </c>
      <c r="J52" s="32" t="str">
        <f>VLOOKUP(A52,Common!$A$2:$E$199,5, FALSE)</f>
        <v>The order of the CPC classification in the list of classifications for the selected patent</v>
      </c>
    </row>
    <row r="53" spans="1:10" ht="15" customHeight="1" x14ac:dyDescent="0.25">
      <c r="A53" s="1" t="s">
        <v>64</v>
      </c>
      <c r="B53" s="1" t="s">
        <v>57</v>
      </c>
      <c r="C53" s="1" t="s">
        <v>8</v>
      </c>
      <c r="D53" s="1" t="s">
        <v>9</v>
      </c>
      <c r="E53" s="1" t="s">
        <v>9</v>
      </c>
      <c r="F53" s="15" t="s">
        <v>9</v>
      </c>
      <c r="G53" s="6" t="str">
        <f>VLOOKUP(A53,Common!$A$2:$B$199,2, FALSE)</f>
        <v>Subgroup ID</v>
      </c>
      <c r="H53" s="32" t="str">
        <f>IF(D53="N","NA",VLOOKUP(A53,Common!$A$2:$C$200,3,FALSE))</f>
        <v>Open Field with link to Data Values</v>
      </c>
      <c r="I53" s="32" t="str">
        <f>IF(D53="N","NA",VLOOKUP(A53,Common!$A$2:$D$200,4,FALSE))</f>
        <v>http://www.uspto.gov/web/patents/classification/cpc.html</v>
      </c>
      <c r="J53" s="32" t="str">
        <f>VLOOKUP(A53,Common!$A$2:$E$199,5, FALSE)</f>
        <v>CPC Subgroup ID</v>
      </c>
    </row>
    <row r="54" spans="1:10" ht="15" customHeight="1" x14ac:dyDescent="0.25">
      <c r="A54" s="1" t="s">
        <v>65</v>
      </c>
      <c r="B54" s="1" t="s">
        <v>57</v>
      </c>
      <c r="C54" s="1" t="s">
        <v>8</v>
      </c>
      <c r="D54" s="1" t="s">
        <v>9</v>
      </c>
      <c r="E54" s="1" t="s">
        <v>9</v>
      </c>
      <c r="F54" s="15" t="s">
        <v>9</v>
      </c>
      <c r="G54" s="6" t="str">
        <f>VLOOKUP(A54,Common!$A$2:$B$199,2, FALSE)</f>
        <v>Subgroup Title</v>
      </c>
      <c r="H54" s="32" t="str">
        <f>IF(D54="N","NA",VLOOKUP(A54,Common!$A$2:$C$200,3,FALSE))</f>
        <v>Open Field with link to Data Values</v>
      </c>
      <c r="I54" s="32" t="str">
        <f>IF(D54="N","NA",VLOOKUP(A54,Common!$A$2:$D$200,4,FALSE))</f>
        <v>http://www.uspto.gov/web/patents/classification/cpc.html</v>
      </c>
      <c r="J54" s="32" t="str">
        <f>VLOOKUP(A54,Common!$A$2:$E$199,5, FALSE)</f>
        <v>Description of CPC Subgroup</v>
      </c>
    </row>
    <row r="55" spans="1:10" ht="15" customHeight="1" x14ac:dyDescent="0.25">
      <c r="A55" s="1" t="s">
        <v>66</v>
      </c>
      <c r="B55" s="1" t="s">
        <v>57</v>
      </c>
      <c r="C55" s="1" t="s">
        <v>8</v>
      </c>
      <c r="D55" s="1" t="s">
        <v>9</v>
      </c>
      <c r="E55" s="1" t="s">
        <v>9</v>
      </c>
      <c r="F55" s="15" t="s">
        <v>9</v>
      </c>
      <c r="G55" s="6" t="str">
        <f>VLOOKUP(A55,Common!$A$2:$B$199,2, FALSE)</f>
        <v>Subsection ID</v>
      </c>
      <c r="H55" s="32" t="str">
        <f>IF(D55="N","NA",VLOOKUP(A55,Common!$A$2:$C$200,3,FALSE))</f>
        <v>Open Field with link to Data Values</v>
      </c>
      <c r="I55" s="32" t="str">
        <f>IF(D55="N","NA",VLOOKUP(A55,Common!$A$2:$D$200,4,FALSE))</f>
        <v>http://www.uspto.gov/web/patents/classification/cpc.html</v>
      </c>
      <c r="J55" s="32" t="str">
        <f>VLOOKUP(A55,Common!$A$2:$E$199,5, FALSE)</f>
        <v>CPC subsection ID</v>
      </c>
    </row>
    <row r="56" spans="1:10" ht="15" customHeight="1" x14ac:dyDescent="0.25">
      <c r="A56" s="1" t="s">
        <v>67</v>
      </c>
      <c r="B56" s="1" t="s">
        <v>57</v>
      </c>
      <c r="C56" s="1" t="s">
        <v>8</v>
      </c>
      <c r="D56" s="1" t="s">
        <v>9</v>
      </c>
      <c r="E56" s="1" t="s">
        <v>9</v>
      </c>
      <c r="F56" s="15" t="s">
        <v>9</v>
      </c>
      <c r="G56" s="6" t="str">
        <f>VLOOKUP(A56,Common!$A$2:$B$199,2, FALSE)</f>
        <v>Subsection Title</v>
      </c>
      <c r="H56" s="32" t="str">
        <f>IF(D56="N","NA",VLOOKUP(A56,Common!$A$2:$C$200,3,FALSE))</f>
        <v>Open Field with link to Data Values</v>
      </c>
      <c r="I56" s="32" t="str">
        <f>IF(D56="N","NA",VLOOKUP(A56,Common!$A$2:$D$200,4,FALSE))</f>
        <v>http://www.uspto.gov/web/patents/classification/cpc.html</v>
      </c>
      <c r="J56" s="32" t="str">
        <f>VLOOKUP(A56,Common!$A$2:$E$199,5, FALSE)</f>
        <v>Description of CPC subsection</v>
      </c>
    </row>
    <row r="57" spans="1:10" ht="15" customHeight="1" x14ac:dyDescent="0.25">
      <c r="A57" s="1" t="s">
        <v>68</v>
      </c>
      <c r="B57" s="1" t="s">
        <v>57</v>
      </c>
      <c r="C57" s="1" t="s">
        <v>23</v>
      </c>
      <c r="D57" s="1" t="s">
        <v>9</v>
      </c>
      <c r="E57" s="1" t="s">
        <v>9</v>
      </c>
      <c r="F57" s="15" t="s">
        <v>9</v>
      </c>
      <c r="G57" s="6" t="str">
        <f>VLOOKUP(A57,Common!$A$2:$B$199,2, FALSE)</f>
        <v>Total Number of Assignees</v>
      </c>
      <c r="H57" s="32" t="str">
        <f>IF(D57="N","NA",VLOOKUP(A57,Common!$A$2:$C$200,3,FALSE))</f>
        <v>Open Field, Validation</v>
      </c>
      <c r="I57" s="32" t="str">
        <f>IF(D57="N","NA",VLOOKUP(A57,Common!$A$2:$D$200,4,FALSE))</f>
        <v>NA</v>
      </c>
      <c r="J57" s="32" t="str">
        <f>VLOOKUP(A57,Common!$A$2:$E$199,5, FALSE)</f>
        <v>Total number of assignees on patents within a CPC subsection</v>
      </c>
    </row>
    <row r="58" spans="1:10" ht="15" customHeight="1" x14ac:dyDescent="0.25">
      <c r="A58" s="1" t="s">
        <v>69</v>
      </c>
      <c r="B58" s="1" t="s">
        <v>57</v>
      </c>
      <c r="C58" s="1" t="s">
        <v>23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Total Number of Inventors</v>
      </c>
      <c r="H58" s="32" t="str">
        <f>IF(D58="N","NA",VLOOKUP(A58,Common!$A$2:$C$200,3,FALSE))</f>
        <v>Open Field, Validation</v>
      </c>
      <c r="I58" s="32" t="str">
        <f>IF(D58="N","NA",VLOOKUP(A58,Common!$A$2:$D$200,4,FALSE))</f>
        <v>NA</v>
      </c>
      <c r="J58" s="32" t="str">
        <f>VLOOKUP(A58,Common!$A$2:$E$199,5, FALSE)</f>
        <v>Total number of inventors on patents within a CPC subsection</v>
      </c>
    </row>
    <row r="59" spans="1:10" ht="15" customHeight="1" x14ac:dyDescent="0.25">
      <c r="A59" s="1" t="s">
        <v>70</v>
      </c>
      <c r="B59" s="1" t="s">
        <v>57</v>
      </c>
      <c r="C59" s="1" t="s">
        <v>23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within a CPC subsection</v>
      </c>
    </row>
    <row r="60" spans="1:10" ht="15" customHeight="1" x14ac:dyDescent="0.25">
      <c r="A60" s="1" t="s">
        <v>193</v>
      </c>
      <c r="B60" s="1" t="s">
        <v>72</v>
      </c>
      <c r="C60" s="1" t="s">
        <v>8</v>
      </c>
      <c r="D60" s="1" t="s">
        <v>9</v>
      </c>
      <c r="E60" s="1" t="s">
        <v>9</v>
      </c>
      <c r="F60" s="15" t="s">
        <v>9</v>
      </c>
      <c r="G60" s="6" t="str">
        <f>VLOOKUP(A60,Common!$A$2:$B$199,2, FALSE)</f>
        <v>City</v>
      </c>
      <c r="H60" s="32" t="str">
        <f>IF(D60="N","NA",VLOOKUP(A60,Common!$A$2:$C$200,3,FALSE))</f>
        <v>Open Field, No Validation</v>
      </c>
      <c r="I60" s="32" t="str">
        <f>IF(D60="N","NA",VLOOKUP(A60,Common!$A$2:$D$200,4,FALSE))</f>
        <v>NA</v>
      </c>
      <c r="J60" s="32" t="str">
        <f>VLOOKUP(A60,Common!$A$2:$E$199,5, FALSE)</f>
        <v>Inventor's city on a patent</v>
      </c>
    </row>
    <row r="61" spans="1:10" ht="15" customHeight="1" x14ac:dyDescent="0.25">
      <c r="A61" s="1" t="s">
        <v>194</v>
      </c>
      <c r="B61" s="1" t="s">
        <v>72</v>
      </c>
      <c r="C61" s="1" t="s">
        <v>8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Country</v>
      </c>
      <c r="H61" s="32" t="str">
        <f>IF(D61="N","NA",VLOOKUP(A61,Common!$A$2:$C$200,3,FALSE))</f>
        <v>Drop Down Menu</v>
      </c>
      <c r="I61" s="32" t="str">
        <f>IF(D61="N","NA",VLOOKUP(A61,Common!$A$2:$D$200,4,FALSE))</f>
        <v>List of countries</v>
      </c>
      <c r="J61" s="32" t="str">
        <f>VLOOKUP(A61,Common!$A$2:$E$199,5, FALSE)</f>
        <v>Inventor's country on a patent</v>
      </c>
    </row>
    <row r="62" spans="1:10" ht="15" customHeight="1" x14ac:dyDescent="0.25">
      <c r="A62" s="1" t="s">
        <v>71</v>
      </c>
      <c r="B62" s="1" t="s">
        <v>72</v>
      </c>
      <c r="C62" s="1" t="s">
        <v>8</v>
      </c>
      <c r="D62" s="1" t="s">
        <v>9</v>
      </c>
      <c r="E62" s="1" t="s">
        <v>9</v>
      </c>
      <c r="F62" s="15" t="s">
        <v>9</v>
      </c>
      <c r="G62" s="6" t="str">
        <f>VLOOKUP(A62,Common!$A$2:$B$199,2, FALSE)</f>
        <v>First Name</v>
      </c>
      <c r="H62" s="32" t="str">
        <f>IF(D62="N","NA",VLOOKUP(A62,Common!$A$2:$C$200,3,FALSE))</f>
        <v>Open Field, No Validation</v>
      </c>
      <c r="I62" s="32" t="str">
        <f>IF(D62="N","NA",VLOOKUP(A62,Common!$A$2:$D$200,4,FALSE))</f>
        <v>NA</v>
      </c>
      <c r="J62" s="32" t="str">
        <f>VLOOKUP(A62,Common!$A$2:$E$199,5, FALSE)</f>
        <v>First name of the inventor</v>
      </c>
    </row>
    <row r="63" spans="1:10" ht="15" customHeight="1" x14ac:dyDescent="0.25">
      <c r="A63" s="1" t="s">
        <v>73</v>
      </c>
      <c r="B63" s="1" t="s">
        <v>72</v>
      </c>
      <c r="C63" s="1" t="s">
        <v>11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First Seen Date</v>
      </c>
      <c r="H63" s="32" t="str">
        <f>IF(D63="N","NA",VLOOKUP(A63,Common!$A$2:$C$200,3,FALSE))</f>
        <v>Open Field, No Validation</v>
      </c>
      <c r="I63" s="32" t="str">
        <f>IF(D63="N","NA",VLOOKUP(A63,Common!$A$2:$D$200,4,FALSE))</f>
        <v>NA</v>
      </c>
      <c r="J63" s="32" t="str">
        <f>VLOOKUP(A63,Common!$A$2:$E$199,5, FALSE)</f>
        <v>The earliest grant date for all an inventor's patents</v>
      </c>
    </row>
    <row r="64" spans="1:10" ht="15" customHeight="1" x14ac:dyDescent="0.25">
      <c r="A64" s="1" t="s">
        <v>74</v>
      </c>
      <c r="B64" s="1" t="s">
        <v>72</v>
      </c>
      <c r="C64" s="1" t="s">
        <v>8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ID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Unique ID for an inventor assigned by disambiguation algorithm</v>
      </c>
    </row>
    <row r="65" spans="1:10" ht="15" customHeight="1" x14ac:dyDescent="0.25">
      <c r="A65" s="1" t="s">
        <v>81</v>
      </c>
      <c r="B65" s="1" t="s">
        <v>72</v>
      </c>
      <c r="C65" s="1" t="s">
        <v>8</v>
      </c>
      <c r="D65" s="1" t="s">
        <v>9</v>
      </c>
      <c r="E65" s="1" t="s">
        <v>9</v>
      </c>
      <c r="F65" s="15" t="s">
        <v>9</v>
      </c>
      <c r="G65" s="6" t="str">
        <f>VLOOKUP(A65,Common!$A$2:$B$199,2, FALSE)</f>
        <v>Last Name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Last name of inventor</v>
      </c>
    </row>
    <row r="66" spans="1:10" ht="15" customHeight="1" x14ac:dyDescent="0.25">
      <c r="A66" s="1" t="s">
        <v>82</v>
      </c>
      <c r="B66" s="1" t="s">
        <v>72</v>
      </c>
      <c r="C66" s="1" t="s">
        <v>11</v>
      </c>
      <c r="D66" s="1" t="s">
        <v>9</v>
      </c>
      <c r="E66" s="1" t="s">
        <v>9</v>
      </c>
      <c r="F66" s="15" t="s">
        <v>9</v>
      </c>
      <c r="G66" s="6" t="str">
        <f>VLOOKUP(A66,Common!$A$2:$B$199,2, FALSE)</f>
        <v>Last Seen Date</v>
      </c>
      <c r="H66" s="32" t="str">
        <f>IF(D66="N","NA",VLOOKUP(A66,Common!$A$2:$C$200,3,FALSE))</f>
        <v>Open Field, No Validation</v>
      </c>
      <c r="I66" s="32" t="str">
        <f>IF(D66="N","NA",VLOOKUP(A66,Common!$A$2:$D$200,4,FALSE))</f>
        <v>NA</v>
      </c>
      <c r="J66" s="32" t="str">
        <f>VLOOKUP(A66,Common!$A$2:$E$199,5, FALSE)</f>
        <v>The most recent date for all an inventor's patents</v>
      </c>
    </row>
    <row r="67" spans="1:10" ht="15" customHeight="1" x14ac:dyDescent="0.25">
      <c r="A67" s="1" t="s">
        <v>75</v>
      </c>
      <c r="B67" s="1" t="s">
        <v>72</v>
      </c>
      <c r="C67" s="1" t="s">
        <v>8</v>
      </c>
      <c r="D67" s="1" t="s">
        <v>9</v>
      </c>
      <c r="E67" s="1" t="s">
        <v>9</v>
      </c>
      <c r="F67" s="15" t="s">
        <v>9</v>
      </c>
      <c r="G67" s="6" t="str">
        <f>VLOOKUP(A67,Common!$A$2:$B$199,2, FALSE)</f>
        <v>Last Known City</v>
      </c>
      <c r="H67" s="32" t="str">
        <f>IF(D67="N","NA",VLOOKUP(A67,Common!$A$2:$C$200,3,FALSE))</f>
        <v>Open Field, No Validation</v>
      </c>
      <c r="I67" s="32" t="str">
        <f>IF(D67="N","NA",VLOOKUP(A67,Common!$A$2:$D$200,4,FALSE))</f>
        <v>NA</v>
      </c>
      <c r="J67" s="32" t="str">
        <f>VLOOKUP(A67,Common!$A$2:$E$199,5, FALSE)</f>
        <v>Inventor's city on most recent patent</v>
      </c>
    </row>
    <row r="68" spans="1:10" ht="15" customHeight="1" x14ac:dyDescent="0.25">
      <c r="A68" s="1" t="s">
        <v>76</v>
      </c>
      <c r="B68" s="1" t="s">
        <v>72</v>
      </c>
      <c r="C68" s="1" t="s">
        <v>8</v>
      </c>
      <c r="D68" s="1" t="s">
        <v>9</v>
      </c>
      <c r="E68" s="1" t="s">
        <v>9</v>
      </c>
      <c r="F68" s="15" t="s">
        <v>9</v>
      </c>
      <c r="G68" s="6" t="str">
        <f>VLOOKUP(A68,Common!$A$2:$B$199,2, FALSE)</f>
        <v>Last Known Country</v>
      </c>
      <c r="H68" s="32" t="str">
        <f>IF(D68="N","NA",VLOOKUP(A68,Common!$A$2:$C$200,3,FALSE))</f>
        <v>Drop Down Menu</v>
      </c>
      <c r="I68" s="32" t="str">
        <f>IF(D68="N","NA",VLOOKUP(A68,Common!$A$2:$D$200,4,FALSE))</f>
        <v>List of states</v>
      </c>
      <c r="J68" s="32" t="str">
        <f>VLOOKUP(A68,Common!$A$2:$E$199,5, FALSE)</f>
        <v>Inventor's country on most recent patent</v>
      </c>
    </row>
    <row r="69" spans="1:10" ht="15" customHeight="1" x14ac:dyDescent="0.25">
      <c r="A69" s="1" t="s">
        <v>77</v>
      </c>
      <c r="B69" s="1" t="s">
        <v>72</v>
      </c>
      <c r="C69" s="1" t="s">
        <v>31</v>
      </c>
      <c r="D69" s="1" t="s">
        <v>17</v>
      </c>
      <c r="E69" s="1" t="s">
        <v>9</v>
      </c>
      <c r="F69" s="15" t="s">
        <v>9</v>
      </c>
      <c r="G69" s="6" t="str">
        <f>VLOOKUP(A69,Common!$A$2:$B$199,2, FALSE)</f>
        <v>Last Known Latitude</v>
      </c>
      <c r="H69" s="32" t="str">
        <f>IF(D69="N","NA",VLOOKUP(A69,Common!$A$2:$C$200,3,FALSE))</f>
        <v>NA</v>
      </c>
      <c r="I69" s="32" t="str">
        <f>IF(D69="N","NA",VLOOKUP(A69,Common!$A$2:$D$200,4,FALSE))</f>
        <v>NA</v>
      </c>
      <c r="J69" s="32" t="str">
        <f>VLOOKUP(A69,Common!$A$2:$E$199,5, FALSE)</f>
        <v>Latitude of inventor's city on most recent patent</v>
      </c>
    </row>
    <row r="70" spans="1:10" ht="15" customHeight="1" x14ac:dyDescent="0.25">
      <c r="A70" s="1" t="s">
        <v>78</v>
      </c>
      <c r="B70" s="1" t="s">
        <v>72</v>
      </c>
      <c r="C70" s="1" t="s">
        <v>8</v>
      </c>
      <c r="D70" s="1" t="s">
        <v>9</v>
      </c>
      <c r="E70" s="1" t="s">
        <v>9</v>
      </c>
      <c r="F70" s="15" t="s">
        <v>9</v>
      </c>
      <c r="G70" s="6" t="str">
        <f>VLOOKUP(A70,Common!$A$2:$B$199,2, FALSE)</f>
        <v>Last Known Location ID</v>
      </c>
      <c r="H70" s="32" t="str">
        <f>IF(D70="N","NA",VLOOKUP(A70,Common!$A$2:$C$200,3,FALSE))</f>
        <v>Open Field, No Validation</v>
      </c>
      <c r="I70" s="32" t="str">
        <f>IF(D70="N","NA",VLOOKUP(A70,Common!$A$2:$D$200,4,FALSE))</f>
        <v>NA</v>
      </c>
      <c r="J70" s="32" t="str">
        <f>VLOOKUP(A70,Common!$A$2:$E$199,5, FALSE)</f>
        <v>Unique database ID for a an inventor's most recent location</v>
      </c>
    </row>
    <row r="71" spans="1:10" ht="15" customHeight="1" x14ac:dyDescent="0.25">
      <c r="A71" s="1" t="s">
        <v>79</v>
      </c>
      <c r="B71" s="1" t="s">
        <v>72</v>
      </c>
      <c r="C71" s="1" t="s">
        <v>31</v>
      </c>
      <c r="D71" s="1" t="s">
        <v>17</v>
      </c>
      <c r="E71" s="1" t="s">
        <v>9</v>
      </c>
      <c r="F71" s="15" t="s">
        <v>9</v>
      </c>
      <c r="G71" s="6" t="str">
        <f>VLOOKUP(A71,Common!$A$2:$B$199,2, FALSE)</f>
        <v>Last Known Longitude</v>
      </c>
      <c r="H71" s="32" t="str">
        <f>IF(D71="N","NA",VLOOKUP(A71,Common!$A$2:$C$200,3,FALSE))</f>
        <v>NA</v>
      </c>
      <c r="I71" s="32" t="str">
        <f>IF(D71="N","NA",VLOOKUP(A71,Common!$A$2:$D$200,4,FALSE))</f>
        <v>NA</v>
      </c>
      <c r="J71" s="32" t="str">
        <f>VLOOKUP(A71,Common!$A$2:$E$199,5, FALSE)</f>
        <v>Longitude of inventor's city on most recent patent</v>
      </c>
    </row>
    <row r="72" spans="1:10" ht="15" customHeight="1" x14ac:dyDescent="0.25">
      <c r="A72" s="1" t="s">
        <v>80</v>
      </c>
      <c r="B72" s="1" t="s">
        <v>72</v>
      </c>
      <c r="C72" s="1" t="s">
        <v>8</v>
      </c>
      <c r="D72" s="1" t="s">
        <v>9</v>
      </c>
      <c r="E72" s="1" t="s">
        <v>9</v>
      </c>
      <c r="F72" s="15" t="s">
        <v>9</v>
      </c>
      <c r="G72" s="6" t="str">
        <f>VLOOKUP(A72,Common!$A$2:$B$199,2, FALSE)</f>
        <v>Last Known State</v>
      </c>
      <c r="H72" s="32" t="str">
        <f>IF(D72="N","NA",VLOOKUP(A72,Common!$A$2:$C$200,3,FALSE))</f>
        <v>Drop Down Menu</v>
      </c>
      <c r="I72" s="32" t="str">
        <f>IF(D72="N","NA",VLOOKUP(A72,Common!$A$2:$D$200,4,FALSE))</f>
        <v>List of states</v>
      </c>
      <c r="J72" s="32" t="str">
        <f>VLOOKUP(A72,Common!$A$2:$E$199,5, FALSE)</f>
        <v>Inventor's state on most recent patent</v>
      </c>
    </row>
    <row r="73" spans="1:10" ht="15" customHeight="1" x14ac:dyDescent="0.25">
      <c r="A73" s="1" t="s">
        <v>195</v>
      </c>
      <c r="B73" s="1" t="s">
        <v>72</v>
      </c>
      <c r="C73" s="1" t="s">
        <v>31</v>
      </c>
      <c r="D73" s="1" t="s">
        <v>17</v>
      </c>
      <c r="E73" s="1" t="s">
        <v>9</v>
      </c>
      <c r="F73" s="15" t="s">
        <v>9</v>
      </c>
      <c r="G73" s="6" t="str">
        <f>VLOOKUP(A73,Common!$A$2:$B$199,2, FALSE)</f>
        <v>Latitude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Latitude of inventor's city on a given patent</v>
      </c>
    </row>
    <row r="74" spans="1:10" ht="15" customHeight="1" x14ac:dyDescent="0.25">
      <c r="A74" s="1" t="s">
        <v>208</v>
      </c>
      <c r="B74" s="1" t="s">
        <v>72</v>
      </c>
      <c r="C74" s="1" t="s">
        <v>8</v>
      </c>
      <c r="D74" s="1" t="s">
        <v>9</v>
      </c>
      <c r="E74" s="1" t="s">
        <v>9</v>
      </c>
      <c r="F74" s="15" t="s">
        <v>9</v>
      </c>
      <c r="G74" s="6" t="str">
        <f>VLOOKUP(A74,Common!$A$2:$B$199,2, FALSE)</f>
        <v>Location ID</v>
      </c>
      <c r="H74" s="32" t="str">
        <f>IF(D74="N","NA",VLOOKUP(A74,Common!$A$2:$C$200,3,FALSE))</f>
        <v>Open Field, No Validation</v>
      </c>
      <c r="I74" s="32" t="str">
        <f>IF(D74="N","NA",VLOOKUP(A74,Common!$A$2:$D$200,4,FALSE))</f>
        <v>NA</v>
      </c>
      <c r="J74" s="32" t="str">
        <f>VLOOKUP(A74,Common!$A$2:$E$199,5, FALSE)</f>
        <v>Unique database ID for a an inventor's location on a given patent</v>
      </c>
    </row>
    <row r="75" spans="1:10" ht="15" customHeight="1" x14ac:dyDescent="0.25">
      <c r="A75" s="1" t="s">
        <v>196</v>
      </c>
      <c r="B75" s="1" t="s">
        <v>72</v>
      </c>
      <c r="C75" s="1" t="s">
        <v>31</v>
      </c>
      <c r="D75" s="1" t="s">
        <v>17</v>
      </c>
      <c r="E75" s="1" t="s">
        <v>9</v>
      </c>
      <c r="F75" s="15" t="s">
        <v>9</v>
      </c>
      <c r="G75" s="6" t="str">
        <f>VLOOKUP(A75,Common!$A$2:$B$199,2, FALSE)</f>
        <v>Longitude</v>
      </c>
      <c r="H75" s="32" t="str">
        <f>IF(D75="N","NA",VLOOKUP(A75,Common!$A$2:$C$200,3,FALSE))</f>
        <v>NA</v>
      </c>
      <c r="I75" s="32" t="str">
        <f>IF(D75="N","NA",VLOOKUP(A75,Common!$A$2:$D$200,4,FALSE))</f>
        <v>NA</v>
      </c>
      <c r="J75" s="32" t="str">
        <f>VLOOKUP(A75,Common!$A$2:$E$199,5, FALSE)</f>
        <v>Longitude of inventor's city on a given patent</v>
      </c>
    </row>
    <row r="76" spans="1:10" ht="15" customHeight="1" x14ac:dyDescent="0.25">
      <c r="A76" s="1" t="s">
        <v>83</v>
      </c>
      <c r="B76" s="1" t="s">
        <v>72</v>
      </c>
      <c r="C76" s="1" t="s">
        <v>23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Sequence</v>
      </c>
      <c r="H76" s="32" t="str">
        <f>IF(D76="N","NA",VLOOKUP(A76,Common!$A$2:$C$200,3,FALSE))</f>
        <v>Open Field, Validation</v>
      </c>
      <c r="I76" s="32" t="str">
        <f>IF(D76="N","NA",VLOOKUP(A76,Common!$A$2:$D$200,4,FALSE))</f>
        <v>NA</v>
      </c>
      <c r="J76" s="32" t="str">
        <f>VLOOKUP(A76,Common!$A$2:$E$199,5, FALSE)</f>
        <v>Order in which an inventor is listed on a patent</v>
      </c>
    </row>
    <row r="77" spans="1:10" ht="15" customHeight="1" x14ac:dyDescent="0.25">
      <c r="A77" s="1" t="s">
        <v>198</v>
      </c>
      <c r="B77" s="1" t="s">
        <v>72</v>
      </c>
      <c r="C77" s="1" t="s">
        <v>8</v>
      </c>
      <c r="D77" s="1" t="s">
        <v>9</v>
      </c>
      <c r="E77" s="1" t="s">
        <v>9</v>
      </c>
      <c r="F77" s="15" t="s">
        <v>9</v>
      </c>
      <c r="G77" s="6" t="str">
        <f>VLOOKUP(A77,Common!$A$2:$B$199,2, FALSE)</f>
        <v>State</v>
      </c>
      <c r="H77" s="32" t="str">
        <f>IF(D77="N","NA",VLOOKUP(A77,Common!$A$2:$C$200,3,FALSE))</f>
        <v>Drop Down Menu</v>
      </c>
      <c r="I77" s="32" t="str">
        <f>IF(D77="N","NA",VLOOKUP(A77,Common!$A$2:$D$200,4,FALSE))</f>
        <v>List of states</v>
      </c>
      <c r="J77" s="32" t="str">
        <f>VLOOKUP(A77,Common!$A$2:$E$199,5, FALSE)</f>
        <v>Inventor's state on a given patent</v>
      </c>
    </row>
    <row r="78" spans="1:10" ht="15" customHeight="1" x14ac:dyDescent="0.25">
      <c r="A78" s="1" t="s">
        <v>84</v>
      </c>
      <c r="B78" s="1" t="s">
        <v>72</v>
      </c>
      <c r="C78" s="1" t="s">
        <v>23</v>
      </c>
      <c r="D78" s="1" t="s">
        <v>9</v>
      </c>
      <c r="E78" s="1" t="s">
        <v>9</v>
      </c>
      <c r="F78" s="15" t="s">
        <v>9</v>
      </c>
      <c r="G78" s="6" t="str">
        <f>VLOOKUP(A78,Common!$A$2:$B$199,2, FALSE)</f>
        <v>Total Number of Patents</v>
      </c>
      <c r="H78" s="32" t="str">
        <f>IF(D78="N","NA",VLOOKUP(A78,Common!$A$2:$C$200,3,FALSE))</f>
        <v>Open Field, Validation</v>
      </c>
      <c r="I78" s="32" t="str">
        <f>IF(D78="N","NA",VLOOKUP(A78,Common!$A$2:$D$200,4,FALSE))</f>
        <v>NA</v>
      </c>
      <c r="J78" s="32" t="str">
        <f>VLOOKUP(A78,Common!$A$2:$E$199,5, FALSE)</f>
        <v>Total number of patents associated with a given inventor</v>
      </c>
    </row>
    <row r="79" spans="1:10" ht="15" customHeight="1" x14ac:dyDescent="0.25">
      <c r="A79" s="1" t="s">
        <v>85</v>
      </c>
      <c r="B79" s="1" t="s">
        <v>86</v>
      </c>
      <c r="C79" s="1" t="s">
        <v>11</v>
      </c>
      <c r="D79" s="1" t="s">
        <v>17</v>
      </c>
      <c r="E79" s="1" t="s">
        <v>9</v>
      </c>
      <c r="F79" s="15" t="s">
        <v>9</v>
      </c>
      <c r="G79" s="6" t="str">
        <f>VLOOKUP(A79,Common!$A$2:$B$199,2, FALSE)</f>
        <v>Action Date</v>
      </c>
      <c r="H79" s="32" t="str">
        <f>IF(D79="N","NA",VLOOKUP(A79,Common!$A$2:$C$200,3,FALSE))</f>
        <v>NA</v>
      </c>
      <c r="I79" s="32" t="str">
        <f>IF(D79="N","NA",VLOOKUP(A79,Common!$A$2:$D$200,4,FALSE))</f>
        <v>NA</v>
      </c>
      <c r="J79" s="32" t="str">
        <f>VLOOKUP(A79,Common!$A$2:$E$199,5, FALSE)</f>
        <v>Date an IPC is issued for a patent</v>
      </c>
    </row>
    <row r="80" spans="1:10" ht="15" customHeight="1" x14ac:dyDescent="0.25">
      <c r="A80" s="1" t="s">
        <v>87</v>
      </c>
      <c r="B80" s="1" t="s">
        <v>86</v>
      </c>
      <c r="C80" s="1" t="s">
        <v>8</v>
      </c>
      <c r="D80" s="1" t="s">
        <v>9</v>
      </c>
      <c r="E80" s="1" t="s">
        <v>9</v>
      </c>
      <c r="F80" s="15" t="s">
        <v>9</v>
      </c>
      <c r="G80" s="6" t="str">
        <f>VLOOKUP(A80,Common!$A$2:$B$199,2, FALSE)</f>
        <v>Class</v>
      </c>
      <c r="H80" s="32" t="str">
        <f>IF(D80="N","NA",VLOOKUP(A80,Common!$A$2:$C$200,3,FALSE))</f>
        <v>Open Field with link to Data Values</v>
      </c>
      <c r="I80" s="32" t="str">
        <f>IF(D80="N","NA",VLOOKUP(A80,Common!$A$2:$D$200,4,FALSE))</f>
        <v>http://www.wipo.int/export/sites/www/classifications/ipc/en/guide/guide_ipc.pdf</v>
      </c>
      <c r="J80" s="32" t="str">
        <f>VLOOKUP(A80,Common!$A$2:$E$199,5, FALSE)</f>
        <v>Second hierarchial level of the IPC system, sections are subdivided into classes</v>
      </c>
    </row>
    <row r="81" spans="1:10" ht="15" customHeight="1" x14ac:dyDescent="0.25">
      <c r="A81" s="1" t="s">
        <v>88</v>
      </c>
      <c r="B81" s="1" t="s">
        <v>86</v>
      </c>
      <c r="C81" s="1" t="s">
        <v>8</v>
      </c>
      <c r="D81" s="1" t="s">
        <v>17</v>
      </c>
      <c r="E81" s="1" t="s">
        <v>9</v>
      </c>
      <c r="F81" s="15" t="s">
        <v>9</v>
      </c>
      <c r="G81" s="6" t="str">
        <f>VLOOKUP(A81,Common!$A$2:$B$199,2, FALSE)</f>
        <v>Classification Data Source</v>
      </c>
      <c r="H81" s="32" t="str">
        <f>IF(D81="N","NA",VLOOKUP(A81,Common!$A$2:$C$200,3,FALSE))</f>
        <v>NA</v>
      </c>
      <c r="I81" s="32" t="str">
        <f>IF(D81="N","NA",VLOOKUP(A81,Common!$A$2:$D$200,4,FALSE))</f>
        <v>NA</v>
      </c>
      <c r="J81" s="32" t="str">
        <f>VLOOKUP(A81,Common!$A$2:$E$199,5, FALSE)</f>
        <v xml:space="preserve"> “H” defining “Human - Generated”, “M” defining “Machine - Generated” and “G” defining “G enerated via Software”</v>
      </c>
    </row>
    <row r="82" spans="1:10" ht="15" customHeight="1" x14ac:dyDescent="0.25">
      <c r="A82" s="1" t="s">
        <v>89</v>
      </c>
      <c r="B82" s="1" t="s">
        <v>86</v>
      </c>
      <c r="C82" s="1" t="s">
        <v>8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Classification Value</v>
      </c>
      <c r="H82" s="32" t="str">
        <f>IF(D82="N","NA",VLOOKUP(A82,Common!$A$2:$C$200,3,FALSE))</f>
        <v>Drop Down Menu</v>
      </c>
      <c r="I82" s="32" t="str">
        <f>IF(D82="N","NA",VLOOKUP(A82,Common!$A$2:$D$200,4,FALSE))</f>
        <v>I | N</v>
      </c>
      <c r="J82" s="32" t="str">
        <f>VLOOKUP(A82,Common!$A$2:$E$199,5, FALSE)</f>
        <v>“ I ” defining “invention information” or “N” defining “non - invention information”</v>
      </c>
    </row>
    <row r="83" spans="1:10" ht="15" customHeight="1" x14ac:dyDescent="0.25">
      <c r="A83" s="1" t="s">
        <v>90</v>
      </c>
      <c r="B83" s="1" t="s">
        <v>86</v>
      </c>
      <c r="C83" s="1" t="s">
        <v>11</v>
      </c>
      <c r="D83" s="1" t="s">
        <v>9</v>
      </c>
      <c r="E83" s="1" t="s">
        <v>9</v>
      </c>
      <c r="F83" s="15" t="s">
        <v>9</v>
      </c>
      <c r="G83" s="6" t="str">
        <f>VLOOKUP(A83,Common!$A$2:$B$199,2, FALSE)</f>
        <v>First Seen Date</v>
      </c>
      <c r="H83" s="32" t="str">
        <f>IF(D83="N","NA",VLOOKUP(A83,Common!$A$2:$C$200,3,FALSE))</f>
        <v>Open Field, No Validation</v>
      </c>
      <c r="I83" s="32" t="str">
        <f>IF(D83="N","NA",VLOOKUP(A83,Common!$A$2:$D$200,4,FALSE))</f>
        <v>NA</v>
      </c>
      <c r="J83" s="32" t="str">
        <f>VLOOKUP(A83,Common!$A$2:$E$199,5, FALSE)</f>
        <v>The date of the earliest patent within a IPC group</v>
      </c>
    </row>
    <row r="84" spans="1:10" ht="15" customHeight="1" x14ac:dyDescent="0.25">
      <c r="A84" s="1" t="s">
        <v>91</v>
      </c>
      <c r="B84" s="1" t="s">
        <v>86</v>
      </c>
      <c r="C84" s="1" t="s">
        <v>11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Last Seen Date</v>
      </c>
      <c r="H84" s="32" t="str">
        <f>IF(D84="N","NA",VLOOKUP(A84,Common!$A$2:$C$200,3,FALSE))</f>
        <v>Open Field, No Validation</v>
      </c>
      <c r="I84" s="32" t="str">
        <f>IF(D84="N","NA",VLOOKUP(A84,Common!$A$2:$D$200,4,FALSE))</f>
        <v>NA</v>
      </c>
      <c r="J84" s="32" t="str">
        <f>VLOOKUP(A84,Common!$A$2:$E$199,5, FALSE)</f>
        <v>The date of the most recent patent within a IPC group</v>
      </c>
    </row>
    <row r="85" spans="1:10" ht="15" customHeight="1" x14ac:dyDescent="0.25">
      <c r="A85" s="1" t="s">
        <v>92</v>
      </c>
      <c r="B85" s="1" t="s">
        <v>86</v>
      </c>
      <c r="C85" s="1" t="s">
        <v>8</v>
      </c>
      <c r="D85" s="1" t="s">
        <v>9</v>
      </c>
      <c r="E85" s="1" t="s">
        <v>9</v>
      </c>
      <c r="F85" s="15" t="s">
        <v>9</v>
      </c>
      <c r="G85" s="6" t="str">
        <f>VLOOKUP(A85,Common!$A$2:$B$199,2, FALSE)</f>
        <v>Main Group</v>
      </c>
      <c r="H85" s="32" t="str">
        <f>IF(D85="N","NA",VLOOKUP(A85,Common!$A$2:$C$200,3,FALSE))</f>
        <v>Open Field with link to Data Values</v>
      </c>
      <c r="I85" s="32" t="str">
        <f>IF(D85="N","NA",VLOOKUP(A85,Common!$A$2:$D$200,4,FALSE))</f>
        <v>http://www.wipo.int/export/sites/www/classifications/ipc/en/guide/guide_ipc.pdf</v>
      </c>
      <c r="J85" s="32" t="str">
        <f>VLOOKUP(A85,Common!$A$2:$E$199,5, FALSE)</f>
        <v>Subdivisions of the subclass within the IPC system</v>
      </c>
    </row>
    <row r="86" spans="1:10" ht="15" customHeight="1" x14ac:dyDescent="0.25">
      <c r="A86" s="1" t="s">
        <v>93</v>
      </c>
      <c r="B86" s="1" t="s">
        <v>86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Section</v>
      </c>
      <c r="H86" s="32" t="str">
        <f>IF(D86="N","NA",VLOOKUP(A86,Common!$A$2:$C$200,3,FALSE))</f>
        <v>Drop Down Menu</v>
      </c>
      <c r="I86" s="32" t="str">
        <f>IF(D86="N","NA",VLOOKUP(A86,Common!$A$2:$D$200,4,FALSE))</f>
        <v>A | B | C | D | E | F | G | H</v>
      </c>
      <c r="J86" s="32" t="str">
        <f>VLOOKUP(A86,Common!$A$2:$E$199,5,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87" spans="1:10" ht="15" customHeight="1" x14ac:dyDescent="0.25">
      <c r="A87" s="1" t="s">
        <v>94</v>
      </c>
      <c r="B87" s="1" t="s">
        <v>86</v>
      </c>
      <c r="C87" s="1" t="s">
        <v>23</v>
      </c>
      <c r="D87" s="1" t="s">
        <v>17</v>
      </c>
      <c r="E87" s="1" t="s">
        <v>9</v>
      </c>
      <c r="F87" s="15" t="s">
        <v>9</v>
      </c>
      <c r="G87" s="6" t="str">
        <f>VLOOKUP(A87,Common!$A$2:$B$199,2, FALSE)</f>
        <v>Sequence</v>
      </c>
      <c r="H87" s="32" t="str">
        <f>IF(D87="N","NA",VLOOKUP(A87,Common!$A$2:$C$200,3,FALSE))</f>
        <v>NA</v>
      </c>
      <c r="I87" s="32" t="str">
        <f>IF(D87="N","NA",VLOOKUP(A87,Common!$A$2:$D$200,4,FALSE))</f>
        <v>NA</v>
      </c>
      <c r="J87" s="32" t="str">
        <f>VLOOKUP(A87,Common!$A$2:$E$199,5, FALSE)</f>
        <v>The order of the IPC classification in the list of classifications for the selected patent</v>
      </c>
    </row>
    <row r="88" spans="1:10" ht="15" customHeight="1" x14ac:dyDescent="0.25">
      <c r="A88" s="1" t="s">
        <v>95</v>
      </c>
      <c r="B88" s="1" t="s">
        <v>86</v>
      </c>
      <c r="C88" s="1" t="s">
        <v>8</v>
      </c>
      <c r="D88" s="1" t="s">
        <v>9</v>
      </c>
      <c r="E88" s="1" t="s">
        <v>9</v>
      </c>
      <c r="F88" s="15" t="s">
        <v>9</v>
      </c>
      <c r="G88" s="6" t="str">
        <f>VLOOKUP(A88,Common!$A$2:$B$199,2, FALSE)</f>
        <v>Subclass</v>
      </c>
      <c r="H88" s="32" t="str">
        <f>IF(D88="N","NA",VLOOKUP(A88,Common!$A$2:$C$200,3,FALSE))</f>
        <v>Drop Down Menu</v>
      </c>
      <c r="I88" s="32" t="str">
        <f>IF(D88="N","NA",VLOOKUP(A88,Common!$A$2:$D$200,4,FALSE))</f>
        <v xml:space="preserve">A | B | C | D | E | F | G | H | I | J | K | L | M | N | O | P | Q | R | S | T | U | V | W | X | Y | Z </v>
      </c>
      <c r="J88" s="32" t="str">
        <f>VLOOKUP(A88,Common!$A$2:$E$199,5, FALSE)</f>
        <v>Subdivisions of the class within IPC system</v>
      </c>
    </row>
    <row r="89" spans="1:10" ht="15" customHeight="1" x14ac:dyDescent="0.25">
      <c r="A89" s="1" t="s">
        <v>96</v>
      </c>
      <c r="B89" s="1" t="s">
        <v>86</v>
      </c>
      <c r="C89" s="1" t="s">
        <v>8</v>
      </c>
      <c r="D89" s="1" t="s">
        <v>9</v>
      </c>
      <c r="E89" s="1" t="s">
        <v>9</v>
      </c>
      <c r="F89" s="15" t="s">
        <v>9</v>
      </c>
      <c r="G89" s="6" t="str">
        <f>VLOOKUP(A89,Common!$A$2:$B$199,2, FALSE)</f>
        <v>Subgroup</v>
      </c>
      <c r="H89" s="32" t="str">
        <f>IF(D89="N","NA",VLOOKUP(A89,Common!$A$2:$C$200,3,FALSE))</f>
        <v>Open Field with link to Data Values</v>
      </c>
      <c r="I89" s="32" t="str">
        <f>IF(D89="N","NA",VLOOKUP(A89,Common!$A$2:$D$200,4,FALSE))</f>
        <v>http://www.wipo.int/export/sites/www/classifications/ipc/en/guide/guide_ipc.pdf</v>
      </c>
      <c r="J89" s="32" t="str">
        <f>VLOOKUP(A89,Common!$A$2:$E$199,5, FALSE)</f>
        <v>Subdivisions of the main group within the IPC system</v>
      </c>
    </row>
    <row r="90" spans="1:10" ht="15" customHeight="1" x14ac:dyDescent="0.25">
      <c r="A90" s="1" t="s">
        <v>97</v>
      </c>
      <c r="B90" s="1" t="s">
        <v>86</v>
      </c>
      <c r="C90" s="1" t="s">
        <v>8</v>
      </c>
      <c r="D90" s="1" t="s">
        <v>9</v>
      </c>
      <c r="E90" s="1" t="s">
        <v>9</v>
      </c>
      <c r="F90" s="15" t="s">
        <v>9</v>
      </c>
      <c r="G90" s="6" t="str">
        <f>VLOOKUP(A90,Common!$A$2:$B$199,2, FALSE)</f>
        <v>Symbol Position</v>
      </c>
      <c r="H90" s="32" t="str">
        <f>IF(D90="N","NA",VLOOKUP(A90,Common!$A$2:$C$200,3,FALSE))</f>
        <v>Drop Down Menu</v>
      </c>
      <c r="I90" s="32" t="str">
        <f>IF(D90="N","NA",VLOOKUP(A90,Common!$A$2:$D$200,4,FALSE))</f>
        <v xml:space="preserve">F | L </v>
      </c>
      <c r="J90" s="32" t="str">
        <f>VLOOKUP(A90,Common!$A$2:$E$199,5,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91" spans="1:10" ht="15" customHeight="1" x14ac:dyDescent="0.25">
      <c r="A91" s="1" t="s">
        <v>98</v>
      </c>
      <c r="B91" s="1" t="s">
        <v>86</v>
      </c>
      <c r="C91" s="1" t="s">
        <v>23</v>
      </c>
      <c r="D91" s="1" t="s">
        <v>9</v>
      </c>
      <c r="E91" s="1" t="s">
        <v>9</v>
      </c>
      <c r="F91" s="15" t="s">
        <v>9</v>
      </c>
      <c r="G91" s="6" t="str">
        <f>VLOOKUP(A91,Common!$A$2:$B$199,2, FALSE)</f>
        <v>Total Number of Assignees</v>
      </c>
      <c r="H91" s="32" t="str">
        <f>IF(D91="N","NA",VLOOKUP(A91,Common!$A$2:$C$200,3,FALSE))</f>
        <v>Open Field, Validation</v>
      </c>
      <c r="I91" s="32" t="str">
        <f>IF(D91="N","NA",VLOOKUP(A91,Common!$A$2:$D$200,4,FALSE))</f>
        <v>NA</v>
      </c>
      <c r="J91" s="32" t="str">
        <f>VLOOKUP(A91,Common!$A$2:$E$199,5, FALSE)</f>
        <v>The total number of unique assignees on patents within an IPC class.</v>
      </c>
    </row>
    <row r="92" spans="1:10" ht="15" customHeight="1" x14ac:dyDescent="0.25">
      <c r="A92" s="1" t="s">
        <v>99</v>
      </c>
      <c r="B92" s="1" t="s">
        <v>86</v>
      </c>
      <c r="C92" s="1" t="s">
        <v>23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Total Number of Inventors</v>
      </c>
      <c r="H92" s="32" t="str">
        <f>IF(D92="N","NA",VLOOKUP(A92,Common!$A$2:$C$200,3,FALSE))</f>
        <v>Open Field, Validation</v>
      </c>
      <c r="I92" s="32" t="str">
        <f>IF(D92="N","NA",VLOOKUP(A92,Common!$A$2:$D$200,4,FALSE))</f>
        <v>NA</v>
      </c>
      <c r="J92" s="32" t="str">
        <f>VLOOKUP(A92,Common!$A$2:$E$199,5, FALSE)</f>
        <v>The total number of unique inventors on patents within an IPC class</v>
      </c>
    </row>
    <row r="93" spans="1:10" ht="15" customHeight="1" x14ac:dyDescent="0.25">
      <c r="A93" s="1" t="s">
        <v>100</v>
      </c>
      <c r="B93" s="1" t="s">
        <v>86</v>
      </c>
      <c r="C93" s="1" t="s">
        <v>11</v>
      </c>
      <c r="D93" s="1" t="s">
        <v>17</v>
      </c>
      <c r="E93" s="1" t="s">
        <v>9</v>
      </c>
      <c r="F93" s="15" t="s">
        <v>9</v>
      </c>
      <c r="G93" s="6" t="str">
        <f>VLOOKUP(A93,Common!$A$2:$B$199,2, FALSE)</f>
        <v>Version Indicator</v>
      </c>
      <c r="H93" s="32" t="str">
        <f>IF(D93="N","NA",VLOOKUP(A93,Common!$A$2:$C$200,3,FALSE))</f>
        <v>NA</v>
      </c>
      <c r="I93" s="32" t="str">
        <f>IF(D93="N","NA",VLOOKUP(A93,Common!$A$2:$D$200,4,FALSE))</f>
        <v>NA</v>
      </c>
      <c r="J93" s="32" t="str">
        <f>VLOOKUP(A93,Common!$A$2:$E$199,5, FALSE)</f>
        <v>The version of the IPC classification system</v>
      </c>
    </row>
    <row r="94" spans="1:10" ht="15" customHeight="1" x14ac:dyDescent="0.25">
      <c r="A94" s="1" t="s">
        <v>101</v>
      </c>
      <c r="B94" s="1" t="s">
        <v>102</v>
      </c>
      <c r="C94" s="1" t="s">
        <v>8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Category ID</v>
      </c>
      <c r="H94" s="32" t="str">
        <f>IF(D94="N","NA",VLOOKUP(A94,Common!$A$2:$C$200,3,FALSE))</f>
        <v>Drop Down Menu</v>
      </c>
      <c r="I94" s="32" t="str">
        <f>IF(D94="N","NA",VLOOKUP(A94,Common!$A$2:$D$200,4,FALSE))</f>
        <v xml:space="preserve">1 | 2 | 3 | 4 | 5 | 6 | 7 </v>
      </c>
      <c r="J94" s="32" t="str">
        <f>VLOOKUP(A94,Common!$A$2:$E$199,5, FALSE)</f>
        <v>NBER category ID (see nber_category_title for details)</v>
      </c>
    </row>
    <row r="95" spans="1:10" ht="15" customHeight="1" x14ac:dyDescent="0.25">
      <c r="A95" s="1" t="s">
        <v>103</v>
      </c>
      <c r="B95" s="1" t="s">
        <v>102</v>
      </c>
      <c r="C95" s="1" t="s">
        <v>8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Category Title</v>
      </c>
      <c r="H95" s="32" t="str">
        <f>IF(D95="N","NA",VLOOKUP(A95,Common!$A$2:$C$200,3,FALSE))</f>
        <v>Drop Down Menu</v>
      </c>
      <c r="I95" s="32" t="str">
        <f>IF(D95="N","NA",VLOOKUP(A95,Common!$A$2:$D$200,4,FALSE))</f>
        <v>Chemical | Cmp &amp; Cmm | Drgs&amp;Med | Elec |  Mech | Others | Unclassified</v>
      </c>
      <c r="J95" s="32" t="str">
        <f>VLOOKUP(A95,Common!$A$2:$E$199,5, FALSE)</f>
        <v>Description of NBER category</v>
      </c>
    </row>
    <row r="96" spans="1:10" ht="15" customHeight="1" x14ac:dyDescent="0.25">
      <c r="A96" s="1" t="s">
        <v>104</v>
      </c>
      <c r="B96" s="1" t="s">
        <v>102</v>
      </c>
      <c r="C96" s="1" t="s">
        <v>11</v>
      </c>
      <c r="D96" s="1" t="s">
        <v>9</v>
      </c>
      <c r="E96" s="1" t="s">
        <v>9</v>
      </c>
      <c r="F96" s="15" t="s">
        <v>9</v>
      </c>
      <c r="G96" s="6" t="str">
        <f>VLOOKUP(A96,Common!$A$2:$B$199,2, FALSE)</f>
        <v>First Seen Date</v>
      </c>
      <c r="H96" s="32" t="str">
        <f>IF(D96="N","NA",VLOOKUP(A96,Common!$A$2:$C$200,3,FALSE))</f>
        <v>Open Field, No Validation</v>
      </c>
      <c r="I96" s="32" t="str">
        <f>IF(D96="N","NA",VLOOKUP(A96,Common!$A$2:$D$200,4,FALSE))</f>
        <v>NA</v>
      </c>
      <c r="J96" s="32" t="str">
        <f>VLOOKUP(A96,Common!$A$2:$E$199,5, FALSE)</f>
        <v>The date of the earliest patent within a NBER subcategory</v>
      </c>
    </row>
    <row r="97" spans="1:10" ht="15" customHeight="1" x14ac:dyDescent="0.25">
      <c r="A97" s="1" t="s">
        <v>105</v>
      </c>
      <c r="B97" s="1" t="s">
        <v>102</v>
      </c>
      <c r="C97" s="1" t="s">
        <v>11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Last Seen Date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date of the most recent patent within a NBER subcategory</v>
      </c>
    </row>
    <row r="98" spans="1:10" ht="15" customHeight="1" x14ac:dyDescent="0.25">
      <c r="A98" s="1" t="s">
        <v>106</v>
      </c>
      <c r="B98" s="1" t="s">
        <v>102</v>
      </c>
      <c r="C98" s="1" t="s">
        <v>8</v>
      </c>
      <c r="D98" s="1" t="s">
        <v>9</v>
      </c>
      <c r="E98" s="1" t="s">
        <v>9</v>
      </c>
      <c r="F98" s="15" t="s">
        <v>9</v>
      </c>
      <c r="G98" s="6" t="str">
        <f>VLOOKUP(A98,Common!$A$2:$B$199,2, FALSE)</f>
        <v>Subcategory ID</v>
      </c>
      <c r="H98" s="32" t="str">
        <f>IF(D98="N","NA",VLOOKUP(A98,Common!$A$2:$C$200,3,FALSE))</f>
        <v>Drop Down Menu</v>
      </c>
      <c r="I98" s="32" t="str">
        <f>IF(D98="N","NA",VLOOKUP(A98,Common!$A$2:$D$200,4,FALSE))</f>
        <v>'11 | 12 | 13 | 14 | 15 | 19 | 21 | 22 | 23 | 24 | 25 | 31 | 32 | 33 | 39 | 41 | 42 | 43 | 44 | 45 | 46 | 49 | 51 | 52 | 53 | 54 | 55 | 59 | 61 | 62 | 63 | 64 | 65 | 66 | 67 | 68 | 69 | 70'</v>
      </c>
      <c r="J98" s="32" t="str">
        <f>VLOOKUP(A98,Common!$A$2:$E$199,5, FALSE)</f>
        <v>NBER subcategory ID (See nber_subcategory_title for details)</v>
      </c>
    </row>
    <row r="99" spans="1:10" ht="15" customHeight="1" x14ac:dyDescent="0.25">
      <c r="A99" s="1" t="s">
        <v>107</v>
      </c>
      <c r="B99" s="1" t="s">
        <v>102</v>
      </c>
      <c r="C99" s="1" t="s">
        <v>8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Subcategory Title</v>
      </c>
      <c r="H99" s="32" t="str">
        <f>IF(D99="N","NA",VLOOKUP(A99,Common!$A$2:$C$200,3,FALSE))</f>
        <v>Drop Down Menu</v>
      </c>
      <c r="I99" s="32" t="str">
        <f>IF(D99="N","NA",VLOOKUP(A99,Common!$A$2:$D$200,4,FALSE))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99" s="32" t="str">
        <f>VLOOKUP(A99,Common!$A$2:$E$199,5, FALSE)</f>
        <v>Description of NBER subcategory</v>
      </c>
    </row>
    <row r="100" spans="1:10" ht="15" customHeight="1" x14ac:dyDescent="0.25">
      <c r="A100" s="1" t="s">
        <v>108</v>
      </c>
      <c r="B100" s="1" t="s">
        <v>102</v>
      </c>
      <c r="C100" s="1" t="s">
        <v>23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Total Number of Assignees</v>
      </c>
      <c r="H100" s="32" t="str">
        <f>IF(D100="N","NA",VLOOKUP(A100,Common!$A$2:$C$200,3,FALSE))</f>
        <v>Open Field, Validation</v>
      </c>
      <c r="I100" s="32" t="str">
        <f>IF(D100="N","NA",VLOOKUP(A100,Common!$A$2:$D$200,4,FALSE))</f>
        <v>NA</v>
      </c>
      <c r="J100" s="32" t="str">
        <f>VLOOKUP(A100,Common!$A$2:$E$199,5, FALSE)</f>
        <v>The total number of unique assignees on patents within a NBER subcategory</v>
      </c>
    </row>
    <row r="101" spans="1:10" ht="15" customHeight="1" x14ac:dyDescent="0.25">
      <c r="A101" s="1" t="s">
        <v>109</v>
      </c>
      <c r="B101" s="1" t="s">
        <v>102</v>
      </c>
      <c r="C101" s="1" t="s">
        <v>23</v>
      </c>
      <c r="D101" s="1" t="s">
        <v>9</v>
      </c>
      <c r="E101" s="1" t="s">
        <v>9</v>
      </c>
      <c r="F101" s="15" t="s">
        <v>9</v>
      </c>
      <c r="G101" s="6" t="str">
        <f>VLOOKUP(A101,Common!$A$2:$B$199,2, FALSE)</f>
        <v>Total Number of Inventors</v>
      </c>
      <c r="H101" s="32" t="str">
        <f>IF(D101="N","NA",VLOOKUP(A101,Common!$A$2:$C$200,3,FALSE))</f>
        <v>Open Field, Validation</v>
      </c>
      <c r="I101" s="32" t="str">
        <f>IF(D101="N","NA",VLOOKUP(A101,Common!$A$2:$D$200,4,FALSE))</f>
        <v>NA</v>
      </c>
      <c r="J101" s="32" t="str">
        <f>VLOOKUP(A101,Common!$A$2:$E$199,5, FALSE)</f>
        <v>The total number of unique inventors on patents within a NBER subcategory</v>
      </c>
    </row>
    <row r="102" spans="1:10" ht="15" customHeight="1" x14ac:dyDescent="0.25">
      <c r="A102" s="1" t="s">
        <v>110</v>
      </c>
      <c r="B102" s="1" t="s">
        <v>102</v>
      </c>
      <c r="C102" s="1" t="s">
        <v>23</v>
      </c>
      <c r="D102" s="1" t="s">
        <v>9</v>
      </c>
      <c r="E102" s="1" t="s">
        <v>9</v>
      </c>
      <c r="F102" s="15" t="s">
        <v>9</v>
      </c>
      <c r="G102" s="6" t="str">
        <f>VLOOKUP(A102,Common!$A$2:$B$199,2, FALSE)</f>
        <v>Total Number of Patents</v>
      </c>
      <c r="H102" s="32" t="str">
        <f>IF(D102="N","NA",VLOOKUP(A102,Common!$A$2:$C$200,3,FALSE))</f>
        <v>Open Field, Validation</v>
      </c>
      <c r="I102" s="32" t="str">
        <f>IF(D102="N","NA",VLOOKUP(A102,Common!$A$2:$D$200,4,FALSE))</f>
        <v>NA</v>
      </c>
      <c r="J102" s="32" t="str">
        <f>VLOOKUP(A102,Common!$A$2:$E$199,5, FALSE)</f>
        <v>The total number of patents within a NBER subcategory</v>
      </c>
    </row>
    <row r="103" spans="1:10" ht="15" customHeight="1" x14ac:dyDescent="0.25">
      <c r="A103" s="1" t="s">
        <v>111</v>
      </c>
      <c r="B103" s="1" t="s">
        <v>112</v>
      </c>
      <c r="C103" s="1" t="s">
        <v>113</v>
      </c>
      <c r="D103" s="1" t="s">
        <v>17</v>
      </c>
      <c r="E103" s="1" t="s">
        <v>9</v>
      </c>
      <c r="F103" s="15" t="s">
        <v>9</v>
      </c>
      <c r="G103" s="6" t="str">
        <f>VLOOKUP(A103,Common!$A$2:$B$199,2, FALSE)</f>
        <v>Abstract</v>
      </c>
      <c r="H103" s="32" t="str">
        <f>IF(D103="N","NA",VLOOKUP(A103,Common!$A$2:$C$200,3,FALSE))</f>
        <v>NA</v>
      </c>
      <c r="I103" s="32" t="str">
        <f>IF(D103="N","NA",VLOOKUP(A103,Common!$A$2:$D$200,4,FALSE))</f>
        <v>NA</v>
      </c>
      <c r="J103" s="32" t="str">
        <f>VLOOKUP(A103,Common!$A$2:$E$199,5, FALSE)</f>
        <v>Abtract associated with the patent</v>
      </c>
    </row>
    <row r="104" spans="1:10" ht="15" customHeight="1" x14ac:dyDescent="0.25">
      <c r="A104" s="1" t="s">
        <v>114</v>
      </c>
      <c r="B104" s="1" t="s">
        <v>112</v>
      </c>
      <c r="C104" s="1" t="s">
        <v>23</v>
      </c>
      <c r="D104" s="1" t="s">
        <v>9</v>
      </c>
      <c r="E104" s="1" t="s">
        <v>9</v>
      </c>
      <c r="F104" s="15" t="s">
        <v>9</v>
      </c>
      <c r="G104" s="6" t="str">
        <f>VLOOKUP(A104,Common!$A$2:$B$199,2, FALSE)</f>
        <v>Average Processing Time</v>
      </c>
      <c r="H104" s="32" t="str">
        <f>IF(D104="N","NA",VLOOKUP(A104,Common!$A$2:$C$200,3,FALSE))</f>
        <v>Open Field, Validation</v>
      </c>
      <c r="I104" s="32" t="str">
        <f>IF(D104="N","NA",VLOOKUP(A104,Common!$A$2:$D$200,4,FALSE))</f>
        <v>NA</v>
      </c>
      <c r="J104" s="32" t="str">
        <f>VLOOKUP(A104,Common!$A$2:$E$199,5, FALSE)</f>
        <v>Average processing time for patents belonging to the same USPC mainclass category as the selected patent</v>
      </c>
    </row>
    <row r="105" spans="1:10" ht="15" customHeight="1" x14ac:dyDescent="0.25">
      <c r="A105" s="1" t="s">
        <v>115</v>
      </c>
      <c r="B105" s="1" t="s">
        <v>112</v>
      </c>
      <c r="C105" s="1" t="s">
        <v>8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Country</v>
      </c>
      <c r="H105" s="32" t="str">
        <f>IF(D105="N","NA",VLOOKUP(A105,Common!$A$2:$C$200,3,FALSE))</f>
        <v>Drop Down Menu</v>
      </c>
      <c r="I105" s="32" t="str">
        <f>IF(D105="N","NA",VLOOKUP(A105,Common!$A$2:$D$200,4,FALSE))</f>
        <v>US</v>
      </c>
      <c r="J105" s="32" t="str">
        <f>VLOOKUP(A105,Common!$A$2:$E$199,5, FALSE)</f>
        <v>Country assciated with a patent (always U.S.)</v>
      </c>
    </row>
    <row r="106" spans="1:10" ht="15" customHeight="1" x14ac:dyDescent="0.25">
      <c r="A106" s="1" t="s">
        <v>116</v>
      </c>
      <c r="B106" s="1" t="s">
        <v>112</v>
      </c>
      <c r="C106" s="1" t="s">
        <v>11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Date</v>
      </c>
      <c r="H106" s="32" t="str">
        <f>IF(D106="N","NA",VLOOKUP(A106,Common!$A$2:$C$200,3,FALSE))</f>
        <v>Open Field, No Validation</v>
      </c>
      <c r="I106" s="32" t="str">
        <f>IF(D106="N","NA",VLOOKUP(A106,Common!$A$2:$D$200,4,FALSE))</f>
        <v>NA</v>
      </c>
      <c r="J106" s="32" t="str">
        <f>VLOOKUP(A106,Common!$A$2:$E$199,5, FALSE)</f>
        <v>Date patent was granted</v>
      </c>
    </row>
    <row r="107" spans="1:10" ht="15" customHeight="1" x14ac:dyDescent="0.25">
      <c r="A107" s="1" t="s">
        <v>118</v>
      </c>
      <c r="B107" s="1" t="s">
        <v>112</v>
      </c>
      <c r="C107" s="1" t="s">
        <v>8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First Named Assignee City</v>
      </c>
      <c r="H107" s="32" t="str">
        <f>IF(D107="N","NA",VLOOKUP(A107,Common!$A$2:$C$200,3,FALSE))</f>
        <v>Open Field, No Validation</v>
      </c>
      <c r="I107" s="32" t="str">
        <f>IF(D107="N","NA",VLOOKUP(A107,Common!$A$2:$D$200,4,FALSE))</f>
        <v>NA</v>
      </c>
      <c r="J107" s="32" t="str">
        <f>VLOOKUP(A107,Common!$A$2:$E$199,5, FALSE)</f>
        <v>The city for the first-named (i.e. first in the list) assignee on a patent.</v>
      </c>
    </row>
    <row r="108" spans="1:10" ht="15" customHeight="1" x14ac:dyDescent="0.25">
      <c r="A108" s="1" t="s">
        <v>119</v>
      </c>
      <c r="B108" s="1" t="s">
        <v>112</v>
      </c>
      <c r="C108" s="1" t="s">
        <v>8</v>
      </c>
      <c r="D108" s="1" t="s">
        <v>9</v>
      </c>
      <c r="E108" s="1" t="s">
        <v>9</v>
      </c>
      <c r="F108" s="15" t="s">
        <v>9</v>
      </c>
      <c r="G108" s="6" t="str">
        <f>VLOOKUP(A108,Common!$A$2:$B$199,2, FALSE)</f>
        <v>First Named Assignee Country</v>
      </c>
      <c r="H108" s="32" t="str">
        <f>IF(D108="N","NA",VLOOKUP(A108,Common!$A$2:$C$200,3,FALSE))</f>
        <v>Drop Down Menu</v>
      </c>
      <c r="I108" s="32" t="str">
        <f>IF(D108="N","NA",VLOOKUP(A108,Common!$A$2:$D$200,4,FALSE))</f>
        <v>List of countries</v>
      </c>
      <c r="J108" s="32" t="str">
        <f>VLOOKUP(A108,Common!$A$2:$E$199,5, FALSE)</f>
        <v>The country for the first-named (i.e. first in the list) assignee on a patent</v>
      </c>
    </row>
    <row r="109" spans="1:10" ht="15" customHeight="1" x14ac:dyDescent="0.25">
      <c r="A109" s="1" t="s">
        <v>117</v>
      </c>
      <c r="B109" s="1" t="s">
        <v>112</v>
      </c>
      <c r="C109" s="1" t="s">
        <v>8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First Named Assignee ID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The ID for the first-named (i.e. first in the list) assignee on a patent</v>
      </c>
    </row>
    <row r="110" spans="1:10" ht="15" customHeight="1" x14ac:dyDescent="0.25">
      <c r="A110" s="1" t="s">
        <v>120</v>
      </c>
      <c r="B110" s="1" t="s">
        <v>112</v>
      </c>
      <c r="C110" s="1" t="s">
        <v>31</v>
      </c>
      <c r="D110" s="1" t="s">
        <v>17</v>
      </c>
      <c r="E110" s="1" t="s">
        <v>9</v>
      </c>
      <c r="F110" s="15" t="s">
        <v>9</v>
      </c>
      <c r="G110" s="6" t="str">
        <f>VLOOKUP(A110,Common!$A$2:$B$199,2, FALSE)</f>
        <v>First Named Assignee Latitude</v>
      </c>
      <c r="H110" s="32" t="str">
        <f>IF(D110="N","NA",VLOOKUP(A110,Common!$A$2:$C$200,3,FALSE))</f>
        <v>NA</v>
      </c>
      <c r="I110" s="32" t="str">
        <f>IF(D110="N","NA",VLOOKUP(A110,Common!$A$2:$D$200,4,FALSE))</f>
        <v>NA</v>
      </c>
      <c r="J110" s="32" t="str">
        <f>VLOOKUP(A110,Common!$A$2:$E$199,5, FALSE)</f>
        <v>The latitude for the first-named (i.e. first in the list) assignee on a patent</v>
      </c>
    </row>
    <row r="111" spans="1:10" ht="15" customHeight="1" x14ac:dyDescent="0.25">
      <c r="A111" s="1" t="s">
        <v>121</v>
      </c>
      <c r="B111" s="1" t="s">
        <v>112</v>
      </c>
      <c r="C111" s="1" t="s">
        <v>8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Named Assignee Location ID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Location ID for the first-named (i.e. first in the list) assignee on a patent</v>
      </c>
    </row>
    <row r="112" spans="1:10" ht="15" customHeight="1" x14ac:dyDescent="0.25">
      <c r="A112" s="1" t="s">
        <v>122</v>
      </c>
      <c r="B112" s="1" t="s">
        <v>112</v>
      </c>
      <c r="C112" s="1" t="s">
        <v>31</v>
      </c>
      <c r="D112" s="1" t="s">
        <v>17</v>
      </c>
      <c r="E112" s="1" t="s">
        <v>9</v>
      </c>
      <c r="F112" s="15" t="s">
        <v>9</v>
      </c>
      <c r="G112" s="6" t="str">
        <f>VLOOKUP(A112,Common!$A$2:$B$199,2, FALSE)</f>
        <v>First Named Assignee Longitude</v>
      </c>
      <c r="H112" s="32" t="str">
        <f>IF(D112="N","NA",VLOOKUP(A112,Common!$A$2:$C$200,3,FALSE))</f>
        <v>NA</v>
      </c>
      <c r="I112" s="32" t="str">
        <f>IF(D112="N","NA",VLOOKUP(A112,Common!$A$2:$D$200,4,FALSE))</f>
        <v>NA</v>
      </c>
      <c r="J112" s="32" t="str">
        <f>VLOOKUP(A112,Common!$A$2:$E$199,5, FALSE)</f>
        <v>The longitude for the first-named (i.e. first in the list) assignee on a patent</v>
      </c>
    </row>
    <row r="113" spans="1:10" ht="15" customHeight="1" x14ac:dyDescent="0.25">
      <c r="A113" s="1" t="s">
        <v>123</v>
      </c>
      <c r="B113" s="1" t="s">
        <v>112</v>
      </c>
      <c r="C113" s="1" t="s">
        <v>8</v>
      </c>
      <c r="D113" s="1" t="s">
        <v>9</v>
      </c>
      <c r="E113" s="1" t="s">
        <v>9</v>
      </c>
      <c r="F113" s="15" t="s">
        <v>9</v>
      </c>
      <c r="G113" s="6" t="str">
        <f>VLOOKUP(A113,Common!$A$2:$B$199,2, FALSE)</f>
        <v>First Named Assignee State</v>
      </c>
      <c r="H113" s="32" t="str">
        <f>IF(D113="N","NA",VLOOKUP(A113,Common!$A$2:$C$200,3,FALSE))</f>
        <v>Drop Down Menu</v>
      </c>
      <c r="I113" s="32" t="str">
        <f>IF(D113="N","NA",VLOOKUP(A113,Common!$A$2:$D$200,4,FALSE))</f>
        <v>List of states</v>
      </c>
      <c r="J113" s="32" t="str">
        <f>VLOOKUP(A113,Common!$A$2:$E$199,5, FALSE)</f>
        <v>The state for the first-named (i.e. first in the list) assignee on a patent</v>
      </c>
    </row>
    <row r="114" spans="1:10" ht="15" customHeight="1" x14ac:dyDescent="0.25">
      <c r="A114" s="1" t="s">
        <v>125</v>
      </c>
      <c r="B114" s="1" t="s">
        <v>112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First Named Inventor City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The city for the first-named (i.e. first in the list) inventor on a patent</v>
      </c>
    </row>
    <row r="115" spans="1:10" ht="15" customHeight="1" x14ac:dyDescent="0.25">
      <c r="A115" s="1" t="s">
        <v>126</v>
      </c>
      <c r="B115" s="1" t="s">
        <v>112</v>
      </c>
      <c r="C115" s="1" t="s">
        <v>8</v>
      </c>
      <c r="D115" s="1" t="s">
        <v>9</v>
      </c>
      <c r="E115" s="1" t="s">
        <v>9</v>
      </c>
      <c r="F115" s="15" t="s">
        <v>9</v>
      </c>
      <c r="G115" s="6" t="str">
        <f>VLOOKUP(A115,Common!$A$2:$B$199,2, FALSE)</f>
        <v>First Named Inventor Country</v>
      </c>
      <c r="H115" s="32" t="str">
        <f>IF(D115="N","NA",VLOOKUP(A115,Common!$A$2:$C$200,3,FALSE))</f>
        <v>Drop Down Menu</v>
      </c>
      <c r="I115" s="32" t="str">
        <f>IF(D115="N","NA",VLOOKUP(A115,Common!$A$2:$D$200,4,FALSE))</f>
        <v>List of countries</v>
      </c>
      <c r="J115" s="32" t="str">
        <f>VLOOKUP(A115,Common!$A$2:$E$199,5, FALSE)</f>
        <v>The country for the first-named (i.e. first in the list) inventor on a patent</v>
      </c>
    </row>
    <row r="116" spans="1:10" ht="15" customHeight="1" x14ac:dyDescent="0.25">
      <c r="A116" s="1" t="s">
        <v>124</v>
      </c>
      <c r="B116" s="1" t="s">
        <v>112</v>
      </c>
      <c r="C116" s="1" t="s">
        <v>8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First Named Inventor ID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The Inventor ID for the first-named (i.e. first in the list) inventor on a patent</v>
      </c>
    </row>
    <row r="117" spans="1:10" ht="15" customHeight="1" x14ac:dyDescent="0.25">
      <c r="A117" s="1" t="s">
        <v>127</v>
      </c>
      <c r="B117" s="1" t="s">
        <v>112</v>
      </c>
      <c r="C117" s="1" t="s">
        <v>31</v>
      </c>
      <c r="D117" s="1" t="s">
        <v>17</v>
      </c>
      <c r="E117" s="1" t="s">
        <v>9</v>
      </c>
      <c r="F117" s="15" t="s">
        <v>9</v>
      </c>
      <c r="G117" s="6" t="str">
        <f>VLOOKUP(A117,Common!$A$2:$B$199,2, FALSE)</f>
        <v>First Named Inventor Latitude</v>
      </c>
      <c r="H117" s="32" t="str">
        <f>IF(D117="N","NA",VLOOKUP(A117,Common!$A$2:$C$200,3,FALSE))</f>
        <v>NA</v>
      </c>
      <c r="I117" s="32" t="str">
        <f>IF(D117="N","NA",VLOOKUP(A117,Common!$A$2:$D$200,4,FALSE))</f>
        <v>NA</v>
      </c>
      <c r="J117" s="32" t="str">
        <f>VLOOKUP(A117,Common!$A$2:$E$199,5, FALSE)</f>
        <v>The latitude for the first-named (i.e. first in the list) inventor on a patent</v>
      </c>
    </row>
    <row r="118" spans="1:10" ht="15" customHeight="1" x14ac:dyDescent="0.25">
      <c r="A118" s="1" t="s">
        <v>128</v>
      </c>
      <c r="B118" s="1" t="s">
        <v>112</v>
      </c>
      <c r="C118" s="1" t="s">
        <v>8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First Named Inventor Location ID</v>
      </c>
      <c r="H118" s="32" t="str">
        <f>IF(D118="N","NA",VLOOKUP(A118,Common!$A$2:$C$200,3,FALSE))</f>
        <v>Open Field, No Validation</v>
      </c>
      <c r="I118" s="32" t="str">
        <f>IF(D118="N","NA",VLOOKUP(A118,Common!$A$2:$D$200,4,FALSE))</f>
        <v>NA</v>
      </c>
      <c r="J118" s="32" t="str">
        <f>VLOOKUP(A118,Common!$A$2:$E$199,5, FALSE)</f>
        <v>The Location ID for the first-named (i.e. first in the list) inventor on a patent</v>
      </c>
    </row>
    <row r="119" spans="1:10" ht="15" customHeight="1" x14ac:dyDescent="0.25">
      <c r="A119" s="1" t="s">
        <v>129</v>
      </c>
      <c r="B119" s="1" t="s">
        <v>112</v>
      </c>
      <c r="C119" s="1" t="s">
        <v>31</v>
      </c>
      <c r="D119" s="1" t="s">
        <v>17</v>
      </c>
      <c r="E119" s="1" t="s">
        <v>9</v>
      </c>
      <c r="F119" s="15" t="s">
        <v>9</v>
      </c>
      <c r="G119" s="6" t="str">
        <f>VLOOKUP(A119,Common!$A$2:$B$199,2, FALSE)</f>
        <v>First Named Inventor Longitude</v>
      </c>
      <c r="H119" s="32" t="str">
        <f>IF(D119="N","NA",VLOOKUP(A119,Common!$A$2:$C$200,3,FALSE))</f>
        <v>NA</v>
      </c>
      <c r="I119" s="32" t="str">
        <f>IF(D119="N","NA",VLOOKUP(A119,Common!$A$2:$D$200,4,FALSE))</f>
        <v>NA</v>
      </c>
      <c r="J119" s="32" t="str">
        <f>VLOOKUP(A119,Common!$A$2:$E$199,5, FALSE)</f>
        <v>The longitude for the first-named (i.e. first in the list) inventor on  patent.</v>
      </c>
    </row>
    <row r="120" spans="1:10" ht="15" customHeight="1" x14ac:dyDescent="0.25">
      <c r="A120" s="1" t="s">
        <v>130</v>
      </c>
      <c r="B120" s="1" t="s">
        <v>112</v>
      </c>
      <c r="C120" s="1" t="s">
        <v>8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First Named Inventor State</v>
      </c>
      <c r="H120" s="32" t="str">
        <f>IF(D120="N","NA",VLOOKUP(A120,Common!$A$2:$C$200,3,FALSE))</f>
        <v>Drop Down Menu</v>
      </c>
      <c r="I120" s="32" t="str">
        <f>IF(D120="N","NA",VLOOKUP(A120,Common!$A$2:$D$200,4,FALSE))</f>
        <v>List of states</v>
      </c>
      <c r="J120" s="32" t="str">
        <f>VLOOKUP(A120,Common!$A$2:$E$199,5, FALSE)</f>
        <v>The state for the first-named (i.e. first in the list) inventor on a patent</v>
      </c>
    </row>
    <row r="121" spans="1:10" ht="15" customHeight="1" x14ac:dyDescent="0.25">
      <c r="A121" s="1" t="s">
        <v>131</v>
      </c>
      <c r="B121" s="1" t="s">
        <v>112</v>
      </c>
      <c r="C121" s="1" t="s">
        <v>8</v>
      </c>
      <c r="D121" s="1" t="s">
        <v>9</v>
      </c>
      <c r="E121" s="1" t="s">
        <v>9</v>
      </c>
      <c r="F121" s="15" t="s">
        <v>9</v>
      </c>
      <c r="G121" s="6" t="str">
        <f>VLOOKUP(A121,Common!$A$2:$B$199,2, FALSE)</f>
        <v>ID</v>
      </c>
      <c r="H121" s="32" t="str">
        <f>IF(D121="N","NA",VLOOKUP(A121,Common!$A$2:$C$200,3,FALSE))</f>
        <v>Open Field, No Validation</v>
      </c>
      <c r="I121" s="32" t="str">
        <f>IF(D121="N","NA",VLOOKUP(A121,Common!$A$2:$D$200,4,FALSE))</f>
        <v>NA</v>
      </c>
      <c r="J121" s="32" t="str">
        <f>VLOOKUP(A121,Common!$A$2:$E$199,5, FALSE)</f>
        <v>US Patent number, as assigned by USPTO</v>
      </c>
    </row>
    <row r="122" spans="1:10" ht="15" customHeight="1" x14ac:dyDescent="0.25">
      <c r="A122" s="1" t="s">
        <v>132</v>
      </c>
      <c r="B122" s="1" t="s">
        <v>112</v>
      </c>
      <c r="C122" s="1" t="s">
        <v>8</v>
      </c>
      <c r="D122" s="1" t="s">
        <v>9</v>
      </c>
      <c r="E122" s="1" t="s">
        <v>9</v>
      </c>
      <c r="F122" s="15" t="s">
        <v>9</v>
      </c>
      <c r="G122" s="6" t="str">
        <f>VLOOKUP(A122,Common!$A$2:$B$199,2, FALSE)</f>
        <v>Kind</v>
      </c>
      <c r="H122" s="32" t="str">
        <f>IF(D122="N","NA",VLOOKUP(A122,Common!$A$2:$C$200,3,FALSE))</f>
        <v>Drop Down Menu</v>
      </c>
      <c r="I122" s="32" t="str">
        <f>IF(D122="N","NA",VLOOKUP(A122,Common!$A$2:$D$200,4,FALSE))</f>
        <v>A | E | S | I5 | P | B1 | B2 | S1 | H | H1 | H2 | P2 | P3 | E1 | I4</v>
      </c>
      <c r="J122" s="32" t="str">
        <f>VLOOKUP(A122,Common!$A$2:$E$199,5,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23" spans="1:10" ht="15" customHeight="1" x14ac:dyDescent="0.25">
      <c r="A123" s="1" t="s">
        <v>133</v>
      </c>
      <c r="B123" s="1" t="s">
        <v>112</v>
      </c>
      <c r="C123" s="1" t="s">
        <v>23</v>
      </c>
      <c r="D123" s="1" t="s">
        <v>9</v>
      </c>
      <c r="E123" s="1" t="s">
        <v>9</v>
      </c>
      <c r="F123" s="15" t="s">
        <v>9</v>
      </c>
      <c r="G123" s="6" t="str">
        <f>VLOOKUP(A123,Common!$A$2:$B$199,2, FALSE)</f>
        <v>Number Cited by US Patents</v>
      </c>
      <c r="H123" s="32" t="str">
        <f>IF(D123="N","NA",VLOOKUP(A123,Common!$A$2:$C$200,3,FALSE))</f>
        <v>Open Field, Validation</v>
      </c>
      <c r="I123" s="32" t="str">
        <f>IF(D123="N","NA",VLOOKUP(A123,Common!$A$2:$D$200,4,FALSE))</f>
        <v>NA</v>
      </c>
      <c r="J123" s="32" t="str">
        <f>VLOOKUP(A123,Common!$A$2:$E$199,5, FALSE)</f>
        <v>The number of times a patent was cited by other US patents</v>
      </c>
    </row>
    <row r="124" spans="1:10" ht="15" customHeight="1" x14ac:dyDescent="0.25">
      <c r="A124" s="1" t="s">
        <v>138</v>
      </c>
      <c r="B124" s="1" t="s">
        <v>112</v>
      </c>
      <c r="C124" s="1" t="s">
        <v>23</v>
      </c>
      <c r="D124" s="1" t="s">
        <v>17</v>
      </c>
      <c r="E124" s="1" t="s">
        <v>9</v>
      </c>
      <c r="F124" s="15" t="s">
        <v>9</v>
      </c>
      <c r="G124" s="6" t="str">
        <f>VLOOKUP(A124,Common!$A$2:$B$199,2, FALSE)</f>
        <v>Number of Claims</v>
      </c>
      <c r="H124" s="32" t="str">
        <f>IF(D124="N","NA",VLOOKUP(A124,Common!$A$2:$C$200,3,FALSE))</f>
        <v>NA</v>
      </c>
      <c r="I124" s="32" t="str">
        <f>IF(D124="N","NA",VLOOKUP(A124,Common!$A$2:$D$200,4,FALSE))</f>
        <v>NA</v>
      </c>
      <c r="J124" s="32" t="str">
        <f>VLOOKUP(A124,Common!$A$2:$E$199,5, FALSE)</f>
        <v>Number of claim statements on patent</v>
      </c>
    </row>
    <row r="125" spans="1:10" ht="15" customHeight="1" x14ac:dyDescent="0.25">
      <c r="A125" s="1" t="s">
        <v>134</v>
      </c>
      <c r="B125" s="1" t="s">
        <v>112</v>
      </c>
      <c r="C125" s="1" t="s">
        <v>23</v>
      </c>
      <c r="D125" s="1" t="s">
        <v>9</v>
      </c>
      <c r="E125" s="1" t="s">
        <v>9</v>
      </c>
      <c r="F125" s="15" t="s">
        <v>9</v>
      </c>
      <c r="G125" s="6" t="str">
        <f>VLOOKUP(A125,Common!$A$2:$B$199,2, FALSE)</f>
        <v>Number of Combined Citations</v>
      </c>
      <c r="H125" s="32" t="str">
        <f>IF(D125="N","NA",VLOOKUP(A125,Common!$A$2:$C$200,3,FALSE))</f>
        <v>Open Field, Validation</v>
      </c>
      <c r="I125" s="32" t="str">
        <f>IF(D125="N","NA",VLOOKUP(A125,Common!$A$2:$D$200,4,FALSE))</f>
        <v>NA</v>
      </c>
      <c r="J125" s="32" t="str">
        <f>VLOOKUP(A125,Common!$A$2:$E$199,5, FALSE)</f>
        <v>The number of patents and applications cited by the selected patent. This is the sum of citations of US patents , citations of foreign patents, and US applications.</v>
      </c>
    </row>
    <row r="126" spans="1:10" ht="15" customHeight="1" x14ac:dyDescent="0.25">
      <c r="A126" s="1" t="s">
        <v>135</v>
      </c>
      <c r="B126" s="1" t="s">
        <v>112</v>
      </c>
      <c r="C126" s="1" t="s">
        <v>23</v>
      </c>
      <c r="D126" s="1" t="s">
        <v>9</v>
      </c>
      <c r="E126" s="1" t="s">
        <v>9</v>
      </c>
      <c r="F126" s="15" t="s">
        <v>9</v>
      </c>
      <c r="G126" s="6" t="str">
        <f>VLOOKUP(A126,Common!$A$2:$B$199,2, FALSE)</f>
        <v>Number of Foreign Citations</v>
      </c>
      <c r="H126" s="32" t="str">
        <f>IF(D126="N","NA",VLOOKUP(A126,Common!$A$2:$C$200,3,FALSE))</f>
        <v>Open Field, Validation</v>
      </c>
      <c r="I126" s="32" t="str">
        <f>IF(D126="N","NA",VLOOKUP(A126,Common!$A$2:$D$200,4,FALSE))</f>
        <v>NA</v>
      </c>
      <c r="J126" s="32" t="str">
        <f>VLOOKUP(A126,Common!$A$2:$E$199,5, FALSE)</f>
        <v>The number of foreign patents that the selected patent cites</v>
      </c>
    </row>
    <row r="127" spans="1:10" ht="15" customHeight="1" x14ac:dyDescent="0.25">
      <c r="A127" s="1" t="s">
        <v>136</v>
      </c>
      <c r="B127" s="1" t="s">
        <v>112</v>
      </c>
      <c r="C127" s="1" t="s">
        <v>23</v>
      </c>
      <c r="D127" s="1" t="s">
        <v>9</v>
      </c>
      <c r="E127" s="1" t="s">
        <v>9</v>
      </c>
      <c r="F127" s="15" t="s">
        <v>9</v>
      </c>
      <c r="G127" s="6" t="str">
        <f>VLOOKUP(A127,Common!$A$2:$B$199,2, FALSE)</f>
        <v>Number of US Application Citations</v>
      </c>
      <c r="H127" s="32" t="str">
        <f>IF(D127="N","NA",VLOOKUP(A127,Common!$A$2:$C$200,3,FALSE))</f>
        <v>Open Field, Validation</v>
      </c>
      <c r="I127" s="32" t="str">
        <f>IF(D127="N","NA",VLOOKUP(A127,Common!$A$2:$D$200,4,FALSE))</f>
        <v>NA</v>
      </c>
      <c r="J127" s="32" t="str">
        <f>VLOOKUP(A127,Common!$A$2:$E$199,5, FALSE)</f>
        <v>The number of applications that the selected patent cites</v>
      </c>
    </row>
    <row r="128" spans="1:10" ht="15" customHeight="1" x14ac:dyDescent="0.25">
      <c r="A128" s="1" t="s">
        <v>137</v>
      </c>
      <c r="B128" s="1" t="s">
        <v>112</v>
      </c>
      <c r="C128" s="1" t="s">
        <v>23</v>
      </c>
      <c r="D128" s="1" t="s">
        <v>9</v>
      </c>
      <c r="E128" s="1" t="s">
        <v>9</v>
      </c>
      <c r="F128" s="15" t="s">
        <v>9</v>
      </c>
      <c r="G128" s="6" t="str">
        <f>VLOOKUP(A128,Common!$A$2:$B$199,2, FALSE)</f>
        <v>Number of US Patent Citations</v>
      </c>
      <c r="H128" s="32" t="str">
        <f>IF(D128="N","NA",VLOOKUP(A128,Common!$A$2:$C$200,3,FALSE))</f>
        <v>Open Field, Validation</v>
      </c>
      <c r="I128" s="32" t="str">
        <f>IF(D128="N","NA",VLOOKUP(A128,Common!$A$2:$D$200,4,FALSE))</f>
        <v>NA</v>
      </c>
      <c r="J128" s="32" t="str">
        <f>VLOOKUP(A128,Common!$A$2:$E$199,5, FALSE)</f>
        <v>The number of other US patents that the selected patent cites</v>
      </c>
    </row>
    <row r="129" spans="1:10" ht="15" customHeight="1" x14ac:dyDescent="0.25">
      <c r="A129" s="1" t="s">
        <v>139</v>
      </c>
      <c r="B129" s="1" t="s">
        <v>112</v>
      </c>
      <c r="C129" s="1" t="s">
        <v>8</v>
      </c>
      <c r="D129" s="1" t="s">
        <v>9</v>
      </c>
      <c r="E129" s="1" t="s">
        <v>9</v>
      </c>
      <c r="F129" s="15" t="s">
        <v>9</v>
      </c>
      <c r="G129" s="6" t="str">
        <f>VLOOKUP(A129,Common!$A$2:$B$199,2, FALSE)</f>
        <v>Number</v>
      </c>
      <c r="H129" s="32" t="str">
        <f>IF(D129="N","NA",VLOOKUP(A129,Common!$A$2:$C$200,3,FALSE))</f>
        <v>Open Field, No Validation</v>
      </c>
      <c r="I129" s="32" t="str">
        <f>IF(D129="N","NA",VLOOKUP(A129,Common!$A$2:$D$200,4,FALSE))</f>
        <v>NA</v>
      </c>
      <c r="J129" s="32" t="str">
        <f>VLOOKUP(A129,Common!$A$2:$E$199,5, FALSE)</f>
        <v>US Patent number, as assigned by USPTO</v>
      </c>
    </row>
    <row r="130" spans="1:10" ht="15" customHeight="1" x14ac:dyDescent="0.25">
      <c r="A130" s="1" t="s">
        <v>140</v>
      </c>
      <c r="B130" s="1" t="s">
        <v>112</v>
      </c>
      <c r="C130" s="1" t="s">
        <v>23</v>
      </c>
      <c r="D130" s="1" t="s">
        <v>9</v>
      </c>
      <c r="E130" s="1" t="s">
        <v>9</v>
      </c>
      <c r="F130" s="15" t="s">
        <v>9</v>
      </c>
      <c r="G130" s="6" t="str">
        <f>VLOOKUP(A130,Common!$A$2:$B$199,2, FALSE)</f>
        <v>Processing Time</v>
      </c>
      <c r="H130" s="32" t="str">
        <f>IF(D130="N","NA",VLOOKUP(A130,Common!$A$2:$C$200,3,FALSE))</f>
        <v>Open Field, Validation</v>
      </c>
      <c r="I130" s="32" t="str">
        <f>IF(D130="N","NA",VLOOKUP(A130,Common!$A$2:$D$200,4,FALSE))</f>
        <v>NA</v>
      </c>
      <c r="J130" s="32" t="str">
        <f>VLOOKUP(A130,Common!$A$2:$E$199,5, FALSE)</f>
        <v>Time from application date to granted date for a patent</v>
      </c>
    </row>
    <row r="131" spans="1:10" ht="15" customHeight="1" x14ac:dyDescent="0.25">
      <c r="A131" s="1" t="s">
        <v>141</v>
      </c>
      <c r="B131" s="1" t="s">
        <v>112</v>
      </c>
      <c r="C131" s="1" t="s">
        <v>113</v>
      </c>
      <c r="D131" s="1" t="s">
        <v>9</v>
      </c>
      <c r="E131" s="1" t="s">
        <v>9</v>
      </c>
      <c r="F131" s="15" t="s">
        <v>9</v>
      </c>
      <c r="G131" s="6" t="str">
        <f>VLOOKUP(A131,Common!$A$2:$B$199,2, FALSE)</f>
        <v>Title</v>
      </c>
      <c r="H131" s="32" t="str">
        <f>IF(D131="N","NA",VLOOKUP(A131,Common!$A$2:$C$200,3,FALSE))</f>
        <v>Open Field, No Validation</v>
      </c>
      <c r="I131" s="32" t="str">
        <f>IF(D131="N","NA",VLOOKUP(A131,Common!$A$2:$D$200,4,FALSE))</f>
        <v>NA</v>
      </c>
      <c r="J131" s="32" t="str">
        <f>VLOOKUP(A131,Common!$A$2:$E$199,5, FALSE)</f>
        <v>Title of the  patent</v>
      </c>
    </row>
    <row r="132" spans="1:10" x14ac:dyDescent="0.25">
      <c r="A132" s="1" t="s">
        <v>142</v>
      </c>
      <c r="B132" s="1" t="s">
        <v>112</v>
      </c>
      <c r="C132" s="1" t="s">
        <v>8</v>
      </c>
      <c r="D132" s="1" t="s">
        <v>9</v>
      </c>
      <c r="E132" s="1" t="s">
        <v>9</v>
      </c>
      <c r="F132" s="15" t="s">
        <v>9</v>
      </c>
      <c r="G132" s="6" t="str">
        <f>VLOOKUP(A132,Common!$A$2:$B$199,2, FALSE)</f>
        <v>Type</v>
      </c>
      <c r="H132" s="32" t="str">
        <f>IF(D132="N","NA",VLOOKUP(A132,Common!$A$2:$C$200,3,FALSE))</f>
        <v>Drop Down Menu</v>
      </c>
      <c r="I132" s="32" t="str">
        <f>IF(D132="N","NA",VLOOKUP(A132,Common!$A$2:$D$200,4,FALSE))</f>
        <v>NULL | Defensive Publcation | Design | Plant | Reissue | Statutory Invention Registration | TVPP | Utility</v>
      </c>
      <c r="J132" s="32" t="str">
        <f>VLOOKUP(A132,Common!$A$2:$E$199,5, FALSE)</f>
        <v>Category of patent</v>
      </c>
    </row>
    <row r="133" spans="1:10" x14ac:dyDescent="0.25">
      <c r="A133" s="1" t="s">
        <v>143</v>
      </c>
      <c r="B133" s="1" t="s">
        <v>112</v>
      </c>
      <c r="C133" s="1" t="s">
        <v>23</v>
      </c>
      <c r="D133" s="1" t="s">
        <v>9</v>
      </c>
      <c r="E133" s="1" t="s">
        <v>9</v>
      </c>
      <c r="F133" s="15" t="s">
        <v>9</v>
      </c>
      <c r="G133" s="6" t="str">
        <f>VLOOKUP(A133,Common!$A$2:$B$199,2, FALSE)</f>
        <v>Year</v>
      </c>
      <c r="H133" s="32" t="str">
        <f>IF(D133="N","NA",VLOOKUP(A133,Common!$A$2:$C$200,3,FALSE))</f>
        <v>Open Field, Validation</v>
      </c>
      <c r="I133" s="32" t="str">
        <f>IF(D133="N","NA",VLOOKUP(A133,Common!$A$2:$D$200,4,FALSE))</f>
        <v>NA</v>
      </c>
      <c r="J133" s="32" t="str">
        <f>VLOOKUP(A133,Common!$A$2:$E$199,5, FALSE)</f>
        <v>Year patent was granted</v>
      </c>
    </row>
    <row r="134" spans="1:10" x14ac:dyDescent="0.25">
      <c r="A134" s="1" t="s">
        <v>144</v>
      </c>
      <c r="B134" s="1" t="s">
        <v>145</v>
      </c>
      <c r="C134" s="1" t="s">
        <v>11</v>
      </c>
      <c r="D134" s="1" t="s">
        <v>9</v>
      </c>
      <c r="E134" s="1" t="s">
        <v>9</v>
      </c>
      <c r="F134" s="15" t="s">
        <v>9</v>
      </c>
      <c r="G134" s="6" t="str">
        <f>VLOOKUP(A134,Common!$A$2:$B$199,2, FALSE)</f>
        <v>First Seen Date</v>
      </c>
      <c r="H134" s="32" t="str">
        <f>IF(D134="N","NA",VLOOKUP(A134,Common!$A$2:$C$200,3,FALSE))</f>
        <v>Open Field, No Validation</v>
      </c>
      <c r="I134" s="32" t="str">
        <f>IF(D134="N","NA",VLOOKUP(A134,Common!$A$2:$D$200,4,FALSE))</f>
        <v>NA</v>
      </c>
      <c r="J134" s="32" t="str">
        <f>VLOOKUP(A134,Common!$A$2:$E$199,5, FALSE)</f>
        <v>The date of the earliest patent within a USPC mainclass</v>
      </c>
    </row>
    <row r="135" spans="1:10" x14ac:dyDescent="0.25">
      <c r="A135" s="1" t="s">
        <v>146</v>
      </c>
      <c r="B135" s="1" t="s">
        <v>145</v>
      </c>
      <c r="C135" s="1" t="s">
        <v>11</v>
      </c>
      <c r="D135" s="1" t="s">
        <v>9</v>
      </c>
      <c r="E135" s="1" t="s">
        <v>9</v>
      </c>
      <c r="F135" s="15" t="s">
        <v>9</v>
      </c>
      <c r="G135" s="6" t="str">
        <f>VLOOKUP(A135,Common!$A$2:$B$199,2, FALSE)</f>
        <v>Last Seen Date</v>
      </c>
      <c r="H135" s="32" t="str">
        <f>IF(D135="N","NA",VLOOKUP(A135,Common!$A$2:$C$200,3,FALSE))</f>
        <v>Open Field, No Validation</v>
      </c>
      <c r="I135" s="32" t="str">
        <f>IF(D135="N","NA",VLOOKUP(A135,Common!$A$2:$D$200,4,FALSE))</f>
        <v>NA</v>
      </c>
      <c r="J135" s="32" t="str">
        <f>VLOOKUP(A135,Common!$A$2:$E$199,5, FALSE)</f>
        <v>The date of the most recent patent within a USPC mainclass</v>
      </c>
    </row>
    <row r="136" spans="1:10" x14ac:dyDescent="0.25">
      <c r="A136" s="1" t="s">
        <v>147</v>
      </c>
      <c r="B136" s="1" t="s">
        <v>145</v>
      </c>
      <c r="C136" s="1" t="s">
        <v>8</v>
      </c>
      <c r="D136" s="1" t="s">
        <v>9</v>
      </c>
      <c r="E136" s="1" t="s">
        <v>9</v>
      </c>
      <c r="F136" s="15" t="s">
        <v>9</v>
      </c>
      <c r="G136" s="6" t="str">
        <f>VLOOKUP(A136,Common!$A$2:$B$199,2, FALSE)</f>
        <v>Mainclass ID</v>
      </c>
      <c r="H136" s="32" t="str">
        <f>IF(D136="N","NA",VLOOKUP(A136,Common!$A$2:$C$200,3,FALSE))</f>
        <v>Open Field with link to Data Values</v>
      </c>
      <c r="I136" s="32" t="str">
        <f>IF(D136="N","NA",VLOOKUP(A136,Common!$A$2:$D$200,4,FALSE))</f>
        <v>http://www.uspto.gov/web/patents/classification/selectbynum.htm</v>
      </c>
      <c r="J136" s="32" t="str">
        <f>VLOOKUP(A136,Common!$A$2:$E$199,5, FALSE)</f>
        <v>ID of the USPC mainclass</v>
      </c>
    </row>
    <row r="137" spans="1:10" x14ac:dyDescent="0.25">
      <c r="A137" s="1" t="s">
        <v>148</v>
      </c>
      <c r="B137" s="1" t="s">
        <v>145</v>
      </c>
      <c r="C137" s="1" t="s">
        <v>8</v>
      </c>
      <c r="D137" s="1" t="s">
        <v>9</v>
      </c>
      <c r="E137" s="1" t="s">
        <v>9</v>
      </c>
      <c r="F137" s="15" t="s">
        <v>9</v>
      </c>
      <c r="G137" s="6" t="str">
        <f>VLOOKUP(A137,Common!$A$2:$B$199,2, FALSE)</f>
        <v>Mainclass Title</v>
      </c>
      <c r="H137" s="32" t="str">
        <f>IF(D137="N","NA",VLOOKUP(A137,Common!$A$2:$C$200,3,FALSE))</f>
        <v>Open Field, No Validation</v>
      </c>
      <c r="I137" s="32" t="str">
        <f>IF(D137="N","NA",VLOOKUP(A137,Common!$A$2:$D$200,4,FALSE))</f>
        <v>NA</v>
      </c>
      <c r="J137" s="32" t="str">
        <f>VLOOKUP(A137,Common!$A$2:$E$199,5, FALSE)</f>
        <v>Text describing USPC mainclass</v>
      </c>
    </row>
    <row r="138" spans="1:10" x14ac:dyDescent="0.25">
      <c r="A138" s="1" t="s">
        <v>149</v>
      </c>
      <c r="B138" s="1" t="s">
        <v>145</v>
      </c>
      <c r="C138" s="1" t="s">
        <v>23</v>
      </c>
      <c r="D138" s="1" t="s">
        <v>9</v>
      </c>
      <c r="E138" s="1" t="s">
        <v>9</v>
      </c>
      <c r="F138" s="15" t="s">
        <v>9</v>
      </c>
      <c r="G138" s="6" t="str">
        <f>VLOOKUP(A138,Common!$A$2:$B$199,2, FALSE)</f>
        <v>Sequence</v>
      </c>
      <c r="H138" s="32" t="str">
        <f>IF(D138="N","NA",VLOOKUP(A138,Common!$A$2:$C$200,3,FALSE))</f>
        <v>Open Field, Validation</v>
      </c>
      <c r="I138" s="32" t="str">
        <f>IF(D138="N","NA",VLOOKUP(A138,Common!$A$2:$D$200,4,FALSE))</f>
        <v>NA</v>
      </c>
      <c r="J138" s="32" t="str">
        <f>VLOOKUP(A138,Common!$A$2:$E$199,5, FALSE)</f>
        <v>The order of the USPC classification in the list of classifications for the selected patent</v>
      </c>
    </row>
    <row r="139" spans="1:10" x14ac:dyDescent="0.25">
      <c r="A139" s="1" t="s">
        <v>150</v>
      </c>
      <c r="B139" s="1" t="s">
        <v>145</v>
      </c>
      <c r="C139" s="1" t="s">
        <v>8</v>
      </c>
      <c r="D139" s="1" t="s">
        <v>9</v>
      </c>
      <c r="E139" s="1" t="s">
        <v>9</v>
      </c>
      <c r="F139" s="15" t="s">
        <v>9</v>
      </c>
      <c r="G139" s="6" t="str">
        <f>VLOOKUP(A139,Common!$A$2:$B$199,2, FALSE)</f>
        <v>Subclass ID</v>
      </c>
      <c r="H139" s="32" t="str">
        <f>IF(D139="N","NA",VLOOKUP(A139,Common!$A$2:$C$200,3,FALSE))</f>
        <v>Open Field, No Validation</v>
      </c>
      <c r="I139" s="32" t="str">
        <f>IF(D139="N","NA",VLOOKUP(A139,Common!$A$2:$D$200,4,FALSE))</f>
        <v>NA</v>
      </c>
      <c r="J139" s="32" t="str">
        <f>VLOOKUP(A139,Common!$A$2:$E$199,5, FALSE)</f>
        <v>ID of USPC subclass</v>
      </c>
    </row>
    <row r="140" spans="1:10" x14ac:dyDescent="0.25">
      <c r="A140" s="1" t="s">
        <v>151</v>
      </c>
      <c r="B140" s="1" t="s">
        <v>145</v>
      </c>
      <c r="C140" s="1" t="s">
        <v>8</v>
      </c>
      <c r="D140" s="1" t="s">
        <v>9</v>
      </c>
      <c r="E140" s="1" t="s">
        <v>9</v>
      </c>
      <c r="F140" s="15" t="s">
        <v>9</v>
      </c>
      <c r="G140" s="6" t="str">
        <f>VLOOKUP(A140,Common!$A$2:$B$199,2, FALSE)</f>
        <v>Subclass Title</v>
      </c>
      <c r="H140" s="32" t="str">
        <f>IF(D140="N","NA",VLOOKUP(A140,Common!$A$2:$C$200,3,FALSE))</f>
        <v>Open Field, No Validation</v>
      </c>
      <c r="I140" s="32" t="str">
        <f>IF(D140="N","NA",VLOOKUP(A140,Common!$A$2:$D$200,4,FALSE))</f>
        <v>NA</v>
      </c>
      <c r="J140" s="32" t="str">
        <f>VLOOKUP(A140,Common!$A$2:$E$199,5, FALSE)</f>
        <v>Text describing USPC subclass</v>
      </c>
    </row>
    <row r="141" spans="1:10" x14ac:dyDescent="0.25">
      <c r="A141" s="1" t="s">
        <v>152</v>
      </c>
      <c r="B141" s="1" t="s">
        <v>145</v>
      </c>
      <c r="C141" s="1" t="s">
        <v>23</v>
      </c>
      <c r="D141" s="1" t="s">
        <v>9</v>
      </c>
      <c r="E141" s="1" t="s">
        <v>9</v>
      </c>
      <c r="F141" s="15" t="s">
        <v>9</v>
      </c>
      <c r="G141" s="6" t="str">
        <f>VLOOKUP(A141,Common!$A$2:$B$199,2, FALSE)</f>
        <v>Total Number of Assignees</v>
      </c>
      <c r="H141" s="32" t="str">
        <f>IF(D141="N","NA",VLOOKUP(A141,Common!$A$2:$C$200,3,FALSE))</f>
        <v>Open Field, Validation</v>
      </c>
      <c r="I141" s="32" t="str">
        <f>IF(D141="N","NA",VLOOKUP(A141,Common!$A$2:$D$200,4,FALSE))</f>
        <v>NA</v>
      </c>
      <c r="J141" s="32" t="str">
        <f>VLOOKUP(A141,Common!$A$2:$E$199,5, FALSE)</f>
        <v>The total number of unique assignees on patents within a USPC mainclass</v>
      </c>
    </row>
    <row r="142" spans="1:10" x14ac:dyDescent="0.25">
      <c r="A142" s="1" t="s">
        <v>153</v>
      </c>
      <c r="B142" s="1" t="s">
        <v>145</v>
      </c>
      <c r="C142" s="1" t="s">
        <v>23</v>
      </c>
      <c r="D142" s="1" t="s">
        <v>9</v>
      </c>
      <c r="E142" s="1" t="s">
        <v>9</v>
      </c>
      <c r="F142" s="15" t="s">
        <v>9</v>
      </c>
      <c r="G142" s="6" t="str">
        <f>VLOOKUP(A142,Common!$A$2:$B$199,2, FALSE)</f>
        <v>Total Number of Inventors</v>
      </c>
      <c r="H142" s="32" t="str">
        <f>IF(D142="N","NA",VLOOKUP(A142,Common!$A$2:$C$200,3,FALSE))</f>
        <v>Open Field, Validation</v>
      </c>
      <c r="I142" s="32" t="str">
        <f>IF(D142="N","NA",VLOOKUP(A142,Common!$A$2:$D$200,4,FALSE))</f>
        <v>NA</v>
      </c>
      <c r="J142" s="32" t="str">
        <f>VLOOKUP(A142,Common!$A$2:$E$199,5, FALSE)</f>
        <v>The total number of unique inventors on patents  within a USPC mainclass</v>
      </c>
    </row>
    <row r="143" spans="1:10" x14ac:dyDescent="0.25">
      <c r="A143" s="1" t="s">
        <v>154</v>
      </c>
      <c r="B143" s="1" t="s">
        <v>145</v>
      </c>
      <c r="C143" s="1" t="s">
        <v>23</v>
      </c>
      <c r="D143" s="1" t="s">
        <v>9</v>
      </c>
      <c r="E143" s="1" t="s">
        <v>9</v>
      </c>
      <c r="F143" s="15" t="s">
        <v>9</v>
      </c>
      <c r="G143" s="6" t="str">
        <f>VLOOKUP(A143,Common!$A$2:$B$199,2, FALSE)</f>
        <v>Total Number of Patents</v>
      </c>
      <c r="H143" s="32" t="str">
        <f>IF(D143="N","NA",VLOOKUP(A143,Common!$A$2:$C$200,3,FALSE))</f>
        <v>Open Field, Validation</v>
      </c>
      <c r="I143" s="32" t="str">
        <f>IF(D143="N","NA",VLOOKUP(A143,Common!$A$2:$D$200,4,FALSE))</f>
        <v>NA</v>
      </c>
      <c r="J143" s="32" t="str">
        <f>VLOOKUP(A143,Common!$A$2:$E$199,5, FALSE)</f>
        <v>The total number of patents within a USPC mainclass</v>
      </c>
    </row>
    <row r="144" spans="1:10" x14ac:dyDescent="0.25">
      <c r="J144" s="13"/>
    </row>
  </sheetData>
  <autoFilter ref="A1:I143">
    <sortState ref="A2:I144">
      <sortCondition ref="B2:B144"/>
      <sortCondition ref="A2:A144"/>
    </sortState>
  </autoFilter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J40" sqref="J40"/>
    </sheetView>
  </sheetViews>
  <sheetFormatPr defaultColWidth="8.85546875" defaultRowHeight="15" x14ac:dyDescent="0.25"/>
  <sheetData>
    <row r="1" spans="1:1" x14ac:dyDescent="0.25">
      <c r="A1" t="s">
        <v>322</v>
      </c>
    </row>
    <row r="2" spans="1:1" x14ac:dyDescent="0.25">
      <c r="A2" t="s">
        <v>323</v>
      </c>
    </row>
    <row r="3" spans="1:1" x14ac:dyDescent="0.25">
      <c r="A3" t="s">
        <v>324</v>
      </c>
    </row>
    <row r="4" spans="1:1" x14ac:dyDescent="0.25">
      <c r="A4" t="s">
        <v>325</v>
      </c>
    </row>
    <row r="5" spans="1:1" x14ac:dyDescent="0.25">
      <c r="A5" t="s">
        <v>331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abSelected="1" topLeftCell="A64" zoomScaleNormal="100" workbookViewId="0">
      <selection activeCell="B97" sqref="B97"/>
    </sheetView>
  </sheetViews>
  <sheetFormatPr defaultColWidth="8.85546875" defaultRowHeight="15" x14ac:dyDescent="0.25"/>
  <cols>
    <col min="1" max="1" width="38.140625" bestFit="1" customWidth="1"/>
    <col min="2" max="2" width="11.7109375" customWidth="1"/>
    <col min="3" max="6" width="8.85546875" customWidth="1"/>
    <col min="7" max="7" width="32.85546875" bestFit="1" customWidth="1"/>
    <col min="8" max="9" width="8.85546875" customWidth="1"/>
    <col min="10" max="10" width="55.42578125" customWidth="1"/>
  </cols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1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1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1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1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5" t="s">
        <v>9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1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1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1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1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1" x14ac:dyDescent="0.25">
      <c r="A11" s="1" t="s">
        <v>27</v>
      </c>
      <c r="B11" s="1" t="s">
        <v>25</v>
      </c>
      <c r="C11" s="1" t="s">
        <v>8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1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5" t="s">
        <v>9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  <c r="K12" s="14"/>
    </row>
    <row r="13" spans="1:11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1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5" t="s">
        <v>9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1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1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5" t="s">
        <v>9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5" t="s">
        <v>9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5" t="s">
        <v>9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5" t="s">
        <v>9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5" t="s">
        <v>9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x14ac:dyDescent="0.25">
      <c r="A23" s="1" t="s">
        <v>160</v>
      </c>
      <c r="B23" s="1" t="s">
        <v>25</v>
      </c>
      <c r="C23" s="1" t="s">
        <v>23</v>
      </c>
      <c r="D23" s="1" t="s">
        <v>9</v>
      </c>
      <c r="E23" s="1" t="s">
        <v>9</v>
      </c>
      <c r="F23" s="15" t="s">
        <v>9</v>
      </c>
      <c r="G23" s="6" t="str">
        <f>VLOOKUP(A23,Common!$A$2:$B$199,2, FALSE)</f>
        <v>Number of patents for Inventor</v>
      </c>
      <c r="H23" s="32" t="str">
        <f>IF(D23="N","NA",VLOOKUP(A23,Common!$A$2:$C$200,3,FALSE))</f>
        <v>Open Field, Validation</v>
      </c>
      <c r="I23" s="32" t="str">
        <f>IF(D23="N","NA",VLOOKUP(A23,Common!$A$2:$D$200,4,FALSE))</f>
        <v>NA</v>
      </c>
      <c r="J23" s="32" t="str">
        <f>VLOOKUP(A23,Common!$A$2:$E$199,5, FALSE)</f>
        <v>The number of patents for a given assignee and inventor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5" t="s">
        <v>9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5" t="s">
        <v>9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5" t="s">
        <v>9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162</v>
      </c>
      <c r="B28" s="1" t="s">
        <v>163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City</v>
      </c>
      <c r="H28" s="32" t="str">
        <f>IF(D28="N","NA",VLOOKUP(A28,Common!$A$2:$C$200,3,FALSE))</f>
        <v>Open Field, No Validation</v>
      </c>
      <c r="I28" s="32" t="str">
        <f>IF(D28="N","NA",VLOOKUP(A28,Common!$A$2:$D$200,4,FALSE))</f>
        <v>NA</v>
      </c>
      <c r="J28" s="32" t="str">
        <f>VLOOKUP(A28,Common!$A$2:$E$199,5, FALSE)</f>
        <v>Coinventor's city on a patent</v>
      </c>
    </row>
    <row r="29" spans="1:10" x14ac:dyDescent="0.25">
      <c r="A29" s="1" t="s">
        <v>164</v>
      </c>
      <c r="B29" s="1" t="s">
        <v>163</v>
      </c>
      <c r="C29" s="1" t="s">
        <v>8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Country</v>
      </c>
      <c r="H29" s="32" t="str">
        <f>IF(D29="N","NA",VLOOKUP(A29,Common!$A$2:$C$200,3,FALSE))</f>
        <v>Drop Down Menu</v>
      </c>
      <c r="I29" s="32" t="str">
        <f>IF(D29="N","NA",VLOOKUP(A29,Common!$A$2:$D$200,4,FALSE))</f>
        <v>List of countries</v>
      </c>
      <c r="J29" s="32" t="str">
        <f>VLOOKUP(A29,Common!$A$2:$E$199,5, FALSE)</f>
        <v>Coinventor's country on a patent</v>
      </c>
    </row>
    <row r="30" spans="1:10" x14ac:dyDescent="0.25">
      <c r="A30" s="1" t="s">
        <v>165</v>
      </c>
      <c r="B30" s="1" t="s">
        <v>163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First Name</v>
      </c>
      <c r="H30" s="32" t="str">
        <f>IF(D30="N","NA",VLOOKUP(A30,Common!$A$2:$C$200,3,FALSE))</f>
        <v>Open Field, No Validation</v>
      </c>
      <c r="I30" s="32" t="str">
        <f>IF(D30="N","NA",VLOOKUP(A30,Common!$A$2:$D$200,4,FALSE))</f>
        <v>NA</v>
      </c>
      <c r="J30" s="32" t="str">
        <f>VLOOKUP(A30,Common!$A$2:$E$199,5, FALSE)</f>
        <v>First name of the coinventor</v>
      </c>
    </row>
    <row r="31" spans="1:10" x14ac:dyDescent="0.25">
      <c r="A31" s="1" t="s">
        <v>166</v>
      </c>
      <c r="B31" s="1" t="s">
        <v>163</v>
      </c>
      <c r="C31" s="1" t="s">
        <v>11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First Seen Date</v>
      </c>
      <c r="H31" s="32" t="str">
        <f>IF(D31="N","NA",VLOOKUP(A31,Common!$A$2:$C$200,3,FALSE))</f>
        <v>Open Field, No Validation</v>
      </c>
      <c r="I31" s="32" t="str">
        <f>IF(D31="N","NA",VLOOKUP(A31,Common!$A$2:$D$200,4,FALSE))</f>
        <v>NA</v>
      </c>
      <c r="J31" s="32" t="str">
        <f>VLOOKUP(A31,Common!$A$2:$E$199,5, FALSE)</f>
        <v>Grant date of coinventor's earliest patent</v>
      </c>
    </row>
    <row r="32" spans="1:10" x14ac:dyDescent="0.25">
      <c r="A32" s="1" t="s">
        <v>167</v>
      </c>
      <c r="B32" s="1" t="s">
        <v>163</v>
      </c>
      <c r="C32" s="1" t="s">
        <v>8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ID</v>
      </c>
      <c r="H32" s="32" t="str">
        <f>IF(D32="N","NA",VLOOKUP(A32,Common!$A$2:$C$200,3,FALSE))</f>
        <v>Open Field, No Validation</v>
      </c>
      <c r="I32" s="32" t="str">
        <f>IF(D32="N","NA",VLOOKUP(A32,Common!$A$2:$D$200,4,FALSE))</f>
        <v>NA</v>
      </c>
      <c r="J32" s="32" t="str">
        <f>VLOOKUP(A32,Common!$A$2:$E$199,5, FALSE)</f>
        <v>Unique ID for a coinventor assigned by disambiguation algorithm</v>
      </c>
    </row>
    <row r="33" spans="1:10" x14ac:dyDescent="0.25">
      <c r="A33" s="1" t="s">
        <v>168</v>
      </c>
      <c r="B33" s="1" t="s">
        <v>163</v>
      </c>
      <c r="C33" s="1" t="s">
        <v>8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Last Known City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Coinventor's city on their most recent patent</v>
      </c>
    </row>
    <row r="34" spans="1:10" x14ac:dyDescent="0.25">
      <c r="A34" s="1" t="s">
        <v>169</v>
      </c>
      <c r="B34" s="1" t="s">
        <v>163</v>
      </c>
      <c r="C34" s="1" t="s">
        <v>8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Last Known Country</v>
      </c>
      <c r="H34" s="32" t="str">
        <f>IF(D34="N","NA",VLOOKUP(A34,Common!$A$2:$C$200,3,FALSE))</f>
        <v>Drop Down Menu</v>
      </c>
      <c r="I34" s="32" t="str">
        <f>IF(D34="N","NA",VLOOKUP(A34,Common!$A$2:$D$200,4,FALSE))</f>
        <v>List of countries</v>
      </c>
      <c r="J34" s="32" t="str">
        <f>VLOOKUP(A34,Common!$A$2:$E$199,5, FALSE)</f>
        <v>Coinventor's country on their most recent patent</v>
      </c>
    </row>
    <row r="35" spans="1:10" x14ac:dyDescent="0.25">
      <c r="A35" s="1" t="s">
        <v>170</v>
      </c>
      <c r="B35" s="1" t="s">
        <v>163</v>
      </c>
      <c r="C35" s="1" t="s">
        <v>31</v>
      </c>
      <c r="D35" s="1" t="s">
        <v>17</v>
      </c>
      <c r="E35" s="1" t="s">
        <v>9</v>
      </c>
      <c r="F35" s="15" t="s">
        <v>9</v>
      </c>
      <c r="G35" s="6" t="str">
        <f>VLOOKUP(A35,Common!$A$2:$B$199,2, FALSE)</f>
        <v>Last Known Latitude</v>
      </c>
      <c r="H35" s="32" t="str">
        <f>IF(D35="N","NA",VLOOKUP(A35,Common!$A$2:$C$200,3,FALSE))</f>
        <v>NA</v>
      </c>
      <c r="I35" s="32" t="str">
        <f>IF(D35="N","NA",VLOOKUP(A35,Common!$A$2:$D$200,4,FALSE))</f>
        <v>NA</v>
      </c>
      <c r="J35" s="32" t="str">
        <f>VLOOKUP(A35,Common!$A$2:$E$199,5, FALSE)</f>
        <v>Latitude of coinventor's city on their most recent patent</v>
      </c>
    </row>
    <row r="36" spans="1:10" x14ac:dyDescent="0.25">
      <c r="A36" s="1" t="s">
        <v>171</v>
      </c>
      <c r="B36" s="1" t="s">
        <v>163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Last Known Location ID</v>
      </c>
      <c r="H36" s="32" t="str">
        <f>IF(D36="N","NA",VLOOKUP(A36,Common!$A$2:$C$200,3,FALSE))</f>
        <v>Open Field, No Validation</v>
      </c>
      <c r="I36" s="32" t="str">
        <f>IF(D36="N","NA",VLOOKUP(A36,Common!$A$2:$D$200,4,FALSE))</f>
        <v>NA</v>
      </c>
      <c r="J36" s="32" t="str">
        <f>VLOOKUP(A36,Common!$A$2:$E$199,5, FALSE)</f>
        <v>Unique ID for the coinventor's city on their most recent patent</v>
      </c>
    </row>
    <row r="37" spans="1:10" x14ac:dyDescent="0.25">
      <c r="A37" s="1" t="s">
        <v>172</v>
      </c>
      <c r="B37" s="1" t="s">
        <v>163</v>
      </c>
      <c r="C37" s="1" t="s">
        <v>31</v>
      </c>
      <c r="D37" s="1" t="s">
        <v>17</v>
      </c>
      <c r="E37" s="1" t="s">
        <v>9</v>
      </c>
      <c r="F37" s="15" t="s">
        <v>9</v>
      </c>
      <c r="G37" s="6" t="str">
        <f>VLOOKUP(A37,Common!$A$2:$B$199,2, FALSE)</f>
        <v>Last Known Longitude</v>
      </c>
      <c r="H37" s="32" t="str">
        <f>IF(D37="N","NA",VLOOKUP(A37,Common!$A$2:$C$200,3,FALSE))</f>
        <v>NA</v>
      </c>
      <c r="I37" s="32" t="str">
        <f>IF(D37="N","NA",VLOOKUP(A37,Common!$A$2:$D$200,4,FALSE))</f>
        <v>NA</v>
      </c>
      <c r="J37" s="32" t="str">
        <f>VLOOKUP(A37,Common!$A$2:$E$199,5, FALSE)</f>
        <v>Longitude of coinventor's city on their most recent patent</v>
      </c>
    </row>
    <row r="38" spans="1:10" x14ac:dyDescent="0.25">
      <c r="A38" s="1" t="s">
        <v>173</v>
      </c>
      <c r="B38" s="1" t="s">
        <v>163</v>
      </c>
      <c r="C38" s="1" t="s">
        <v>8</v>
      </c>
      <c r="D38" s="1" t="s">
        <v>9</v>
      </c>
      <c r="E38" s="1" t="s">
        <v>9</v>
      </c>
      <c r="F38" s="15" t="s">
        <v>9</v>
      </c>
      <c r="G38" s="6" t="str">
        <f>VLOOKUP(A38,Common!$A$2:$B$199,2, FALSE)</f>
        <v>Last Known State</v>
      </c>
      <c r="H38" s="32" t="str">
        <f>IF(D38="N","NA",VLOOKUP(A38,Common!$A$2:$C$200,3,FALSE))</f>
        <v>Drop Down Menu</v>
      </c>
      <c r="I38" s="32" t="str">
        <f>IF(D38="N","NA",VLOOKUP(A38,Common!$A$2:$D$200,4,FALSE))</f>
        <v>List of states</v>
      </c>
      <c r="J38" s="32" t="str">
        <f>VLOOKUP(A38,Common!$A$2:$E$199,5, FALSE)</f>
        <v>Coinventor's state on their most recent patent</v>
      </c>
    </row>
    <row r="39" spans="1:10" x14ac:dyDescent="0.25">
      <c r="A39" s="1" t="s">
        <v>174</v>
      </c>
      <c r="B39" s="1" t="s">
        <v>163</v>
      </c>
      <c r="C39" s="1" t="s">
        <v>8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Last Name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Last name of coinventor</v>
      </c>
    </row>
    <row r="40" spans="1:10" x14ac:dyDescent="0.25">
      <c r="A40" s="1" t="s">
        <v>175</v>
      </c>
      <c r="B40" s="1" t="s">
        <v>163</v>
      </c>
      <c r="C40" s="1" t="s">
        <v>11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Last Seen Date</v>
      </c>
      <c r="H40" s="32" t="str">
        <f>IF(D40="N","NA",VLOOKUP(A40,Common!$A$2:$C$200,3,FALSE))</f>
        <v>Open Field, No Validation</v>
      </c>
      <c r="I40" s="32" t="str">
        <f>IF(D40="N","NA",VLOOKUP(A40,Common!$A$2:$D$200,4,FALSE))</f>
        <v>NA</v>
      </c>
      <c r="J40" s="32" t="str">
        <f>VLOOKUP(A40,Common!$A$2:$E$199,5, FALSE)</f>
        <v>Grant date of coinventor's most recent patent</v>
      </c>
    </row>
    <row r="41" spans="1:10" x14ac:dyDescent="0.25">
      <c r="A41" s="1" t="s">
        <v>180</v>
      </c>
      <c r="B41" s="1" t="s">
        <v>163</v>
      </c>
      <c r="C41" s="1" t="s">
        <v>23</v>
      </c>
      <c r="D41" s="1" t="s">
        <v>17</v>
      </c>
      <c r="E41" s="1" t="s">
        <v>9</v>
      </c>
      <c r="F41" s="15" t="s">
        <v>9</v>
      </c>
      <c r="G41" s="6" t="str">
        <f>VLOOKUP(A41,Common!$A$2:$B$199,2, FALSE)</f>
        <v>Number of patents for Inventor</v>
      </c>
      <c r="H41" s="32" t="str">
        <f>IF(D41="N","NA",VLOOKUP(A41,Common!$A$2:$C$200,3,FALSE))</f>
        <v>NA</v>
      </c>
      <c r="I41" s="32" t="str">
        <f>IF(D41="N","NA",VLOOKUP(A41,Common!$A$2:$D$200,4,FALSE))</f>
        <v>NA</v>
      </c>
      <c r="J41" s="32" t="str">
        <f>VLOOKUP(A41,Common!$A$2:$E$199,5, FALSE)</f>
        <v>The total number of patents for a coinventor with the selected inventor</v>
      </c>
    </row>
    <row r="42" spans="1:10" x14ac:dyDescent="0.25">
      <c r="A42" s="1" t="s">
        <v>181</v>
      </c>
      <c r="B42" s="1" t="s">
        <v>163</v>
      </c>
      <c r="C42" s="1" t="s">
        <v>23</v>
      </c>
      <c r="D42" s="1" t="s">
        <v>9</v>
      </c>
      <c r="E42" s="1" t="s">
        <v>9</v>
      </c>
      <c r="F42" s="15" t="s">
        <v>9</v>
      </c>
      <c r="G42" s="6" t="str">
        <f>VLOOKUP(A42,Common!$A$2:$B$199,2, FALSE)</f>
        <v>Total Number of Patents</v>
      </c>
      <c r="H42" s="32" t="str">
        <f>IF(D42="N","NA",VLOOKUP(A42,Common!$A$2:$C$200,3,FALSE))</f>
        <v>Open Field, Validation</v>
      </c>
      <c r="I42" s="32" t="str">
        <f>IF(D42="N","NA",VLOOKUP(A42,Common!$A$2:$D$200,4,FALSE))</f>
        <v>NA</v>
      </c>
      <c r="J42" s="32" t="str">
        <f>VLOOKUP(A42,Common!$A$2:$E$199,5, FALSE)</f>
        <v>The total number of patents for a coinventor</v>
      </c>
    </row>
    <row r="43" spans="1:10" x14ac:dyDescent="0.25">
      <c r="A43" s="1" t="s">
        <v>176</v>
      </c>
      <c r="B43" s="1" t="s">
        <v>177</v>
      </c>
      <c r="C43" s="1" t="s">
        <v>31</v>
      </c>
      <c r="D43" s="1" t="s">
        <v>17</v>
      </c>
      <c r="E43" s="1" t="s">
        <v>9</v>
      </c>
      <c r="F43" s="15" t="s">
        <v>9</v>
      </c>
      <c r="G43" s="6" t="str">
        <f>VLOOKUP(A43,Common!$A$2:$B$199,2, FALSE)</f>
        <v>Latitude</v>
      </c>
      <c r="H43" s="32" t="str">
        <f>IF(D43="N","NA",VLOOKUP(A43,Common!$A$2:$C$200,3,FALSE))</f>
        <v>NA</v>
      </c>
      <c r="I43" s="32" t="str">
        <f>IF(D43="N","NA",VLOOKUP(A43,Common!$A$2:$D$200,4,FALSE))</f>
        <v>NA</v>
      </c>
      <c r="J43" s="32" t="str">
        <f>VLOOKUP(A43,Common!$A$2:$E$199,5, FALSE)</f>
        <v>Latitude of coinventor's city on the selected patent</v>
      </c>
    </row>
    <row r="44" spans="1:10" x14ac:dyDescent="0.25">
      <c r="A44" s="1" t="s">
        <v>178</v>
      </c>
      <c r="B44" s="1" t="s">
        <v>177</v>
      </c>
      <c r="C44" s="1" t="s">
        <v>8</v>
      </c>
      <c r="D44" s="1" t="s">
        <v>9</v>
      </c>
      <c r="E44" s="1" t="s">
        <v>9</v>
      </c>
      <c r="F44" s="15" t="s">
        <v>9</v>
      </c>
      <c r="G44" s="6" t="str">
        <f>VLOOKUP(A44,Common!$A$2:$B$199,2, FALSE)</f>
        <v>Location ID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Unique ID for the coinventor's city on the selected patent</v>
      </c>
    </row>
    <row r="45" spans="1:10" x14ac:dyDescent="0.25">
      <c r="A45" s="1" t="s">
        <v>179</v>
      </c>
      <c r="B45" s="1" t="s">
        <v>177</v>
      </c>
      <c r="C45" s="1" t="s">
        <v>31</v>
      </c>
      <c r="D45" s="1" t="s">
        <v>17</v>
      </c>
      <c r="E45" s="1" t="s">
        <v>9</v>
      </c>
      <c r="F45" s="15" t="s">
        <v>9</v>
      </c>
      <c r="G45" s="6" t="str">
        <f>VLOOKUP(A45,Common!$A$2:$B$199,2, FALSE)</f>
        <v>Longitude</v>
      </c>
      <c r="H45" s="32" t="str">
        <f>IF(D45="N","NA",VLOOKUP(A45,Common!$A$2:$C$200,3,FALSE))</f>
        <v>NA</v>
      </c>
      <c r="I45" s="32" t="str">
        <f>IF(D45="N","NA",VLOOKUP(A45,Common!$A$2:$D$200,4,FALSE))</f>
        <v>NA</v>
      </c>
      <c r="J45" s="32" t="str">
        <f>VLOOKUP(A45,Common!$A$2:$E$199,5, FALSE)</f>
        <v>Longitude of coinventor's city on the selected patent</v>
      </c>
    </row>
    <row r="46" spans="1:10" x14ac:dyDescent="0.25">
      <c r="A46" s="1" t="s">
        <v>56</v>
      </c>
      <c r="B46" s="1" t="s">
        <v>57</v>
      </c>
      <c r="C46" s="1" t="s">
        <v>8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Category</v>
      </c>
      <c r="H46" s="32" t="str">
        <f>IF(D46="N","NA",VLOOKUP(A46,Common!$A$2:$C$200,3,FALSE))</f>
        <v>Drop Down Menu</v>
      </c>
      <c r="I46" s="32" t="str">
        <f>IF(D46="N","NA",VLOOKUP(A46,Common!$A$2:$D$200,4,FALSE))</f>
        <v xml:space="preserve">Primary | Additional </v>
      </c>
      <c r="J46" s="32" t="str">
        <f>VLOOKUP(A46,Common!$A$2:$E$199,5, FALSE)</f>
        <v>Top Level CPC Category (http://www.cooperativepatentclassification.org/index.html)</v>
      </c>
    </row>
    <row r="47" spans="1:10" x14ac:dyDescent="0.25">
      <c r="A47" s="1" t="s">
        <v>58</v>
      </c>
      <c r="B47" s="1" t="s">
        <v>57</v>
      </c>
      <c r="C47" s="1" t="s">
        <v>11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First Seen Date</v>
      </c>
      <c r="H47" s="32" t="str">
        <f>IF(D47="N","NA",VLOOKUP(A47,Common!$A$2:$C$200,3,FALSE))</f>
        <v>Open Field, No Validation</v>
      </c>
      <c r="I47" s="32" t="str">
        <f>IF(D47="N","NA",VLOOKUP(A47,Common!$A$2:$D$200,4,FALSE))</f>
        <v>NA</v>
      </c>
      <c r="J47" s="32" t="str">
        <f>VLOOKUP(A47,Common!$A$2:$E$199,5, FALSE)</f>
        <v>The date of the oldest patent within a CPC subsection.</v>
      </c>
    </row>
    <row r="48" spans="1:10" x14ac:dyDescent="0.25">
      <c r="A48" s="1" t="s">
        <v>59</v>
      </c>
      <c r="B48" s="1" t="s">
        <v>57</v>
      </c>
      <c r="C48" s="1" t="s">
        <v>8</v>
      </c>
      <c r="D48" s="1" t="s">
        <v>9</v>
      </c>
      <c r="E48" s="1" t="s">
        <v>9</v>
      </c>
      <c r="F48" s="15" t="s">
        <v>9</v>
      </c>
      <c r="G48" s="6" t="str">
        <f>VLOOKUP(A48,Common!$A$2:$B$199,2, FALSE)</f>
        <v>Group ID</v>
      </c>
      <c r="H48" s="32" t="str">
        <f>IF(D48="N","NA",VLOOKUP(A48,Common!$A$2:$C$200,3,FALSE))</f>
        <v>Open Field with link to Data Values</v>
      </c>
      <c r="I48" s="32" t="str">
        <f>IF(D48="N","NA",VLOOKUP(A48,Common!$A$2:$D$200,4,FALSE))</f>
        <v>http://www.uspto.gov/web/patents/classification/cpc.html</v>
      </c>
      <c r="J48" s="32" t="str">
        <f>VLOOKUP(A48,Common!$A$2:$E$199,5, FALSE)</f>
        <v>CPC Group ID</v>
      </c>
    </row>
    <row r="49" spans="1:10" x14ac:dyDescent="0.25">
      <c r="A49" s="1" t="s">
        <v>60</v>
      </c>
      <c r="B49" s="1" t="s">
        <v>57</v>
      </c>
      <c r="C49" s="1" t="s">
        <v>8</v>
      </c>
      <c r="D49" s="1" t="s">
        <v>9</v>
      </c>
      <c r="E49" s="1" t="s">
        <v>9</v>
      </c>
      <c r="F49" s="15" t="s">
        <v>9</v>
      </c>
      <c r="G49" s="6" t="str">
        <f>VLOOKUP(A49,Common!$A$2:$B$199,2, FALSE)</f>
        <v>Group Title</v>
      </c>
      <c r="H49" s="32" t="str">
        <f>IF(D49="N","NA",VLOOKUP(A49,Common!$A$2:$C$200,3,FALSE))</f>
        <v>Open Field with link to Data Values</v>
      </c>
      <c r="I49" s="32" t="str">
        <f>IF(D49="N","NA",VLOOKUP(A49,Common!$A$2:$D$200,4,FALSE))</f>
        <v>http://www.uspto.gov/web/patents/classification/cpc.html</v>
      </c>
      <c r="J49" s="32" t="str">
        <f>VLOOKUP(A49,Common!$A$2:$E$199,5, FALSE)</f>
        <v>Description of CPC group</v>
      </c>
    </row>
    <row r="50" spans="1:10" x14ac:dyDescent="0.25">
      <c r="A50" s="1" t="s">
        <v>61</v>
      </c>
      <c r="B50" s="1" t="s">
        <v>57</v>
      </c>
      <c r="C50" s="1" t="s">
        <v>11</v>
      </c>
      <c r="D50" s="1" t="s">
        <v>9</v>
      </c>
      <c r="E50" s="1" t="s">
        <v>9</v>
      </c>
      <c r="F50" s="15" t="s">
        <v>9</v>
      </c>
      <c r="G50" s="6" t="str">
        <f>VLOOKUP(A50,Common!$A$2:$B$199,2, FALSE)</f>
        <v>Last Seen Date</v>
      </c>
      <c r="H50" s="32" t="str">
        <f>IF(D50="N","NA",VLOOKUP(A50,Common!$A$2:$C$200,3,FALSE))</f>
        <v>Open Field, No Validation</v>
      </c>
      <c r="I50" s="32" t="str">
        <f>IF(D50="N","NA",VLOOKUP(A50,Common!$A$2:$D$200,4,FALSE))</f>
        <v>NA</v>
      </c>
      <c r="J50" s="32" t="str">
        <f>VLOOKUP(A50,Common!$A$2:$E$199,5, FALSE)</f>
        <v>The date of the most recent patent within a CPC subsection</v>
      </c>
    </row>
    <row r="51" spans="1:10" x14ac:dyDescent="0.25">
      <c r="A51" s="1" t="s">
        <v>63</v>
      </c>
      <c r="B51" s="1" t="s">
        <v>57</v>
      </c>
      <c r="C51" s="1" t="s">
        <v>8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Section ID</v>
      </c>
      <c r="H51" s="32" t="str">
        <f>IF(D51="N","NA",VLOOKUP(A51,Common!$A$2:$C$200,3,FALSE))</f>
        <v>Drop Down Menu</v>
      </c>
      <c r="I51" s="32" t="str">
        <f>IF(D51="N","NA",VLOOKUP(A51,Common!$A$2:$D$200,4,FALSE))</f>
        <v>G | F | B | H | C | Y | A | E | D</v>
      </c>
      <c r="J51" s="32" t="str">
        <f>VLOOKUP(A51,Common!$A$2:$E$199,5,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52" spans="1:10" x14ac:dyDescent="0.25">
      <c r="A52" s="1" t="s">
        <v>64</v>
      </c>
      <c r="B52" s="1" t="s">
        <v>57</v>
      </c>
      <c r="C52" s="1" t="s">
        <v>8</v>
      </c>
      <c r="D52" s="1" t="s">
        <v>9</v>
      </c>
      <c r="E52" s="1" t="s">
        <v>9</v>
      </c>
      <c r="F52" s="15" t="s">
        <v>9</v>
      </c>
      <c r="G52" s="6" t="str">
        <f>VLOOKUP(A52,Common!$A$2:$B$199,2, FALSE)</f>
        <v>Subgroup ID</v>
      </c>
      <c r="H52" s="32" t="str">
        <f>IF(D52="N","NA",VLOOKUP(A52,Common!$A$2:$C$200,3,FALSE))</f>
        <v>Open Field with link to Data Values</v>
      </c>
      <c r="I52" s="32" t="str">
        <f>IF(D52="N","NA",VLOOKUP(A52,Common!$A$2:$D$200,4,FALSE))</f>
        <v>http://www.uspto.gov/web/patents/classification/cpc.html</v>
      </c>
      <c r="J52" s="32" t="str">
        <f>VLOOKUP(A52,Common!$A$2:$E$199,5, FALSE)</f>
        <v>CPC Subgroup ID</v>
      </c>
    </row>
    <row r="53" spans="1:10" x14ac:dyDescent="0.25">
      <c r="A53" s="1" t="s">
        <v>65</v>
      </c>
      <c r="B53" s="1" t="s">
        <v>57</v>
      </c>
      <c r="C53" s="1" t="s">
        <v>8</v>
      </c>
      <c r="D53" s="1" t="s">
        <v>9</v>
      </c>
      <c r="E53" s="1" t="s">
        <v>9</v>
      </c>
      <c r="F53" s="15" t="s">
        <v>9</v>
      </c>
      <c r="G53" s="6" t="str">
        <f>VLOOKUP(A53,Common!$A$2:$B$199,2, FALSE)</f>
        <v>Subgroup Title</v>
      </c>
      <c r="H53" s="32" t="str">
        <f>IF(D53="N","NA",VLOOKUP(A53,Common!$A$2:$C$200,3,FALSE))</f>
        <v>Open Field with link to Data Values</v>
      </c>
      <c r="I53" s="32" t="str">
        <f>IF(D53="N","NA",VLOOKUP(A53,Common!$A$2:$D$200,4,FALSE))</f>
        <v>http://www.uspto.gov/web/patents/classification/cpc.html</v>
      </c>
      <c r="J53" s="32" t="str">
        <f>VLOOKUP(A53,Common!$A$2:$E$199,5, FALSE)</f>
        <v>Description of CPC Subgroup</v>
      </c>
    </row>
    <row r="54" spans="1:10" x14ac:dyDescent="0.25">
      <c r="A54" s="1" t="s">
        <v>66</v>
      </c>
      <c r="B54" s="1" t="s">
        <v>57</v>
      </c>
      <c r="C54" s="1" t="s">
        <v>8</v>
      </c>
      <c r="D54" s="1" t="s">
        <v>9</v>
      </c>
      <c r="E54" s="1" t="s">
        <v>9</v>
      </c>
      <c r="F54" s="15" t="s">
        <v>9</v>
      </c>
      <c r="G54" s="6" t="str">
        <f>VLOOKUP(A54,Common!$A$2:$B$199,2, FALSE)</f>
        <v>Subsection ID</v>
      </c>
      <c r="H54" s="32" t="str">
        <f>IF(D54="N","NA",VLOOKUP(A54,Common!$A$2:$C$200,3,FALSE))</f>
        <v>Open Field with link to Data Values</v>
      </c>
      <c r="I54" s="32" t="str">
        <f>IF(D54="N","NA",VLOOKUP(A54,Common!$A$2:$D$200,4,FALSE))</f>
        <v>http://www.uspto.gov/web/patents/classification/cpc.html</v>
      </c>
      <c r="J54" s="32" t="str">
        <f>VLOOKUP(A54,Common!$A$2:$E$199,5, FALSE)</f>
        <v>CPC subsection ID</v>
      </c>
    </row>
    <row r="55" spans="1:10" x14ac:dyDescent="0.25">
      <c r="A55" s="1" t="s">
        <v>67</v>
      </c>
      <c r="B55" s="1" t="s">
        <v>57</v>
      </c>
      <c r="C55" s="1" t="s">
        <v>8</v>
      </c>
      <c r="D55" s="1" t="s">
        <v>9</v>
      </c>
      <c r="E55" s="1" t="s">
        <v>9</v>
      </c>
      <c r="F55" s="15" t="s">
        <v>9</v>
      </c>
      <c r="G55" s="6" t="str">
        <f>VLOOKUP(A55,Common!$A$2:$B$199,2, FALSE)</f>
        <v>Subsection Title</v>
      </c>
      <c r="H55" s="32" t="str">
        <f>IF(D55="N","NA",VLOOKUP(A55,Common!$A$2:$C$200,3,FALSE))</f>
        <v>Open Field with link to Data Values</v>
      </c>
      <c r="I55" s="32" t="str">
        <f>IF(D55="N","NA",VLOOKUP(A55,Common!$A$2:$D$200,4,FALSE))</f>
        <v>http://www.uspto.gov/web/patents/classification/cpc.html</v>
      </c>
      <c r="J55" s="32" t="str">
        <f>VLOOKUP(A55,Common!$A$2:$E$199,5, FALSE)</f>
        <v>Description of CPC subsection</v>
      </c>
    </row>
    <row r="56" spans="1:10" s="32" customFormat="1" x14ac:dyDescent="0.25">
      <c r="A56" s="15" t="s">
        <v>554</v>
      </c>
      <c r="B56" s="15" t="s">
        <v>57</v>
      </c>
      <c r="C56" s="15" t="s">
        <v>23</v>
      </c>
      <c r="D56" s="15" t="s">
        <v>9</v>
      </c>
      <c r="E56" s="15" t="s">
        <v>9</v>
      </c>
      <c r="F56" s="15" t="s">
        <v>9</v>
      </c>
      <c r="G56" s="32" t="str">
        <f>VLOOKUP(A56,Common!$A$2:$B$199,2, FALSE)</f>
        <v>Number of Patents for CPC Subsection</v>
      </c>
      <c r="H56" s="32" t="str">
        <f>IF(D56="N","NA",VLOOKUP(A56,Common!$A$2:$C$200,3,FALSE))</f>
        <v>Open Field, Validation</v>
      </c>
      <c r="I56" s="32" t="str">
        <f>IF(D56="N","NA",VLOOKUP(A56,Common!$A$2:$D$200,4,FALSE))</f>
        <v>NA</v>
      </c>
      <c r="J56" s="32" t="str">
        <f>VLOOKUP(A56,Common!$A$2:$E$199,5, FALSE)</f>
        <v>The number of patents within a CPC subsection for a given inventor</v>
      </c>
    </row>
    <row r="57" spans="1:10" x14ac:dyDescent="0.25">
      <c r="A57" s="1" t="s">
        <v>68</v>
      </c>
      <c r="B57" s="1" t="s">
        <v>57</v>
      </c>
      <c r="C57" s="1" t="s">
        <v>23</v>
      </c>
      <c r="D57" s="1" t="s">
        <v>9</v>
      </c>
      <c r="E57" s="1" t="s">
        <v>9</v>
      </c>
      <c r="F57" s="15" t="s">
        <v>9</v>
      </c>
      <c r="G57" s="6" t="str">
        <f>VLOOKUP(A57,Common!$A$2:$B$199,2, FALSE)</f>
        <v>Total Number of Assignees</v>
      </c>
      <c r="H57" s="32" t="str">
        <f>IF(D57="N","NA",VLOOKUP(A57,Common!$A$2:$C$200,3,FALSE))</f>
        <v>Open Field, Validation</v>
      </c>
      <c r="I57" s="32" t="str">
        <f>IF(D57="N","NA",VLOOKUP(A57,Common!$A$2:$D$200,4,FALSE))</f>
        <v>NA</v>
      </c>
      <c r="J57" s="32" t="str">
        <f>VLOOKUP(A57,Common!$A$2:$E$199,5, FALSE)</f>
        <v>Total number of assignees on patents within a CPC subsection</v>
      </c>
    </row>
    <row r="58" spans="1:10" x14ac:dyDescent="0.25">
      <c r="A58" s="1" t="s">
        <v>69</v>
      </c>
      <c r="B58" s="1" t="s">
        <v>57</v>
      </c>
      <c r="C58" s="1" t="s">
        <v>23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Total Number of Inventors</v>
      </c>
      <c r="H58" s="32" t="str">
        <f>IF(D58="N","NA",VLOOKUP(A58,Common!$A$2:$C$200,3,FALSE))</f>
        <v>Open Field, Validation</v>
      </c>
      <c r="I58" s="32" t="str">
        <f>IF(D58="N","NA",VLOOKUP(A58,Common!$A$2:$D$200,4,FALSE))</f>
        <v>NA</v>
      </c>
      <c r="J58" s="32" t="str">
        <f>VLOOKUP(A58,Common!$A$2:$E$199,5, FALSE)</f>
        <v>Total number of inventors on patents within a CPC subsection</v>
      </c>
    </row>
    <row r="59" spans="1:10" x14ac:dyDescent="0.25">
      <c r="A59" s="1" t="s">
        <v>70</v>
      </c>
      <c r="B59" s="1" t="s">
        <v>57</v>
      </c>
      <c r="C59" s="1" t="s">
        <v>23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within a CPC subsection</v>
      </c>
    </row>
    <row r="60" spans="1:10" x14ac:dyDescent="0.25">
      <c r="A60" s="1" t="s">
        <v>71</v>
      </c>
      <c r="B60" s="1" t="s">
        <v>72</v>
      </c>
      <c r="C60" s="1" t="s">
        <v>8</v>
      </c>
      <c r="D60" s="1" t="s">
        <v>9</v>
      </c>
      <c r="E60" s="1" t="s">
        <v>9</v>
      </c>
      <c r="F60" s="15" t="s">
        <v>9</v>
      </c>
      <c r="G60" s="6" t="str">
        <f>VLOOKUP(A60,Common!$A$2:$B$199,2, FALSE)</f>
        <v>First Name</v>
      </c>
      <c r="H60" s="32" t="str">
        <f>IF(D60="N","NA",VLOOKUP(A60,Common!$A$2:$C$200,3,FALSE))</f>
        <v>Open Field, No Validation</v>
      </c>
      <c r="I60" s="32" t="str">
        <f>IF(D60="N","NA",VLOOKUP(A60,Common!$A$2:$D$200,4,FALSE))</f>
        <v>NA</v>
      </c>
      <c r="J60" s="32" t="str">
        <f>VLOOKUP(A60,Common!$A$2:$E$199,5, FALSE)</f>
        <v>First name of the inventor</v>
      </c>
    </row>
    <row r="61" spans="1:10" x14ac:dyDescent="0.25">
      <c r="A61" s="1" t="s">
        <v>73</v>
      </c>
      <c r="B61" s="1" t="s">
        <v>72</v>
      </c>
      <c r="C61" s="1" t="s">
        <v>11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First Seen Date</v>
      </c>
      <c r="H61" s="32" t="str">
        <f>IF(D61="N","NA",VLOOKUP(A61,Common!$A$2:$C$200,3,FALSE))</f>
        <v>Open Field, No Validation</v>
      </c>
      <c r="I61" s="32" t="str">
        <f>IF(D61="N","NA",VLOOKUP(A61,Common!$A$2:$D$200,4,FALSE))</f>
        <v>NA</v>
      </c>
      <c r="J61" s="32" t="str">
        <f>VLOOKUP(A61,Common!$A$2:$E$199,5, FALSE)</f>
        <v>The earliest grant date for all an inventor's patents</v>
      </c>
    </row>
    <row r="62" spans="1:10" x14ac:dyDescent="0.25">
      <c r="A62" s="1" t="s">
        <v>74</v>
      </c>
      <c r="B62" s="1" t="s">
        <v>72</v>
      </c>
      <c r="C62" s="1" t="s">
        <v>8</v>
      </c>
      <c r="D62" s="1" t="s">
        <v>9</v>
      </c>
      <c r="E62" s="1" t="s">
        <v>9</v>
      </c>
      <c r="F62" s="15" t="s">
        <v>9</v>
      </c>
      <c r="G62" s="6" t="str">
        <f>VLOOKUP(A62,Common!$A$2:$B$199,2, FALSE)</f>
        <v>ID</v>
      </c>
      <c r="H62" s="32" t="str">
        <f>IF(D62="N","NA",VLOOKUP(A62,Common!$A$2:$C$200,3,FALSE))</f>
        <v>Open Field, No Validation</v>
      </c>
      <c r="I62" s="32" t="str">
        <f>IF(D62="N","NA",VLOOKUP(A62,Common!$A$2:$D$200,4,FALSE))</f>
        <v>NA</v>
      </c>
      <c r="J62" s="32" t="str">
        <f>VLOOKUP(A62,Common!$A$2:$E$199,5, FALSE)</f>
        <v>Unique ID for an inventor assigned by disambiguation algorithm</v>
      </c>
    </row>
    <row r="63" spans="1:10" x14ac:dyDescent="0.25">
      <c r="A63" s="1" t="s">
        <v>75</v>
      </c>
      <c r="B63" s="1" t="s">
        <v>72</v>
      </c>
      <c r="C63" s="1" t="s">
        <v>8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Last Known City</v>
      </c>
      <c r="H63" s="32" t="str">
        <f>IF(D63="N","NA",VLOOKUP(A63,Common!$A$2:$C$200,3,FALSE))</f>
        <v>Open Field, No Validation</v>
      </c>
      <c r="I63" s="32" t="str">
        <f>IF(D63="N","NA",VLOOKUP(A63,Common!$A$2:$D$200,4,FALSE))</f>
        <v>NA</v>
      </c>
      <c r="J63" s="32" t="str">
        <f>VLOOKUP(A63,Common!$A$2:$E$199,5, FALSE)</f>
        <v>Inventor's city on most recent patent</v>
      </c>
    </row>
    <row r="64" spans="1:10" x14ac:dyDescent="0.25">
      <c r="A64" s="1" t="s">
        <v>76</v>
      </c>
      <c r="B64" s="1" t="s">
        <v>72</v>
      </c>
      <c r="C64" s="1" t="s">
        <v>8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Last Known Country</v>
      </c>
      <c r="H64" s="32" t="str">
        <f>IF(D64="N","NA",VLOOKUP(A64,Common!$A$2:$C$200,3,FALSE))</f>
        <v>Drop Down Menu</v>
      </c>
      <c r="I64" s="32" t="str">
        <f>IF(D64="N","NA",VLOOKUP(A64,Common!$A$2:$D$200,4,FALSE))</f>
        <v>List of states</v>
      </c>
      <c r="J64" s="32" t="str">
        <f>VLOOKUP(A64,Common!$A$2:$E$199,5, FALSE)</f>
        <v>Inventor's country on most recent patent</v>
      </c>
    </row>
    <row r="65" spans="1:10" x14ac:dyDescent="0.25">
      <c r="A65" s="1" t="s">
        <v>77</v>
      </c>
      <c r="B65" s="1" t="s">
        <v>72</v>
      </c>
      <c r="C65" s="1" t="s">
        <v>31</v>
      </c>
      <c r="D65" s="1" t="s">
        <v>17</v>
      </c>
      <c r="E65" s="1" t="s">
        <v>9</v>
      </c>
      <c r="F65" s="15" t="s">
        <v>9</v>
      </c>
      <c r="G65" s="6" t="str">
        <f>VLOOKUP(A65,Common!$A$2:$B$199,2, FALSE)</f>
        <v>Last Known Latitude</v>
      </c>
      <c r="H65" s="32" t="str">
        <f>IF(D65="N","NA",VLOOKUP(A65,Common!$A$2:$C$200,3,FALSE))</f>
        <v>NA</v>
      </c>
      <c r="I65" s="32" t="str">
        <f>IF(D65="N","NA",VLOOKUP(A65,Common!$A$2:$D$200,4,FALSE))</f>
        <v>NA</v>
      </c>
      <c r="J65" s="32" t="str">
        <f>VLOOKUP(A65,Common!$A$2:$E$199,5, FALSE)</f>
        <v>Latitude of inventor's city on most recent patent</v>
      </c>
    </row>
    <row r="66" spans="1:10" x14ac:dyDescent="0.25">
      <c r="A66" s="1" t="s">
        <v>78</v>
      </c>
      <c r="B66" s="1" t="s">
        <v>72</v>
      </c>
      <c r="C66" s="1" t="s">
        <v>8</v>
      </c>
      <c r="D66" s="1" t="s">
        <v>9</v>
      </c>
      <c r="E66" s="1" t="s">
        <v>9</v>
      </c>
      <c r="F66" s="15" t="s">
        <v>9</v>
      </c>
      <c r="G66" s="6" t="str">
        <f>VLOOKUP(A66,Common!$A$2:$B$199,2, FALSE)</f>
        <v>Last Known Location ID</v>
      </c>
      <c r="H66" s="32" t="str">
        <f>IF(D66="N","NA",VLOOKUP(A66,Common!$A$2:$C$200,3,FALSE))</f>
        <v>Open Field, No Validation</v>
      </c>
      <c r="I66" s="32" t="str">
        <f>IF(D66="N","NA",VLOOKUP(A66,Common!$A$2:$D$200,4,FALSE))</f>
        <v>NA</v>
      </c>
      <c r="J66" s="32" t="str">
        <f>VLOOKUP(A66,Common!$A$2:$E$199,5, FALSE)</f>
        <v>Unique database ID for a an inventor's most recent location</v>
      </c>
    </row>
    <row r="67" spans="1:10" x14ac:dyDescent="0.25">
      <c r="A67" s="1" t="s">
        <v>79</v>
      </c>
      <c r="B67" s="1" t="s">
        <v>72</v>
      </c>
      <c r="C67" s="1" t="s">
        <v>31</v>
      </c>
      <c r="D67" s="1" t="s">
        <v>17</v>
      </c>
      <c r="E67" s="1" t="s">
        <v>9</v>
      </c>
      <c r="F67" s="15" t="s">
        <v>9</v>
      </c>
      <c r="G67" s="6" t="str">
        <f>VLOOKUP(A67,Common!$A$2:$B$199,2, FALSE)</f>
        <v>Last Known Longitude</v>
      </c>
      <c r="H67" s="32" t="str">
        <f>IF(D67="N","NA",VLOOKUP(A67,Common!$A$2:$C$200,3,FALSE))</f>
        <v>NA</v>
      </c>
      <c r="I67" s="32" t="str">
        <f>IF(D67="N","NA",VLOOKUP(A67,Common!$A$2:$D$200,4,FALSE))</f>
        <v>NA</v>
      </c>
      <c r="J67" s="32" t="str">
        <f>VLOOKUP(A67,Common!$A$2:$E$199,5, FALSE)</f>
        <v>Longitude of inventor's city on most recent patent</v>
      </c>
    </row>
    <row r="68" spans="1:10" x14ac:dyDescent="0.25">
      <c r="A68" s="1" t="s">
        <v>80</v>
      </c>
      <c r="B68" s="1" t="s">
        <v>72</v>
      </c>
      <c r="C68" s="1" t="s">
        <v>8</v>
      </c>
      <c r="D68" s="1" t="s">
        <v>9</v>
      </c>
      <c r="E68" s="1" t="s">
        <v>9</v>
      </c>
      <c r="F68" s="15" t="s">
        <v>9</v>
      </c>
      <c r="G68" s="6" t="str">
        <f>VLOOKUP(A68,Common!$A$2:$B$199,2, FALSE)</f>
        <v>Last Known State</v>
      </c>
      <c r="H68" s="32" t="str">
        <f>IF(D68="N","NA",VLOOKUP(A68,Common!$A$2:$C$200,3,FALSE))</f>
        <v>Drop Down Menu</v>
      </c>
      <c r="I68" s="32" t="str">
        <f>IF(D68="N","NA",VLOOKUP(A68,Common!$A$2:$D$200,4,FALSE))</f>
        <v>List of states</v>
      </c>
      <c r="J68" s="32" t="str">
        <f>VLOOKUP(A68,Common!$A$2:$E$199,5, FALSE)</f>
        <v>Inventor's state on most recent patent</v>
      </c>
    </row>
    <row r="69" spans="1:10" x14ac:dyDescent="0.25">
      <c r="A69" s="1" t="s">
        <v>81</v>
      </c>
      <c r="B69" s="1" t="s">
        <v>72</v>
      </c>
      <c r="C69" s="1" t="s">
        <v>8</v>
      </c>
      <c r="D69" s="1" t="s">
        <v>9</v>
      </c>
      <c r="E69" s="1" t="s">
        <v>9</v>
      </c>
      <c r="F69" s="15" t="s">
        <v>9</v>
      </c>
      <c r="G69" s="6" t="str">
        <f>VLOOKUP(A69,Common!$A$2:$B$199,2, FALSE)</f>
        <v>Last Name</v>
      </c>
      <c r="H69" s="32" t="str">
        <f>IF(D69="N","NA",VLOOKUP(A69,Common!$A$2:$C$200,3,FALSE))</f>
        <v>Open Field, No Validation</v>
      </c>
      <c r="I69" s="32" t="str">
        <f>IF(D69="N","NA",VLOOKUP(A69,Common!$A$2:$D$200,4,FALSE))</f>
        <v>NA</v>
      </c>
      <c r="J69" s="32" t="str">
        <f>VLOOKUP(A69,Common!$A$2:$E$199,5, FALSE)</f>
        <v>Last name of inventor</v>
      </c>
    </row>
    <row r="70" spans="1:10" x14ac:dyDescent="0.25">
      <c r="A70" s="1" t="s">
        <v>82</v>
      </c>
      <c r="B70" s="1" t="s">
        <v>72</v>
      </c>
      <c r="C70" s="1" t="s">
        <v>11</v>
      </c>
      <c r="D70" s="1" t="s">
        <v>9</v>
      </c>
      <c r="E70" s="1" t="s">
        <v>9</v>
      </c>
      <c r="F70" s="15" t="s">
        <v>9</v>
      </c>
      <c r="G70" s="6" t="str">
        <f>VLOOKUP(A70,Common!$A$2:$B$199,2, FALSE)</f>
        <v>Last Seen Date</v>
      </c>
      <c r="H70" s="32" t="str">
        <f>IF(D70="N","NA",VLOOKUP(A70,Common!$A$2:$C$200,3,FALSE))</f>
        <v>Open Field, No Validation</v>
      </c>
      <c r="I70" s="32" t="str">
        <f>IF(D70="N","NA",VLOOKUP(A70,Common!$A$2:$D$200,4,FALSE))</f>
        <v>NA</v>
      </c>
      <c r="J70" s="32" t="str">
        <f>VLOOKUP(A70,Common!$A$2:$E$199,5, FALSE)</f>
        <v>The most recent date for all an inventor's patents</v>
      </c>
    </row>
    <row r="71" spans="1:10" x14ac:dyDescent="0.25">
      <c r="A71" s="1" t="s">
        <v>84</v>
      </c>
      <c r="B71" s="1" t="s">
        <v>72</v>
      </c>
      <c r="C71" s="1" t="s">
        <v>23</v>
      </c>
      <c r="D71" s="1" t="s">
        <v>9</v>
      </c>
      <c r="E71" s="1" t="s">
        <v>9</v>
      </c>
      <c r="F71" s="15" t="s">
        <v>9</v>
      </c>
      <c r="G71" s="6" t="str">
        <f>VLOOKUP(A71,Common!$A$2:$B$199,2, FALSE)</f>
        <v>Total Number of Patents</v>
      </c>
      <c r="H71" s="32" t="str">
        <f>IF(D71="N","NA",VLOOKUP(A71,Common!$A$2:$C$200,3,FALSE))</f>
        <v>Open Field, Validation</v>
      </c>
      <c r="I71" s="32" t="str">
        <f>IF(D71="N","NA",VLOOKUP(A71,Common!$A$2:$D$200,4,FALSE))</f>
        <v>NA</v>
      </c>
      <c r="J71" s="32" t="str">
        <f>VLOOKUP(A71,Common!$A$2:$E$199,5, FALSE)</f>
        <v>Total number of patents associated with a given inventor</v>
      </c>
    </row>
    <row r="72" spans="1:10" x14ac:dyDescent="0.25">
      <c r="A72" s="1" t="s">
        <v>85</v>
      </c>
      <c r="B72" s="1" t="s">
        <v>86</v>
      </c>
      <c r="C72" s="1" t="s">
        <v>11</v>
      </c>
      <c r="D72" s="1" t="s">
        <v>17</v>
      </c>
      <c r="E72" s="1" t="s">
        <v>9</v>
      </c>
      <c r="F72" s="15" t="s">
        <v>9</v>
      </c>
      <c r="G72" s="6" t="str">
        <f>VLOOKUP(A72,Common!$A$2:$B$199,2, FALSE)</f>
        <v>Action Date</v>
      </c>
      <c r="H72" s="32" t="str">
        <f>IF(D72="N","NA",VLOOKUP(A72,Common!$A$2:$C$200,3,FALSE))</f>
        <v>NA</v>
      </c>
      <c r="I72" s="32" t="str">
        <f>IF(D72="N","NA",VLOOKUP(A72,Common!$A$2:$D$200,4,FALSE))</f>
        <v>NA</v>
      </c>
      <c r="J72" s="32" t="str">
        <f>VLOOKUP(A72,Common!$A$2:$E$199,5, FALSE)</f>
        <v>Date an IPC is issued for a patent</v>
      </c>
    </row>
    <row r="73" spans="1:10" x14ac:dyDescent="0.25">
      <c r="A73" s="1" t="s">
        <v>87</v>
      </c>
      <c r="B73" s="1" t="s">
        <v>86</v>
      </c>
      <c r="C73" s="1" t="s">
        <v>8</v>
      </c>
      <c r="D73" s="1" t="s">
        <v>9</v>
      </c>
      <c r="E73" s="1" t="s">
        <v>9</v>
      </c>
      <c r="F73" s="15" t="s">
        <v>9</v>
      </c>
      <c r="G73" s="6" t="str">
        <f>VLOOKUP(A73,Common!$A$2:$B$199,2, FALSE)</f>
        <v>Class</v>
      </c>
      <c r="H73" s="32" t="str">
        <f>IF(D73="N","NA",VLOOKUP(A73,Common!$A$2:$C$200,3,FALSE))</f>
        <v>Open Field with link to Data Values</v>
      </c>
      <c r="I73" s="32" t="str">
        <f>IF(D73="N","NA",VLOOKUP(A73,Common!$A$2:$D$200,4,FALSE))</f>
        <v>http://www.wipo.int/export/sites/www/classifications/ipc/en/guide/guide_ipc.pdf</v>
      </c>
      <c r="J73" s="32" t="str">
        <f>VLOOKUP(A73,Common!$A$2:$E$199,5, FALSE)</f>
        <v>Second hierarchial level of the IPC system, sections are subdivided into classes</v>
      </c>
    </row>
    <row r="74" spans="1:10" x14ac:dyDescent="0.25">
      <c r="A74" s="1" t="s">
        <v>88</v>
      </c>
      <c r="B74" s="1" t="s">
        <v>86</v>
      </c>
      <c r="C74" s="1" t="s">
        <v>8</v>
      </c>
      <c r="D74" s="1" t="s">
        <v>17</v>
      </c>
      <c r="E74" s="1" t="s">
        <v>9</v>
      </c>
      <c r="F74" s="15" t="s">
        <v>9</v>
      </c>
      <c r="G74" s="6" t="str">
        <f>VLOOKUP(A74,Common!$A$2:$B$199,2, FALSE)</f>
        <v>Classification Data Source</v>
      </c>
      <c r="H74" s="32" t="str">
        <f>IF(D74="N","NA",VLOOKUP(A74,Common!$A$2:$C$200,3,FALSE))</f>
        <v>NA</v>
      </c>
      <c r="I74" s="32" t="str">
        <f>IF(D74="N","NA",VLOOKUP(A74,Common!$A$2:$D$200,4,FALSE))</f>
        <v>NA</v>
      </c>
      <c r="J74" s="32" t="str">
        <f>VLOOKUP(A74,Common!$A$2:$E$199,5, FALSE)</f>
        <v xml:space="preserve"> “H” defining “Human - Generated”, “M” defining “Machine - Generated” and “G” defining “G enerated via Software”</v>
      </c>
    </row>
    <row r="75" spans="1:10" x14ac:dyDescent="0.25">
      <c r="A75" s="1" t="s">
        <v>89</v>
      </c>
      <c r="B75" s="1" t="s">
        <v>86</v>
      </c>
      <c r="C75" s="1" t="s">
        <v>8</v>
      </c>
      <c r="D75" s="1" t="s">
        <v>9</v>
      </c>
      <c r="E75" s="1" t="s">
        <v>9</v>
      </c>
      <c r="F75" s="15" t="s">
        <v>9</v>
      </c>
      <c r="G75" s="6" t="str">
        <f>VLOOKUP(A75,Common!$A$2:$B$199,2, FALSE)</f>
        <v>Classification Value</v>
      </c>
      <c r="H75" s="32" t="str">
        <f>IF(D75="N","NA",VLOOKUP(A75,Common!$A$2:$C$200,3,FALSE))</f>
        <v>Drop Down Menu</v>
      </c>
      <c r="I75" s="32" t="str">
        <f>IF(D75="N","NA",VLOOKUP(A75,Common!$A$2:$D$200,4,FALSE))</f>
        <v>I | N</v>
      </c>
      <c r="J75" s="32" t="str">
        <f>VLOOKUP(A75,Common!$A$2:$E$199,5, FALSE)</f>
        <v>“ I ” defining “invention information” or “N” defining “non - invention information”</v>
      </c>
    </row>
    <row r="76" spans="1:10" x14ac:dyDescent="0.25">
      <c r="A76" s="1" t="s">
        <v>90</v>
      </c>
      <c r="B76" s="1" t="s">
        <v>86</v>
      </c>
      <c r="C76" s="1" t="s">
        <v>11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First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earliest patent within a IPC group</v>
      </c>
    </row>
    <row r="77" spans="1:10" x14ac:dyDescent="0.25">
      <c r="A77" s="1" t="s">
        <v>91</v>
      </c>
      <c r="B77" s="1" t="s">
        <v>86</v>
      </c>
      <c r="C77" s="1" t="s">
        <v>11</v>
      </c>
      <c r="D77" s="1" t="s">
        <v>9</v>
      </c>
      <c r="E77" s="1" t="s">
        <v>9</v>
      </c>
      <c r="F77" s="15" t="s">
        <v>9</v>
      </c>
      <c r="G77" s="6" t="str">
        <f>VLOOKUP(A77,Common!$A$2:$B$199,2, FALSE)</f>
        <v>Last Seen Date</v>
      </c>
      <c r="H77" s="32" t="str">
        <f>IF(D77="N","NA",VLOOKUP(A77,Common!$A$2:$C$200,3,FALSE))</f>
        <v>Open Field, No Validation</v>
      </c>
      <c r="I77" s="32" t="str">
        <f>IF(D77="N","NA",VLOOKUP(A77,Common!$A$2:$D$200,4,FALSE))</f>
        <v>NA</v>
      </c>
      <c r="J77" s="32" t="str">
        <f>VLOOKUP(A77,Common!$A$2:$E$199,5, FALSE)</f>
        <v>The date of the most recent patent within a IPC group</v>
      </c>
    </row>
    <row r="78" spans="1:10" x14ac:dyDescent="0.25">
      <c r="A78" s="1" t="s">
        <v>92</v>
      </c>
      <c r="B78" s="1" t="s">
        <v>86</v>
      </c>
      <c r="C78" s="1" t="s">
        <v>8</v>
      </c>
      <c r="D78" s="1" t="s">
        <v>9</v>
      </c>
      <c r="E78" s="1" t="s">
        <v>9</v>
      </c>
      <c r="F78" s="15" t="s">
        <v>9</v>
      </c>
      <c r="G78" s="6" t="str">
        <f>VLOOKUP(A78,Common!$A$2:$B$199,2, FALSE)</f>
        <v>Main Group</v>
      </c>
      <c r="H78" s="32" t="str">
        <f>IF(D78="N","NA",VLOOKUP(A78,Common!$A$2:$C$200,3,FALSE))</f>
        <v>Open Field with link to Data Values</v>
      </c>
      <c r="I78" s="32" t="str">
        <f>IF(D78="N","NA",VLOOKUP(A78,Common!$A$2:$D$200,4,FALSE))</f>
        <v>http://www.wipo.int/export/sites/www/classifications/ipc/en/guide/guide_ipc.pdf</v>
      </c>
      <c r="J78" s="32" t="str">
        <f>VLOOKUP(A78,Common!$A$2:$E$199,5, FALSE)</f>
        <v>Subdivisions of the subclass within the IPC system</v>
      </c>
    </row>
    <row r="79" spans="1:10" x14ac:dyDescent="0.25">
      <c r="A79" s="1" t="s">
        <v>93</v>
      </c>
      <c r="B79" s="1" t="s">
        <v>86</v>
      </c>
      <c r="C79" s="1" t="s">
        <v>8</v>
      </c>
      <c r="D79" s="1" t="s">
        <v>9</v>
      </c>
      <c r="E79" s="1" t="s">
        <v>9</v>
      </c>
      <c r="F79" s="15" t="s">
        <v>9</v>
      </c>
      <c r="G79" s="6" t="str">
        <f>VLOOKUP(A79,Common!$A$2:$B$199,2, FALSE)</f>
        <v>Section</v>
      </c>
      <c r="H79" s="32" t="str">
        <f>IF(D79="N","NA",VLOOKUP(A79,Common!$A$2:$C$200,3,FALSE))</f>
        <v>Drop Down Menu</v>
      </c>
      <c r="I79" s="32" t="str">
        <f>IF(D79="N","NA",VLOOKUP(A79,Common!$A$2:$D$200,4,FALSE))</f>
        <v>A | B | C | D | E | F | G | H</v>
      </c>
      <c r="J79" s="32" t="str">
        <f>VLOOKUP(A79,Common!$A$2:$E$199,5,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80" spans="1:10" x14ac:dyDescent="0.25">
      <c r="A80" s="1" t="s">
        <v>95</v>
      </c>
      <c r="B80" s="1" t="s">
        <v>86</v>
      </c>
      <c r="C80" s="1" t="s">
        <v>8</v>
      </c>
      <c r="D80" s="1" t="s">
        <v>9</v>
      </c>
      <c r="E80" s="1" t="s">
        <v>9</v>
      </c>
      <c r="F80" s="15" t="s">
        <v>9</v>
      </c>
      <c r="G80" s="6" t="str">
        <f>VLOOKUP(A80,Common!$A$2:$B$199,2, FALSE)</f>
        <v>Subclass</v>
      </c>
      <c r="H80" s="32" t="str">
        <f>IF(D80="N","NA",VLOOKUP(A80,Common!$A$2:$C$200,3,FALSE))</f>
        <v>Drop Down Menu</v>
      </c>
      <c r="I80" s="32" t="str">
        <f>IF(D80="N","NA",VLOOKUP(A80,Common!$A$2:$D$200,4,FALSE))</f>
        <v xml:space="preserve">A | B | C | D | E | F | G | H | I | J | K | L | M | N | O | P | Q | R | S | T | U | V | W | X | Y | Z </v>
      </c>
      <c r="J80" s="32" t="str">
        <f>VLOOKUP(A80,Common!$A$2:$E$199,5, FALSE)</f>
        <v>Subdivisions of the class within IPC system</v>
      </c>
    </row>
    <row r="81" spans="1:10" x14ac:dyDescent="0.25">
      <c r="A81" s="1" t="s">
        <v>96</v>
      </c>
      <c r="B81" s="1" t="s">
        <v>86</v>
      </c>
      <c r="C81" s="1" t="s">
        <v>8</v>
      </c>
      <c r="D81" s="1" t="s">
        <v>9</v>
      </c>
      <c r="E81" s="1" t="s">
        <v>9</v>
      </c>
      <c r="F81" s="15" t="s">
        <v>9</v>
      </c>
      <c r="G81" s="6" t="str">
        <f>VLOOKUP(A81,Common!$A$2:$B$199,2, FALSE)</f>
        <v>Subgroup</v>
      </c>
      <c r="H81" s="32" t="str">
        <f>IF(D81="N","NA",VLOOKUP(A81,Common!$A$2:$C$200,3,FALSE))</f>
        <v>Open Field with link to Data Values</v>
      </c>
      <c r="I81" s="32" t="str">
        <f>IF(D81="N","NA",VLOOKUP(A81,Common!$A$2:$D$200,4,FALSE))</f>
        <v>http://www.wipo.int/export/sites/www/classifications/ipc/en/guide/guide_ipc.pdf</v>
      </c>
      <c r="J81" s="32" t="str">
        <f>VLOOKUP(A81,Common!$A$2:$E$199,5, FALSE)</f>
        <v>Subdivisions of the main group within the IPC system</v>
      </c>
    </row>
    <row r="82" spans="1:10" x14ac:dyDescent="0.25">
      <c r="A82" s="1" t="s">
        <v>97</v>
      </c>
      <c r="B82" s="1" t="s">
        <v>86</v>
      </c>
      <c r="C82" s="1" t="s">
        <v>8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Symbol Position</v>
      </c>
      <c r="H82" s="32" t="str">
        <f>IF(D82="N","NA",VLOOKUP(A82,Common!$A$2:$C$200,3,FALSE))</f>
        <v>Drop Down Menu</v>
      </c>
      <c r="I82" s="32" t="str">
        <f>IF(D82="N","NA",VLOOKUP(A82,Common!$A$2:$D$200,4,FALSE))</f>
        <v xml:space="preserve">F | L </v>
      </c>
      <c r="J82" s="32" t="str">
        <f>VLOOKUP(A82,Common!$A$2:$E$199,5,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83" spans="1:10" x14ac:dyDescent="0.25">
      <c r="A83" s="1" t="s">
        <v>98</v>
      </c>
      <c r="B83" s="1" t="s">
        <v>86</v>
      </c>
      <c r="C83" s="1" t="s">
        <v>23</v>
      </c>
      <c r="D83" s="1" t="s">
        <v>9</v>
      </c>
      <c r="E83" s="1" t="s">
        <v>9</v>
      </c>
      <c r="F83" s="15" t="s">
        <v>9</v>
      </c>
      <c r="G83" s="6" t="str">
        <f>VLOOKUP(A83,Common!$A$2:$B$199,2, FALSE)</f>
        <v>Total Number of Assignees</v>
      </c>
      <c r="H83" s="32" t="str">
        <f>IF(D83="N","NA",VLOOKUP(A83,Common!$A$2:$C$200,3,FALSE))</f>
        <v>Open Field, Validation</v>
      </c>
      <c r="I83" s="32" t="str">
        <f>IF(D83="N","NA",VLOOKUP(A83,Common!$A$2:$D$200,4,FALSE))</f>
        <v>NA</v>
      </c>
      <c r="J83" s="32" t="str">
        <f>VLOOKUP(A83,Common!$A$2:$E$199,5, FALSE)</f>
        <v>The total number of unique assignees on patents within an IPC class.</v>
      </c>
    </row>
    <row r="84" spans="1:10" x14ac:dyDescent="0.25">
      <c r="A84" s="1" t="s">
        <v>99</v>
      </c>
      <c r="B84" s="1" t="s">
        <v>86</v>
      </c>
      <c r="C84" s="1" t="s">
        <v>23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Total Number of Inventors</v>
      </c>
      <c r="H84" s="32" t="str">
        <f>IF(D84="N","NA",VLOOKUP(A84,Common!$A$2:$C$200,3,FALSE))</f>
        <v>Open Field, Validation</v>
      </c>
      <c r="I84" s="32" t="str">
        <f>IF(D84="N","NA",VLOOKUP(A84,Common!$A$2:$D$200,4,FALSE))</f>
        <v>NA</v>
      </c>
      <c r="J84" s="32" t="str">
        <f>VLOOKUP(A84,Common!$A$2:$E$199,5, FALSE)</f>
        <v>The total number of unique inventors on patents within an IPC class</v>
      </c>
    </row>
    <row r="85" spans="1:10" x14ac:dyDescent="0.25">
      <c r="A85" s="1" t="s">
        <v>100</v>
      </c>
      <c r="B85" s="1" t="s">
        <v>86</v>
      </c>
      <c r="C85" s="1" t="s">
        <v>11</v>
      </c>
      <c r="D85" s="1" t="s">
        <v>17</v>
      </c>
      <c r="E85" s="1" t="s">
        <v>9</v>
      </c>
      <c r="F85" s="15" t="s">
        <v>9</v>
      </c>
      <c r="G85" s="6" t="str">
        <f>VLOOKUP(A85,Common!$A$2:$B$199,2, FALSE)</f>
        <v>Version Indicator</v>
      </c>
      <c r="H85" s="32" t="str">
        <f>IF(D85="N","NA",VLOOKUP(A85,Common!$A$2:$C$200,3,FALSE))</f>
        <v>NA</v>
      </c>
      <c r="I85" s="32" t="str">
        <f>IF(D85="N","NA",VLOOKUP(A85,Common!$A$2:$D$200,4,FALSE))</f>
        <v>NA</v>
      </c>
      <c r="J85" s="32" t="str">
        <f>VLOOKUP(A85,Common!$A$2:$E$199,5, FALSE)</f>
        <v>The version of the IPC classification system</v>
      </c>
    </row>
    <row r="86" spans="1:10" x14ac:dyDescent="0.25">
      <c r="A86" s="1" t="s">
        <v>182</v>
      </c>
      <c r="B86" s="1" t="s">
        <v>183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City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City associated with a location</v>
      </c>
    </row>
    <row r="87" spans="1:10" x14ac:dyDescent="0.25">
      <c r="A87" s="1" t="s">
        <v>184</v>
      </c>
      <c r="B87" s="1" t="s">
        <v>183</v>
      </c>
      <c r="C87" s="1" t="s">
        <v>8</v>
      </c>
      <c r="D87" s="1" t="s">
        <v>9</v>
      </c>
      <c r="E87" s="1" t="s">
        <v>9</v>
      </c>
      <c r="F87" s="15" t="s">
        <v>9</v>
      </c>
      <c r="G87" s="6" t="str">
        <f>VLOOKUP(A87,Common!$A$2:$B$199,2, FALSE)</f>
        <v>Country</v>
      </c>
      <c r="H87" s="32" t="str">
        <f>IF(D87="N","NA",VLOOKUP(A87,Common!$A$2:$C$200,3,FALSE))</f>
        <v>Drop Down Menu</v>
      </c>
      <c r="I87" s="32" t="str">
        <f>IF(D87="N","NA",VLOOKUP(A87,Common!$A$2:$D$200,4,FALSE))</f>
        <v>List of countries</v>
      </c>
      <c r="J87" s="32" t="str">
        <f>VLOOKUP(A87,Common!$A$2:$E$199,5, FALSE)</f>
        <v>Country associated with a location</v>
      </c>
    </row>
    <row r="88" spans="1:10" x14ac:dyDescent="0.25">
      <c r="A88" s="1" t="s">
        <v>185</v>
      </c>
      <c r="B88" s="1" t="s">
        <v>183</v>
      </c>
      <c r="C88" s="1" t="s">
        <v>31</v>
      </c>
      <c r="D88" s="1" t="s">
        <v>17</v>
      </c>
      <c r="E88" s="1" t="s">
        <v>9</v>
      </c>
      <c r="F88" s="15" t="s">
        <v>9</v>
      </c>
      <c r="G88" s="6" t="str">
        <f>VLOOKUP(A88,Common!$A$2:$B$199,2, FALSE)</f>
        <v>Latitude</v>
      </c>
      <c r="H88" s="32" t="str">
        <f>IF(D88="N","NA",VLOOKUP(A88,Common!$A$2:$C$200,3,FALSE))</f>
        <v>NA</v>
      </c>
      <c r="I88" s="32" t="str">
        <f>IF(D88="N","NA",VLOOKUP(A88,Common!$A$2:$D$200,4,FALSE))</f>
        <v>NA</v>
      </c>
      <c r="J88" s="32" t="str">
        <f>VLOOKUP(A88,Common!$A$2:$E$199,5, FALSE)</f>
        <v>Latitude associated with a location</v>
      </c>
    </row>
    <row r="89" spans="1:10" x14ac:dyDescent="0.25">
      <c r="A89" s="1" t="s">
        <v>186</v>
      </c>
      <c r="B89" s="1" t="s">
        <v>183</v>
      </c>
      <c r="C89" s="1" t="s">
        <v>8</v>
      </c>
      <c r="D89" s="1" t="s">
        <v>9</v>
      </c>
      <c r="E89" s="1" t="s">
        <v>9</v>
      </c>
      <c r="F89" s="15" t="s">
        <v>9</v>
      </c>
      <c r="G89" s="6" t="str">
        <f>VLOOKUP(A89,Common!$A$2:$B$199,2, FALSE)</f>
        <v>Location ID</v>
      </c>
      <c r="H89" s="32" t="str">
        <f>IF(D89="N","NA",VLOOKUP(A89,Common!$A$2:$C$200,3,FALSE))</f>
        <v>Open Field, No Validation</v>
      </c>
      <c r="I89" s="32" t="str">
        <f>IF(D89="N","NA",VLOOKUP(A89,Common!$A$2:$D$200,4,FALSE))</f>
        <v>NA</v>
      </c>
      <c r="J89" s="32" t="str">
        <f>VLOOKUP(A89,Common!$A$2:$E$199,5, FALSE)</f>
        <v>Disambiguated Location ID generated by the disambiguation algorithm</v>
      </c>
    </row>
    <row r="90" spans="1:10" x14ac:dyDescent="0.25">
      <c r="A90" s="1" t="s">
        <v>187</v>
      </c>
      <c r="B90" s="1" t="s">
        <v>183</v>
      </c>
      <c r="C90" s="1" t="s">
        <v>31</v>
      </c>
      <c r="D90" s="1" t="s">
        <v>17</v>
      </c>
      <c r="E90" s="1" t="s">
        <v>9</v>
      </c>
      <c r="F90" s="15" t="s">
        <v>9</v>
      </c>
      <c r="G90" s="6" t="str">
        <f>VLOOKUP(A90,Common!$A$2:$B$199,2, FALSE)</f>
        <v>Longitude</v>
      </c>
      <c r="H90" s="32" t="str">
        <f>IF(D90="N","NA",VLOOKUP(A90,Common!$A$2:$C$200,3,FALSE))</f>
        <v>NA</v>
      </c>
      <c r="I90" s="32" t="str">
        <f>IF(D90="N","NA",VLOOKUP(A90,Common!$A$2:$D$200,4,FALSE))</f>
        <v>NA</v>
      </c>
      <c r="J90" s="32" t="str">
        <f>VLOOKUP(A90,Common!$A$2:$E$199,5, FALSE)</f>
        <v>Longitude associated with the selected location</v>
      </c>
    </row>
    <row r="91" spans="1:10" x14ac:dyDescent="0.25">
      <c r="A91" s="1" t="s">
        <v>188</v>
      </c>
      <c r="B91" s="1" t="s">
        <v>183</v>
      </c>
      <c r="C91" s="1" t="s">
        <v>8</v>
      </c>
      <c r="D91" s="1" t="s">
        <v>9</v>
      </c>
      <c r="E91" s="1" t="s">
        <v>9</v>
      </c>
      <c r="F91" s="15" t="s">
        <v>9</v>
      </c>
      <c r="G91" s="6" t="str">
        <f>VLOOKUP(A91,Common!$A$2:$B$199,2, FALSE)</f>
        <v>State</v>
      </c>
      <c r="H91" s="32" t="str">
        <f>IF(D91="N","NA",VLOOKUP(A91,Common!$A$2:$C$200,3,FALSE))</f>
        <v>Drop Down Menu</v>
      </c>
      <c r="I91" s="32" t="str">
        <f>IF(D91="N","NA",VLOOKUP(A91,Common!$A$2:$D$200,4,FALSE))</f>
        <v>List of states</v>
      </c>
      <c r="J91" s="32" t="str">
        <f>VLOOKUP(A91,Common!$A$2:$E$199,5, FALSE)</f>
        <v>State assocaited with a location</v>
      </c>
    </row>
    <row r="92" spans="1:10" x14ac:dyDescent="0.25">
      <c r="A92" s="1" t="s">
        <v>101</v>
      </c>
      <c r="B92" s="1" t="s">
        <v>102</v>
      </c>
      <c r="C92" s="1" t="s">
        <v>8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Category ID</v>
      </c>
      <c r="H92" s="32" t="str">
        <f>IF(D92="N","NA",VLOOKUP(A92,Common!$A$2:$C$200,3,FALSE))</f>
        <v>Drop Down Menu</v>
      </c>
      <c r="I92" s="32" t="str">
        <f>IF(D92="N","NA",VLOOKUP(A92,Common!$A$2:$D$200,4,FALSE))</f>
        <v xml:space="preserve">1 | 2 | 3 | 4 | 5 | 6 | 7 </v>
      </c>
      <c r="J92" s="32" t="str">
        <f>VLOOKUP(A92,Common!$A$2:$E$199,5, FALSE)</f>
        <v>NBER category ID (see nber_category_title for details)</v>
      </c>
    </row>
    <row r="93" spans="1:10" x14ac:dyDescent="0.25">
      <c r="A93" s="1" t="s">
        <v>103</v>
      </c>
      <c r="B93" s="1" t="s">
        <v>102</v>
      </c>
      <c r="C93" s="1" t="s">
        <v>8</v>
      </c>
      <c r="D93" s="1" t="s">
        <v>9</v>
      </c>
      <c r="E93" s="1" t="s">
        <v>9</v>
      </c>
      <c r="F93" s="15" t="s">
        <v>9</v>
      </c>
      <c r="G93" s="6" t="str">
        <f>VLOOKUP(A93,Common!$A$2:$B$199,2, FALSE)</f>
        <v>Category Title</v>
      </c>
      <c r="H93" s="32" t="str">
        <f>IF(D93="N","NA",VLOOKUP(A93,Common!$A$2:$C$200,3,FALSE))</f>
        <v>Drop Down Menu</v>
      </c>
      <c r="I93" s="32" t="str">
        <f>IF(D93="N","NA",VLOOKUP(A93,Common!$A$2:$D$200,4,FALSE))</f>
        <v>Chemical | Cmp &amp; Cmm | Drgs&amp;Med | Elec |  Mech | Others | Unclassified</v>
      </c>
      <c r="J93" s="32" t="str">
        <f>VLOOKUP(A93,Common!$A$2:$E$199,5, FALSE)</f>
        <v>Description of NBER category</v>
      </c>
    </row>
    <row r="94" spans="1:10" x14ac:dyDescent="0.25">
      <c r="A94" s="1" t="s">
        <v>104</v>
      </c>
      <c r="B94" s="1" t="s">
        <v>102</v>
      </c>
      <c r="C94" s="1" t="s">
        <v>11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First Seen Date</v>
      </c>
      <c r="H94" s="32" t="str">
        <f>IF(D94="N","NA",VLOOKUP(A94,Common!$A$2:$C$200,3,FALSE))</f>
        <v>Open Field, No Validation</v>
      </c>
      <c r="I94" s="32" t="str">
        <f>IF(D94="N","NA",VLOOKUP(A94,Common!$A$2:$D$200,4,FALSE))</f>
        <v>NA</v>
      </c>
      <c r="J94" s="32" t="str">
        <f>VLOOKUP(A94,Common!$A$2:$E$199,5, FALSE)</f>
        <v>The date of the earliest patent within a NBER subcategory</v>
      </c>
    </row>
    <row r="95" spans="1:10" x14ac:dyDescent="0.25">
      <c r="A95" s="1" t="s">
        <v>105</v>
      </c>
      <c r="B95" s="1" t="s">
        <v>102</v>
      </c>
      <c r="C95" s="1" t="s">
        <v>11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Last Seen Date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date of the most recent patent within a NBER subcategory</v>
      </c>
    </row>
    <row r="96" spans="1:10" s="32" customFormat="1" x14ac:dyDescent="0.25">
      <c r="A96" s="15" t="s">
        <v>557</v>
      </c>
      <c r="B96" s="15" t="s">
        <v>102</v>
      </c>
      <c r="C96" s="15" t="s">
        <v>23</v>
      </c>
      <c r="D96" s="15" t="s">
        <v>9</v>
      </c>
      <c r="E96" s="15" t="s">
        <v>9</v>
      </c>
      <c r="F96" s="15" t="s">
        <v>9</v>
      </c>
      <c r="G96" s="32" t="str">
        <f>VLOOKUP(A96,Common!$A$2:$B$199,2, FALSE)</f>
        <v>Number of Patents for NBER Subcategory</v>
      </c>
      <c r="H96" s="32" t="str">
        <f>IF(D96="N","NA",VLOOKUP(A96,Common!$A$2:$C$200,3,FALSE))</f>
        <v>Open Field, Validation</v>
      </c>
      <c r="I96" s="32" t="str">
        <f>IF(D96="N","NA",VLOOKUP(A96,Common!$A$2:$D$200,4,FALSE))</f>
        <v>NA</v>
      </c>
      <c r="J96" s="32" t="str">
        <f>VLOOKUP(A96,Common!$A$2:$E$199,5, FALSE)</f>
        <v>The number of patents within a NBER subcategory for a given inventor</v>
      </c>
    </row>
    <row r="97" spans="1:10" x14ac:dyDescent="0.25">
      <c r="A97" s="1" t="s">
        <v>106</v>
      </c>
      <c r="B97" s="1" t="s">
        <v>102</v>
      </c>
      <c r="C97" s="1" t="s">
        <v>8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Subcategory ID</v>
      </c>
      <c r="H97" s="32" t="str">
        <f>IF(D97="N","NA",VLOOKUP(A97,Common!$A$2:$C$200,3,FALSE))</f>
        <v>Drop Down Menu</v>
      </c>
      <c r="I97" s="32" t="str">
        <f>IF(D97="N","NA",VLOOKUP(A97,Common!$A$2:$D$200,4,FALSE))</f>
        <v>'11 | 12 | 13 | 14 | 15 | 19 | 21 | 22 | 23 | 24 | 25 | 31 | 32 | 33 | 39 | 41 | 42 | 43 | 44 | 45 | 46 | 49 | 51 | 52 | 53 | 54 | 55 | 59 | 61 | 62 | 63 | 64 | 65 | 66 | 67 | 68 | 69 | 70'</v>
      </c>
      <c r="J97" s="32" t="str">
        <f>VLOOKUP(A97,Common!$A$2:$E$199,5, FALSE)</f>
        <v>NBER subcategory ID (See nber_subcategory_title for details)</v>
      </c>
    </row>
    <row r="98" spans="1:10" x14ac:dyDescent="0.25">
      <c r="A98" s="1" t="s">
        <v>107</v>
      </c>
      <c r="B98" s="1" t="s">
        <v>102</v>
      </c>
      <c r="C98" s="1" t="s">
        <v>8</v>
      </c>
      <c r="D98" s="1" t="s">
        <v>9</v>
      </c>
      <c r="E98" s="1" t="s">
        <v>9</v>
      </c>
      <c r="F98" s="15" t="s">
        <v>9</v>
      </c>
      <c r="G98" s="6" t="str">
        <f>VLOOKUP(A98,Common!$A$2:$B$199,2, FALSE)</f>
        <v>Subcategory Title</v>
      </c>
      <c r="H98" s="32" t="str">
        <f>IF(D98="N","NA",VLOOKUP(A98,Common!$A$2:$C$200,3,FALSE))</f>
        <v>Drop Down Menu</v>
      </c>
      <c r="I98" s="32" t="str">
        <f>IF(D98="N","NA",VLOOKUP(A98,Common!$A$2:$D$200,4,FALSE))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98" s="32" t="str">
        <f>VLOOKUP(A98,Common!$A$2:$E$199,5, FALSE)</f>
        <v>Description of NBER subcategory</v>
      </c>
    </row>
    <row r="99" spans="1:10" x14ac:dyDescent="0.25">
      <c r="A99" s="1" t="s">
        <v>108</v>
      </c>
      <c r="B99" s="1" t="s">
        <v>102</v>
      </c>
      <c r="C99" s="1" t="s">
        <v>23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Total Number of Assignees</v>
      </c>
      <c r="H99" s="32" t="str">
        <f>IF(D99="N","NA",VLOOKUP(A99,Common!$A$2:$C$200,3,FALSE))</f>
        <v>Open Field, Validation</v>
      </c>
      <c r="I99" s="32" t="str">
        <f>IF(D99="N","NA",VLOOKUP(A99,Common!$A$2:$D$200,4,FALSE))</f>
        <v>NA</v>
      </c>
      <c r="J99" s="32" t="str">
        <f>VLOOKUP(A99,Common!$A$2:$E$199,5, FALSE)</f>
        <v>The total number of unique assignees on patents within a NBER subcategory</v>
      </c>
    </row>
    <row r="100" spans="1:10" x14ac:dyDescent="0.25">
      <c r="A100" s="1" t="s">
        <v>109</v>
      </c>
      <c r="B100" s="1" t="s">
        <v>102</v>
      </c>
      <c r="C100" s="1" t="s">
        <v>23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Total Number of Inventors</v>
      </c>
      <c r="H100" s="32" t="str">
        <f>IF(D100="N","NA",VLOOKUP(A100,Common!$A$2:$C$200,3,FALSE))</f>
        <v>Open Field, Validation</v>
      </c>
      <c r="I100" s="32" t="str">
        <f>IF(D100="N","NA",VLOOKUP(A100,Common!$A$2:$D$200,4,FALSE))</f>
        <v>NA</v>
      </c>
      <c r="J100" s="32" t="str">
        <f>VLOOKUP(A100,Common!$A$2:$E$199,5, FALSE)</f>
        <v>The total number of unique inventors on patents within a NBER subcategory</v>
      </c>
    </row>
    <row r="101" spans="1:10" x14ac:dyDescent="0.25">
      <c r="A101" s="1" t="s">
        <v>110</v>
      </c>
      <c r="B101" s="1" t="s">
        <v>102</v>
      </c>
      <c r="C101" s="1" t="s">
        <v>23</v>
      </c>
      <c r="D101" s="1" t="s">
        <v>9</v>
      </c>
      <c r="E101" s="1" t="s">
        <v>9</v>
      </c>
      <c r="F101" s="15" t="s">
        <v>9</v>
      </c>
      <c r="G101" s="6" t="str">
        <f>VLOOKUP(A101,Common!$A$2:$B$199,2, FALSE)</f>
        <v>Total Number of Patents</v>
      </c>
      <c r="H101" s="32" t="str">
        <f>IF(D101="N","NA",VLOOKUP(A101,Common!$A$2:$C$200,3,FALSE))</f>
        <v>Open Field, Validation</v>
      </c>
      <c r="I101" s="32" t="str">
        <f>IF(D101="N","NA",VLOOKUP(A101,Common!$A$2:$D$200,4,FALSE))</f>
        <v>NA</v>
      </c>
      <c r="J101" s="32" t="str">
        <f>VLOOKUP(A101,Common!$A$2:$E$199,5, FALSE)</f>
        <v>The total number of patents within a NBER subcategory</v>
      </c>
    </row>
    <row r="102" spans="1:10" x14ac:dyDescent="0.25">
      <c r="A102" s="1" t="s">
        <v>111</v>
      </c>
      <c r="B102" s="1" t="s">
        <v>112</v>
      </c>
      <c r="C102" s="1" t="s">
        <v>113</v>
      </c>
      <c r="D102" s="1" t="s">
        <v>17</v>
      </c>
      <c r="E102" s="1" t="s">
        <v>9</v>
      </c>
      <c r="F102" s="15" t="s">
        <v>9</v>
      </c>
      <c r="G102" s="6" t="str">
        <f>VLOOKUP(A102,Common!$A$2:$B$199,2, FALSE)</f>
        <v>Abstract</v>
      </c>
      <c r="H102" s="32" t="str">
        <f>IF(D102="N","NA",VLOOKUP(A102,Common!$A$2:$C$200,3,FALSE))</f>
        <v>NA</v>
      </c>
      <c r="I102" s="32" t="str">
        <f>IF(D102="N","NA",VLOOKUP(A102,Common!$A$2:$D$200,4,FALSE))</f>
        <v>NA</v>
      </c>
      <c r="J102" s="32" t="str">
        <f>VLOOKUP(A102,Common!$A$2:$E$199,5, FALSE)</f>
        <v>Abtract associated with the patent</v>
      </c>
    </row>
    <row r="103" spans="1:10" x14ac:dyDescent="0.25">
      <c r="A103" s="1" t="s">
        <v>115</v>
      </c>
      <c r="B103" s="1" t="s">
        <v>112</v>
      </c>
      <c r="C103" s="1" t="s">
        <v>8</v>
      </c>
      <c r="D103" s="1" t="s">
        <v>9</v>
      </c>
      <c r="E103" s="1" t="s">
        <v>9</v>
      </c>
      <c r="F103" s="15" t="s">
        <v>9</v>
      </c>
      <c r="G103" s="6" t="str">
        <f>VLOOKUP(A103,Common!$A$2:$B$199,2, FALSE)</f>
        <v>Country</v>
      </c>
      <c r="H103" s="32" t="str">
        <f>IF(D103="N","NA",VLOOKUP(A103,Common!$A$2:$C$200,3,FALSE))</f>
        <v>Drop Down Menu</v>
      </c>
      <c r="I103" s="32" t="str">
        <f>IF(D103="N","NA",VLOOKUP(A103,Common!$A$2:$D$200,4,FALSE))</f>
        <v>US</v>
      </c>
      <c r="J103" s="32" t="str">
        <f>VLOOKUP(A103,Common!$A$2:$E$199,5, FALSE)</f>
        <v>Country assciated with a patent (always U.S.)</v>
      </c>
    </row>
    <row r="104" spans="1:10" x14ac:dyDescent="0.25">
      <c r="A104" s="1" t="s">
        <v>116</v>
      </c>
      <c r="B104" s="1" t="s">
        <v>112</v>
      </c>
      <c r="C104" s="1" t="s">
        <v>11</v>
      </c>
      <c r="D104" s="1" t="s">
        <v>9</v>
      </c>
      <c r="E104" s="1" t="s">
        <v>9</v>
      </c>
      <c r="F104" s="15" t="s">
        <v>9</v>
      </c>
      <c r="G104" s="6" t="str">
        <f>VLOOKUP(A104,Common!$A$2:$B$199,2, FALSE)</f>
        <v>Date</v>
      </c>
      <c r="H104" s="32" t="str">
        <f>IF(D104="N","NA",VLOOKUP(A104,Common!$A$2:$C$200,3,FALSE))</f>
        <v>Open Field, No Validation</v>
      </c>
      <c r="I104" s="32" t="str">
        <f>IF(D104="N","NA",VLOOKUP(A104,Common!$A$2:$D$200,4,FALSE))</f>
        <v>NA</v>
      </c>
      <c r="J104" s="32" t="str">
        <f>VLOOKUP(A104,Common!$A$2:$E$199,5, FALSE)</f>
        <v>Date patent was granted</v>
      </c>
    </row>
    <row r="105" spans="1:10" x14ac:dyDescent="0.25">
      <c r="A105" s="1" t="s">
        <v>118</v>
      </c>
      <c r="B105" s="1" t="s">
        <v>112</v>
      </c>
      <c r="C105" s="1" t="s">
        <v>8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First Named Assignee City</v>
      </c>
      <c r="H105" s="32" t="str">
        <f>IF(D105="N","NA",VLOOKUP(A105,Common!$A$2:$C$200,3,FALSE))</f>
        <v>Open Field, No Validation</v>
      </c>
      <c r="I105" s="32" t="str">
        <f>IF(D105="N","NA",VLOOKUP(A105,Common!$A$2:$D$200,4,FALSE))</f>
        <v>NA</v>
      </c>
      <c r="J105" s="32" t="str">
        <f>VLOOKUP(A105,Common!$A$2:$E$199,5, FALSE)</f>
        <v>The city for the first-named (i.e. first in the list) assignee on a patent.</v>
      </c>
    </row>
    <row r="106" spans="1:10" x14ac:dyDescent="0.25">
      <c r="A106" s="1" t="s">
        <v>119</v>
      </c>
      <c r="B106" s="1" t="s">
        <v>112</v>
      </c>
      <c r="C106" s="1" t="s">
        <v>8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First Named Assignee Country</v>
      </c>
      <c r="H106" s="32" t="str">
        <f>IF(D106="N","NA",VLOOKUP(A106,Common!$A$2:$C$200,3,FALSE))</f>
        <v>Drop Down Menu</v>
      </c>
      <c r="I106" s="32" t="str">
        <f>IF(D106="N","NA",VLOOKUP(A106,Common!$A$2:$D$200,4,FALSE))</f>
        <v>List of countries</v>
      </c>
      <c r="J106" s="32" t="str">
        <f>VLOOKUP(A106,Common!$A$2:$E$199,5, FALSE)</f>
        <v>The country for the first-named (i.e. first in the list) assignee on a patent</v>
      </c>
    </row>
    <row r="107" spans="1:10" x14ac:dyDescent="0.25">
      <c r="A107" s="1" t="s">
        <v>117</v>
      </c>
      <c r="B107" s="1" t="s">
        <v>112</v>
      </c>
      <c r="C107" s="1" t="s">
        <v>8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First Named Assignee ID</v>
      </c>
      <c r="H107" s="32" t="str">
        <f>IF(D107="N","NA",VLOOKUP(A107,Common!$A$2:$C$200,3,FALSE))</f>
        <v>Open Field, No Validation</v>
      </c>
      <c r="I107" s="32" t="str">
        <f>IF(D107="N","NA",VLOOKUP(A107,Common!$A$2:$D$200,4,FALSE))</f>
        <v>NA</v>
      </c>
      <c r="J107" s="32" t="str">
        <f>VLOOKUP(A107,Common!$A$2:$E$199,5, FALSE)</f>
        <v>The ID for the first-named (i.e. first in the list) assignee on a patent</v>
      </c>
    </row>
    <row r="108" spans="1:10" x14ac:dyDescent="0.25">
      <c r="A108" s="1" t="s">
        <v>120</v>
      </c>
      <c r="B108" s="1" t="s">
        <v>112</v>
      </c>
      <c r="C108" s="1" t="s">
        <v>31</v>
      </c>
      <c r="D108" s="1" t="s">
        <v>17</v>
      </c>
      <c r="E108" s="1" t="s">
        <v>9</v>
      </c>
      <c r="F108" s="15" t="s">
        <v>9</v>
      </c>
      <c r="G108" s="6" t="str">
        <f>VLOOKUP(A108,Common!$A$2:$B$199,2, FALSE)</f>
        <v>First Named Assignee Latitude</v>
      </c>
      <c r="H108" s="32" t="str">
        <f>IF(D108="N","NA",VLOOKUP(A108,Common!$A$2:$C$200,3,FALSE))</f>
        <v>NA</v>
      </c>
      <c r="I108" s="32" t="str">
        <f>IF(D108="N","NA",VLOOKUP(A108,Common!$A$2:$D$200,4,FALSE))</f>
        <v>NA</v>
      </c>
      <c r="J108" s="32" t="str">
        <f>VLOOKUP(A108,Common!$A$2:$E$199,5, FALSE)</f>
        <v>The latitude for the first-named (i.e. first in the list) assignee on a patent</v>
      </c>
    </row>
    <row r="109" spans="1:10" x14ac:dyDescent="0.25">
      <c r="A109" s="1" t="s">
        <v>121</v>
      </c>
      <c r="B109" s="1" t="s">
        <v>112</v>
      </c>
      <c r="C109" s="1" t="s">
        <v>8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First Named Assignee Location ID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The Location ID for the first-named (i.e. first in the list) assignee on a patent</v>
      </c>
    </row>
    <row r="110" spans="1:10" x14ac:dyDescent="0.25">
      <c r="A110" s="1" t="s">
        <v>122</v>
      </c>
      <c r="B110" s="1" t="s">
        <v>112</v>
      </c>
      <c r="C110" s="1" t="s">
        <v>31</v>
      </c>
      <c r="D110" s="1" t="s">
        <v>17</v>
      </c>
      <c r="E110" s="1" t="s">
        <v>9</v>
      </c>
      <c r="F110" s="15" t="s">
        <v>9</v>
      </c>
      <c r="G110" s="6" t="str">
        <f>VLOOKUP(A110,Common!$A$2:$B$199,2, FALSE)</f>
        <v>First Named Assignee Longitude</v>
      </c>
      <c r="H110" s="32" t="str">
        <f>IF(D110="N","NA",VLOOKUP(A110,Common!$A$2:$C$200,3,FALSE))</f>
        <v>NA</v>
      </c>
      <c r="I110" s="32" t="str">
        <f>IF(D110="N","NA",VLOOKUP(A110,Common!$A$2:$D$200,4,FALSE))</f>
        <v>NA</v>
      </c>
      <c r="J110" s="32" t="str">
        <f>VLOOKUP(A110,Common!$A$2:$E$199,5, FALSE)</f>
        <v>The longitude for the first-named (i.e. first in the list) assignee on a patent</v>
      </c>
    </row>
    <row r="111" spans="1:10" x14ac:dyDescent="0.25">
      <c r="A111" s="1" t="s">
        <v>123</v>
      </c>
      <c r="B111" s="1" t="s">
        <v>112</v>
      </c>
      <c r="C111" s="1" t="s">
        <v>8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Named Assignee State</v>
      </c>
      <c r="H111" s="32" t="str">
        <f>IF(D111="N","NA",VLOOKUP(A111,Common!$A$2:$C$200,3,FALSE))</f>
        <v>Drop Down Menu</v>
      </c>
      <c r="I111" s="32" t="str">
        <f>IF(D111="N","NA",VLOOKUP(A111,Common!$A$2:$D$200,4,FALSE))</f>
        <v>List of states</v>
      </c>
      <c r="J111" s="32" t="str">
        <f>VLOOKUP(A111,Common!$A$2:$E$199,5, FALSE)</f>
        <v>The state for the first-named (i.e. first in the list) assignee on a patent</v>
      </c>
    </row>
    <row r="112" spans="1:10" x14ac:dyDescent="0.25">
      <c r="A112" s="1" t="s">
        <v>125</v>
      </c>
      <c r="B112" s="1" t="s">
        <v>112</v>
      </c>
      <c r="C112" s="1" t="s">
        <v>8</v>
      </c>
      <c r="D112" s="1" t="s">
        <v>9</v>
      </c>
      <c r="E112" s="1" t="s">
        <v>9</v>
      </c>
      <c r="F112" s="15" t="s">
        <v>9</v>
      </c>
      <c r="G112" s="6" t="str">
        <f>VLOOKUP(A112,Common!$A$2:$B$199,2, FALSE)</f>
        <v>First Named Inventor City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city for the first-named (i.e. first in the list) inventor on a patent</v>
      </c>
    </row>
    <row r="113" spans="1:10" x14ac:dyDescent="0.25">
      <c r="A113" s="1" t="s">
        <v>126</v>
      </c>
      <c r="B113" s="1" t="s">
        <v>112</v>
      </c>
      <c r="C113" s="1" t="s">
        <v>8</v>
      </c>
      <c r="D113" s="1" t="s">
        <v>9</v>
      </c>
      <c r="E113" s="1" t="s">
        <v>9</v>
      </c>
      <c r="F113" s="15" t="s">
        <v>9</v>
      </c>
      <c r="G113" s="6" t="str">
        <f>VLOOKUP(A113,Common!$A$2:$B$199,2, FALSE)</f>
        <v>First Named Inventor Country</v>
      </c>
      <c r="H113" s="32" t="str">
        <f>IF(D113="N","NA",VLOOKUP(A113,Common!$A$2:$C$200,3,FALSE))</f>
        <v>Drop Down Menu</v>
      </c>
      <c r="I113" s="32" t="str">
        <f>IF(D113="N","NA",VLOOKUP(A113,Common!$A$2:$D$200,4,FALSE))</f>
        <v>List of countries</v>
      </c>
      <c r="J113" s="32" t="str">
        <f>VLOOKUP(A113,Common!$A$2:$E$199,5, FALSE)</f>
        <v>The country for the first-named (i.e. first in the list) inventor on a patent</v>
      </c>
    </row>
    <row r="114" spans="1:10" x14ac:dyDescent="0.25">
      <c r="A114" s="1" t="s">
        <v>124</v>
      </c>
      <c r="B114" s="1" t="s">
        <v>112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First Named Inventor ID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The Inventor ID for the first-named (i.e. first in the list) inventor on a patent</v>
      </c>
    </row>
    <row r="115" spans="1:10" x14ac:dyDescent="0.25">
      <c r="A115" s="1" t="s">
        <v>127</v>
      </c>
      <c r="B115" s="1" t="s">
        <v>112</v>
      </c>
      <c r="C115" s="1" t="s">
        <v>31</v>
      </c>
      <c r="D115" s="1" t="s">
        <v>17</v>
      </c>
      <c r="E115" s="1" t="s">
        <v>9</v>
      </c>
      <c r="F115" s="15" t="s">
        <v>9</v>
      </c>
      <c r="G115" s="6" t="str">
        <f>VLOOKUP(A115,Common!$A$2:$B$199,2, FALSE)</f>
        <v>First Named Inventor Latitude</v>
      </c>
      <c r="H115" s="32" t="str">
        <f>IF(D115="N","NA",VLOOKUP(A115,Common!$A$2:$C$200,3,FALSE))</f>
        <v>NA</v>
      </c>
      <c r="I115" s="32" t="str">
        <f>IF(D115="N","NA",VLOOKUP(A115,Common!$A$2:$D$200,4,FALSE))</f>
        <v>NA</v>
      </c>
      <c r="J115" s="32" t="str">
        <f>VLOOKUP(A115,Common!$A$2:$E$199,5, FALSE)</f>
        <v>The latitude for the first-named (i.e. first in the list) inventor on a patent</v>
      </c>
    </row>
    <row r="116" spans="1:10" x14ac:dyDescent="0.25">
      <c r="A116" s="1" t="s">
        <v>128</v>
      </c>
      <c r="B116" s="1" t="s">
        <v>112</v>
      </c>
      <c r="C116" s="1" t="s">
        <v>8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First Named Inventor Location ID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The Location ID for the first-named (i.e. first in the list) inventor on a patent</v>
      </c>
    </row>
    <row r="117" spans="1:10" x14ac:dyDescent="0.25">
      <c r="A117" s="1" t="s">
        <v>129</v>
      </c>
      <c r="B117" s="1" t="s">
        <v>112</v>
      </c>
      <c r="C117" s="1" t="s">
        <v>31</v>
      </c>
      <c r="D117" s="1" t="s">
        <v>17</v>
      </c>
      <c r="E117" s="1" t="s">
        <v>9</v>
      </c>
      <c r="F117" s="15" t="s">
        <v>9</v>
      </c>
      <c r="G117" s="6" t="str">
        <f>VLOOKUP(A117,Common!$A$2:$B$199,2, FALSE)</f>
        <v>First Named Inventor Longitude</v>
      </c>
      <c r="H117" s="32" t="str">
        <f>IF(D117="N","NA",VLOOKUP(A117,Common!$A$2:$C$200,3,FALSE))</f>
        <v>NA</v>
      </c>
      <c r="I117" s="32" t="str">
        <f>IF(D117="N","NA",VLOOKUP(A117,Common!$A$2:$D$200,4,FALSE))</f>
        <v>NA</v>
      </c>
      <c r="J117" s="32" t="str">
        <f>VLOOKUP(A117,Common!$A$2:$E$199,5, FALSE)</f>
        <v>The longitude for the first-named (i.e. first in the list) inventor on  patent.</v>
      </c>
    </row>
    <row r="118" spans="1:10" x14ac:dyDescent="0.25">
      <c r="A118" s="1" t="s">
        <v>130</v>
      </c>
      <c r="B118" s="1" t="s">
        <v>112</v>
      </c>
      <c r="C118" s="1" t="s">
        <v>8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First Named Inventor State</v>
      </c>
      <c r="H118" s="32" t="str">
        <f>IF(D118="N","NA",VLOOKUP(A118,Common!$A$2:$C$200,3,FALSE))</f>
        <v>Drop Down Menu</v>
      </c>
      <c r="I118" s="32" t="str">
        <f>IF(D118="N","NA",VLOOKUP(A118,Common!$A$2:$D$200,4,FALSE))</f>
        <v>List of states</v>
      </c>
      <c r="J118" s="32" t="str">
        <f>VLOOKUP(A118,Common!$A$2:$E$199,5, FALSE)</f>
        <v>The state for the first-named (i.e. first in the list) inventor on a patent</v>
      </c>
    </row>
    <row r="119" spans="1:10" x14ac:dyDescent="0.25">
      <c r="A119" s="1" t="s">
        <v>131</v>
      </c>
      <c r="B119" s="1" t="s">
        <v>112</v>
      </c>
      <c r="C119" s="1" t="s">
        <v>8</v>
      </c>
      <c r="D119" s="1" t="s">
        <v>9</v>
      </c>
      <c r="E119" s="1" t="s">
        <v>9</v>
      </c>
      <c r="F119" s="15" t="s">
        <v>9</v>
      </c>
      <c r="G119" s="6" t="str">
        <f>VLOOKUP(A119,Common!$A$2:$B$199,2, FALSE)</f>
        <v>ID</v>
      </c>
      <c r="H119" s="32" t="str">
        <f>IF(D119="N","NA",VLOOKUP(A119,Common!$A$2:$C$200,3,FALSE))</f>
        <v>Open Field, No Validation</v>
      </c>
      <c r="I119" s="32" t="str">
        <f>IF(D119="N","NA",VLOOKUP(A119,Common!$A$2:$D$200,4,FALSE))</f>
        <v>NA</v>
      </c>
      <c r="J119" s="32" t="str">
        <f>VLOOKUP(A119,Common!$A$2:$E$199,5, FALSE)</f>
        <v>US Patent number, as assigned by USPTO</v>
      </c>
    </row>
    <row r="120" spans="1:10" x14ac:dyDescent="0.25">
      <c r="A120" s="1" t="s">
        <v>132</v>
      </c>
      <c r="B120" s="1" t="s">
        <v>112</v>
      </c>
      <c r="C120" s="1" t="s">
        <v>8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Kind</v>
      </c>
      <c r="H120" s="32" t="str">
        <f>IF(D120="N","NA",VLOOKUP(A120,Common!$A$2:$C$200,3,FALSE))</f>
        <v>Drop Down Menu</v>
      </c>
      <c r="I120" s="32" t="str">
        <f>IF(D120="N","NA",VLOOKUP(A120,Common!$A$2:$D$200,4,FALSE))</f>
        <v>A | E | S | I5 | P | B1 | B2 | S1 | H | H1 | H2 | P2 | P3 | E1 | I4</v>
      </c>
      <c r="J120" s="32" t="str">
        <f>VLOOKUP(A120,Common!$A$2:$E$199,5,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21" spans="1:10" x14ac:dyDescent="0.25">
      <c r="A121" s="1" t="s">
        <v>139</v>
      </c>
      <c r="B121" s="1" t="s">
        <v>112</v>
      </c>
      <c r="C121" s="1" t="s">
        <v>8</v>
      </c>
      <c r="D121" s="1" t="s">
        <v>9</v>
      </c>
      <c r="E121" s="1" t="s">
        <v>9</v>
      </c>
      <c r="F121" s="15" t="s">
        <v>9</v>
      </c>
      <c r="G121" s="6" t="str">
        <f>VLOOKUP(A121,Common!$A$2:$B$199,2, FALSE)</f>
        <v>Number</v>
      </c>
      <c r="H121" s="32" t="str">
        <f>IF(D121="N","NA",VLOOKUP(A121,Common!$A$2:$C$200,3,FALSE))</f>
        <v>Open Field, No Validation</v>
      </c>
      <c r="I121" s="32" t="str">
        <f>IF(D121="N","NA",VLOOKUP(A121,Common!$A$2:$D$200,4,FALSE))</f>
        <v>NA</v>
      </c>
      <c r="J121" s="32" t="str">
        <f>VLOOKUP(A121,Common!$A$2:$E$199,5, FALSE)</f>
        <v>US Patent number, as assigned by USPTO</v>
      </c>
    </row>
    <row r="122" spans="1:10" x14ac:dyDescent="0.25">
      <c r="A122" s="1" t="s">
        <v>133</v>
      </c>
      <c r="B122" s="1" t="s">
        <v>112</v>
      </c>
      <c r="C122" s="1" t="s">
        <v>23</v>
      </c>
      <c r="D122" s="1" t="s">
        <v>9</v>
      </c>
      <c r="E122" s="1" t="s">
        <v>9</v>
      </c>
      <c r="F122" s="15" t="s">
        <v>9</v>
      </c>
      <c r="G122" s="6" t="str">
        <f>VLOOKUP(A122,Common!$A$2:$B$199,2, FALSE)</f>
        <v>Number Cited by US Patents</v>
      </c>
      <c r="H122" s="32" t="str">
        <f>IF(D122="N","NA",VLOOKUP(A122,Common!$A$2:$C$200,3,FALSE))</f>
        <v>Open Field, Validation</v>
      </c>
      <c r="I122" s="32" t="str">
        <f>IF(D122="N","NA",VLOOKUP(A122,Common!$A$2:$D$200,4,FALSE))</f>
        <v>NA</v>
      </c>
      <c r="J122" s="32" t="str">
        <f>VLOOKUP(A122,Common!$A$2:$E$199,5, FALSE)</f>
        <v>The number of times a patent was cited by other US patents</v>
      </c>
    </row>
    <row r="123" spans="1:10" x14ac:dyDescent="0.25">
      <c r="A123" s="1" t="s">
        <v>138</v>
      </c>
      <c r="B123" s="1" t="s">
        <v>112</v>
      </c>
      <c r="C123" s="1" t="s">
        <v>23</v>
      </c>
      <c r="D123" s="1" t="s">
        <v>17</v>
      </c>
      <c r="E123" s="1" t="s">
        <v>9</v>
      </c>
      <c r="F123" s="15" t="s">
        <v>9</v>
      </c>
      <c r="G123" s="6" t="str">
        <f>VLOOKUP(A123,Common!$A$2:$B$199,2, FALSE)</f>
        <v>Number of Claims</v>
      </c>
      <c r="H123" s="32" t="str">
        <f>IF(D123="N","NA",VLOOKUP(A123,Common!$A$2:$C$200,3,FALSE))</f>
        <v>NA</v>
      </c>
      <c r="I123" s="32" t="str">
        <f>IF(D123="N","NA",VLOOKUP(A123,Common!$A$2:$D$200,4,FALSE))</f>
        <v>NA</v>
      </c>
      <c r="J123" s="32" t="str">
        <f>VLOOKUP(A123,Common!$A$2:$E$199,5, FALSE)</f>
        <v>Number of claim statements on patent</v>
      </c>
    </row>
    <row r="124" spans="1:10" x14ac:dyDescent="0.25">
      <c r="A124" s="1" t="s">
        <v>134</v>
      </c>
      <c r="B124" s="1" t="s">
        <v>112</v>
      </c>
      <c r="C124" s="1" t="s">
        <v>23</v>
      </c>
      <c r="D124" s="1" t="s">
        <v>9</v>
      </c>
      <c r="E124" s="1" t="s">
        <v>9</v>
      </c>
      <c r="F124" s="15" t="s">
        <v>9</v>
      </c>
      <c r="G124" s="6" t="str">
        <f>VLOOKUP(A124,Common!$A$2:$B$199,2, FALSE)</f>
        <v>Number of Combined Citations</v>
      </c>
      <c r="H124" s="32" t="str">
        <f>IF(D124="N","NA",VLOOKUP(A124,Common!$A$2:$C$200,3,FALSE))</f>
        <v>Open Field, Validation</v>
      </c>
      <c r="I124" s="32" t="str">
        <f>IF(D124="N","NA",VLOOKUP(A124,Common!$A$2:$D$200,4,FALSE))</f>
        <v>NA</v>
      </c>
      <c r="J124" s="32" t="str">
        <f>VLOOKUP(A124,Common!$A$2:$E$199,5, FALSE)</f>
        <v>The number of patents and applications cited by the selected patent. This is the sum of citations of US patents , citations of foreign patents, and US applications.</v>
      </c>
    </row>
    <row r="125" spans="1:10" x14ac:dyDescent="0.25">
      <c r="A125" s="1" t="s">
        <v>135</v>
      </c>
      <c r="B125" s="1" t="s">
        <v>112</v>
      </c>
      <c r="C125" s="1" t="s">
        <v>23</v>
      </c>
      <c r="D125" s="1" t="s">
        <v>9</v>
      </c>
      <c r="E125" s="1" t="s">
        <v>9</v>
      </c>
      <c r="F125" s="15" t="s">
        <v>9</v>
      </c>
      <c r="G125" s="6" t="str">
        <f>VLOOKUP(A125,Common!$A$2:$B$199,2, FALSE)</f>
        <v>Number of Foreign Citations</v>
      </c>
      <c r="H125" s="32" t="str">
        <f>IF(D125="N","NA",VLOOKUP(A125,Common!$A$2:$C$200,3,FALSE))</f>
        <v>Open Field, Validation</v>
      </c>
      <c r="I125" s="32" t="str">
        <f>IF(D125="N","NA",VLOOKUP(A125,Common!$A$2:$D$200,4,FALSE))</f>
        <v>NA</v>
      </c>
      <c r="J125" s="32" t="str">
        <f>VLOOKUP(A125,Common!$A$2:$E$199,5, FALSE)</f>
        <v>The number of foreign patents that the selected patent cites</v>
      </c>
    </row>
    <row r="126" spans="1:10" x14ac:dyDescent="0.25">
      <c r="A126" s="1" t="s">
        <v>136</v>
      </c>
      <c r="B126" s="1" t="s">
        <v>112</v>
      </c>
      <c r="C126" s="1" t="s">
        <v>23</v>
      </c>
      <c r="D126" s="1" t="s">
        <v>9</v>
      </c>
      <c r="E126" s="1" t="s">
        <v>9</v>
      </c>
      <c r="F126" s="15" t="s">
        <v>9</v>
      </c>
      <c r="G126" s="6" t="str">
        <f>VLOOKUP(A126,Common!$A$2:$B$199,2, FALSE)</f>
        <v>Number of US Application Citations</v>
      </c>
      <c r="H126" s="32" t="str">
        <f>IF(D126="N","NA",VLOOKUP(A126,Common!$A$2:$C$200,3,FALSE))</f>
        <v>Open Field, Validation</v>
      </c>
      <c r="I126" s="32" t="str">
        <f>IF(D126="N","NA",VLOOKUP(A126,Common!$A$2:$D$200,4,FALSE))</f>
        <v>NA</v>
      </c>
      <c r="J126" s="32" t="str">
        <f>VLOOKUP(A126,Common!$A$2:$E$199,5, FALSE)</f>
        <v>The number of applications that the selected patent cites</v>
      </c>
    </row>
    <row r="127" spans="1:10" x14ac:dyDescent="0.25">
      <c r="A127" s="1" t="s">
        <v>137</v>
      </c>
      <c r="B127" s="1" t="s">
        <v>112</v>
      </c>
      <c r="C127" s="1" t="s">
        <v>23</v>
      </c>
      <c r="D127" s="1" t="s">
        <v>9</v>
      </c>
      <c r="E127" s="1" t="s">
        <v>9</v>
      </c>
      <c r="F127" s="15" t="s">
        <v>9</v>
      </c>
      <c r="G127" s="6" t="str">
        <f>VLOOKUP(A127,Common!$A$2:$B$199,2, FALSE)</f>
        <v>Number of US Patent Citations</v>
      </c>
      <c r="H127" s="32" t="str">
        <f>IF(D127="N","NA",VLOOKUP(A127,Common!$A$2:$C$200,3,FALSE))</f>
        <v>Open Field, Validation</v>
      </c>
      <c r="I127" s="32" t="str">
        <f>IF(D127="N","NA",VLOOKUP(A127,Common!$A$2:$D$200,4,FALSE))</f>
        <v>NA</v>
      </c>
      <c r="J127" s="32" t="str">
        <f>VLOOKUP(A127,Common!$A$2:$E$199,5, FALSE)</f>
        <v>The number of other US patents that the selected patent cites</v>
      </c>
    </row>
    <row r="128" spans="1:10" x14ac:dyDescent="0.25">
      <c r="A128" s="1" t="s">
        <v>141</v>
      </c>
      <c r="B128" s="1" t="s">
        <v>112</v>
      </c>
      <c r="C128" s="1" t="s">
        <v>113</v>
      </c>
      <c r="D128" s="1" t="s">
        <v>9</v>
      </c>
      <c r="E128" s="1" t="s">
        <v>9</v>
      </c>
      <c r="F128" s="15" t="s">
        <v>9</v>
      </c>
      <c r="G128" s="6" t="str">
        <f>VLOOKUP(A128,Common!$A$2:$B$199,2, FALSE)</f>
        <v>Title</v>
      </c>
      <c r="H128" s="32" t="str">
        <f>IF(D128="N","NA",VLOOKUP(A128,Common!$A$2:$C$200,3,FALSE))</f>
        <v>Open Field, No Validation</v>
      </c>
      <c r="I128" s="32" t="str">
        <f>IF(D128="N","NA",VLOOKUP(A128,Common!$A$2:$D$200,4,FALSE))</f>
        <v>NA</v>
      </c>
      <c r="J128" s="32" t="str">
        <f>VLOOKUP(A128,Common!$A$2:$E$199,5, FALSE)</f>
        <v>Title of the  patent</v>
      </c>
    </row>
    <row r="129" spans="1:10" x14ac:dyDescent="0.25">
      <c r="A129" s="1" t="s">
        <v>142</v>
      </c>
      <c r="B129" s="1" t="s">
        <v>112</v>
      </c>
      <c r="C129" s="1" t="s">
        <v>8</v>
      </c>
      <c r="D129" s="1" t="s">
        <v>9</v>
      </c>
      <c r="E129" s="1" t="s">
        <v>9</v>
      </c>
      <c r="F129" s="15" t="s">
        <v>9</v>
      </c>
      <c r="G129" s="6" t="str">
        <f>VLOOKUP(A129,Common!$A$2:$B$199,2, FALSE)</f>
        <v>Type</v>
      </c>
      <c r="H129" s="32" t="str">
        <f>IF(D129="N","NA",VLOOKUP(A129,Common!$A$2:$C$200,3,FALSE))</f>
        <v>Drop Down Menu</v>
      </c>
      <c r="I129" s="32" t="str">
        <f>IF(D129="N","NA",VLOOKUP(A129,Common!$A$2:$D$200,4,FALSE))</f>
        <v>NULL | Defensive Publcation | Design | Plant | Reissue | Statutory Invention Registration | TVPP | Utility</v>
      </c>
      <c r="J129" s="32" t="str">
        <f>VLOOKUP(A129,Common!$A$2:$E$199,5, FALSE)</f>
        <v>Category of patent</v>
      </c>
    </row>
    <row r="130" spans="1:10" x14ac:dyDescent="0.25">
      <c r="A130" s="1" t="s">
        <v>144</v>
      </c>
      <c r="B130" s="1" t="s">
        <v>145</v>
      </c>
      <c r="C130" s="1" t="s">
        <v>11</v>
      </c>
      <c r="D130" s="1" t="s">
        <v>9</v>
      </c>
      <c r="E130" s="1" t="s">
        <v>9</v>
      </c>
      <c r="F130" s="15" t="s">
        <v>9</v>
      </c>
      <c r="G130" s="6" t="str">
        <f>VLOOKUP(A130,Common!$A$2:$B$199,2, FALSE)</f>
        <v>First Seen Date</v>
      </c>
      <c r="H130" s="32" t="str">
        <f>IF(D130="N","NA",VLOOKUP(A130,Common!$A$2:$C$200,3,FALSE))</f>
        <v>Open Field, No Validation</v>
      </c>
      <c r="I130" s="32" t="str">
        <f>IF(D130="N","NA",VLOOKUP(A130,Common!$A$2:$D$200,4,FALSE))</f>
        <v>NA</v>
      </c>
      <c r="J130" s="32" t="str">
        <f>VLOOKUP(A130,Common!$A$2:$E$199,5, FALSE)</f>
        <v>The date of the earliest patent within a USPC mainclass</v>
      </c>
    </row>
    <row r="131" spans="1:10" x14ac:dyDescent="0.25">
      <c r="A131" s="1" t="s">
        <v>146</v>
      </c>
      <c r="B131" s="1" t="s">
        <v>145</v>
      </c>
      <c r="C131" s="1" t="s">
        <v>11</v>
      </c>
      <c r="D131" s="1" t="s">
        <v>9</v>
      </c>
      <c r="E131" s="1" t="s">
        <v>9</v>
      </c>
      <c r="F131" s="15" t="s">
        <v>9</v>
      </c>
      <c r="G131" s="6" t="str">
        <f>VLOOKUP(A131,Common!$A$2:$B$199,2, FALSE)</f>
        <v>Last Seen Date</v>
      </c>
      <c r="H131" s="32" t="str">
        <f>IF(D131="N","NA",VLOOKUP(A131,Common!$A$2:$C$200,3,FALSE))</f>
        <v>Open Field, No Validation</v>
      </c>
      <c r="I131" s="32" t="str">
        <f>IF(D131="N","NA",VLOOKUP(A131,Common!$A$2:$D$200,4,FALSE))</f>
        <v>NA</v>
      </c>
      <c r="J131" s="32" t="str">
        <f>VLOOKUP(A131,Common!$A$2:$E$199,5, FALSE)</f>
        <v>The date of the most recent patent within a USPC mainclass</v>
      </c>
    </row>
    <row r="132" spans="1:10" x14ac:dyDescent="0.25">
      <c r="A132" s="1" t="s">
        <v>147</v>
      </c>
      <c r="B132" s="1" t="s">
        <v>145</v>
      </c>
      <c r="C132" s="1" t="s">
        <v>8</v>
      </c>
      <c r="D132" s="1" t="s">
        <v>9</v>
      </c>
      <c r="E132" s="1" t="s">
        <v>9</v>
      </c>
      <c r="F132" s="15" t="s">
        <v>9</v>
      </c>
      <c r="G132" s="6" t="str">
        <f>VLOOKUP(A132,Common!$A$2:$B$199,2, FALSE)</f>
        <v>Mainclass ID</v>
      </c>
      <c r="H132" s="32" t="str">
        <f>IF(D132="N","NA",VLOOKUP(A132,Common!$A$2:$C$200,3,FALSE))</f>
        <v>Open Field with link to Data Values</v>
      </c>
      <c r="I132" s="32" t="str">
        <f>IF(D132="N","NA",VLOOKUP(A132,Common!$A$2:$D$200,4,FALSE))</f>
        <v>http://www.uspto.gov/web/patents/classification/selectbynum.htm</v>
      </c>
      <c r="J132" s="32" t="str">
        <f>VLOOKUP(A132,Common!$A$2:$E$199,5, FALSE)</f>
        <v>ID of the USPC mainclass</v>
      </c>
    </row>
    <row r="133" spans="1:10" x14ac:dyDescent="0.25">
      <c r="A133" s="1" t="s">
        <v>148</v>
      </c>
      <c r="B133" s="1" t="s">
        <v>145</v>
      </c>
      <c r="C133" s="1" t="s">
        <v>8</v>
      </c>
      <c r="D133" s="1" t="s">
        <v>9</v>
      </c>
      <c r="E133" s="1" t="s">
        <v>9</v>
      </c>
      <c r="F133" s="15" t="s">
        <v>9</v>
      </c>
      <c r="G133" s="6" t="str">
        <f>VLOOKUP(A133,Common!$A$2:$B$199,2, FALSE)</f>
        <v>Mainclass Title</v>
      </c>
      <c r="H133" s="32" t="str">
        <f>IF(D133="N","NA",VLOOKUP(A133,Common!$A$2:$C$200,3,FALSE))</f>
        <v>Open Field, No Validation</v>
      </c>
      <c r="I133" s="32" t="str">
        <f>IF(D133="N","NA",VLOOKUP(A133,Common!$A$2:$D$200,4,FALSE))</f>
        <v>NA</v>
      </c>
      <c r="J133" s="32" t="str">
        <f>VLOOKUP(A133,Common!$A$2:$E$199,5, FALSE)</f>
        <v>Text describing USPC mainclass</v>
      </c>
    </row>
    <row r="134" spans="1:10" x14ac:dyDescent="0.25">
      <c r="A134" s="1" t="s">
        <v>189</v>
      </c>
      <c r="B134" s="1" t="s">
        <v>145</v>
      </c>
      <c r="C134" s="1" t="s">
        <v>23</v>
      </c>
      <c r="D134" s="1" t="s">
        <v>9</v>
      </c>
      <c r="E134" s="1" t="s">
        <v>9</v>
      </c>
      <c r="F134" s="15" t="s">
        <v>9</v>
      </c>
      <c r="G134" s="6" t="str">
        <f>VLOOKUP(A134,Common!$A$2:$B$199,2, FALSE)</f>
        <v>Number of Patents for Inventor</v>
      </c>
      <c r="H134" s="32" t="str">
        <f>IF(D134="N","NA",VLOOKUP(A134,Common!$A$2:$C$200,3,FALSE))</f>
        <v>Open Field, Validation</v>
      </c>
      <c r="I134" s="32" t="str">
        <f>IF(D134="N","NA",VLOOKUP(A134,Common!$A$2:$D$200,4,FALSE))</f>
        <v>NA</v>
      </c>
      <c r="J134" s="32" t="str">
        <f>VLOOKUP(A134,Common!$A$2:$E$199,5, FALSE)</f>
        <v>The total number of unique patents within a USPC mainclass with a given inventor</v>
      </c>
    </row>
    <row r="135" spans="1:10" x14ac:dyDescent="0.25">
      <c r="A135" s="1" t="s">
        <v>150</v>
      </c>
      <c r="B135" s="1" t="s">
        <v>145</v>
      </c>
      <c r="C135" s="1" t="s">
        <v>8</v>
      </c>
      <c r="D135" s="1" t="s">
        <v>9</v>
      </c>
      <c r="E135" s="1" t="s">
        <v>9</v>
      </c>
      <c r="F135" s="15" t="s">
        <v>9</v>
      </c>
      <c r="G135" s="6" t="str">
        <f>VLOOKUP(A135,Common!$A$2:$B$199,2, FALSE)</f>
        <v>Subclass ID</v>
      </c>
      <c r="H135" s="32" t="str">
        <f>IF(D135="N","NA",VLOOKUP(A135,Common!$A$2:$C$200,3,FALSE))</f>
        <v>Open Field, No Validation</v>
      </c>
      <c r="I135" s="32" t="str">
        <f>IF(D135="N","NA",VLOOKUP(A135,Common!$A$2:$D$200,4,FALSE))</f>
        <v>NA</v>
      </c>
      <c r="J135" s="32" t="str">
        <f>VLOOKUP(A135,Common!$A$2:$E$199,5, FALSE)</f>
        <v>ID of USPC subclass</v>
      </c>
    </row>
    <row r="136" spans="1:10" x14ac:dyDescent="0.25">
      <c r="A136" s="1" t="s">
        <v>151</v>
      </c>
      <c r="B136" s="1" t="s">
        <v>145</v>
      </c>
      <c r="C136" s="1" t="s">
        <v>8</v>
      </c>
      <c r="D136" s="1" t="s">
        <v>9</v>
      </c>
      <c r="E136" s="1" t="s">
        <v>9</v>
      </c>
      <c r="F136" s="15" t="s">
        <v>9</v>
      </c>
      <c r="G136" s="6" t="str">
        <f>VLOOKUP(A136,Common!$A$2:$B$199,2, FALSE)</f>
        <v>Subclass Title</v>
      </c>
      <c r="H136" s="32" t="str">
        <f>IF(D136="N","NA",VLOOKUP(A136,Common!$A$2:$C$200,3,FALSE))</f>
        <v>Open Field, No Validation</v>
      </c>
      <c r="I136" s="32" t="str">
        <f>IF(D136="N","NA",VLOOKUP(A136,Common!$A$2:$D$200,4,FALSE))</f>
        <v>NA</v>
      </c>
      <c r="J136" s="32" t="str">
        <f>VLOOKUP(A136,Common!$A$2:$E$199,5, FALSE)</f>
        <v>Text describing USPC subclass</v>
      </c>
    </row>
    <row r="137" spans="1:10" x14ac:dyDescent="0.25">
      <c r="A137" s="1" t="s">
        <v>152</v>
      </c>
      <c r="B137" s="1" t="s">
        <v>145</v>
      </c>
      <c r="C137" s="1" t="s">
        <v>23</v>
      </c>
      <c r="D137" s="1" t="s">
        <v>9</v>
      </c>
      <c r="E137" s="1" t="s">
        <v>9</v>
      </c>
      <c r="F137" s="15" t="s">
        <v>9</v>
      </c>
      <c r="G137" s="6" t="str">
        <f>VLOOKUP(A137,Common!$A$2:$B$199,2, FALSE)</f>
        <v>Total Number of Assignees</v>
      </c>
      <c r="H137" s="32" t="str">
        <f>IF(D137="N","NA",VLOOKUP(A137,Common!$A$2:$C$200,3,FALSE))</f>
        <v>Open Field, Validation</v>
      </c>
      <c r="I137" s="32" t="str">
        <f>IF(D137="N","NA",VLOOKUP(A137,Common!$A$2:$D$200,4,FALSE))</f>
        <v>NA</v>
      </c>
      <c r="J137" s="32" t="str">
        <f>VLOOKUP(A137,Common!$A$2:$E$199,5, FALSE)</f>
        <v>The total number of unique assignees on patents within a USPC mainclass</v>
      </c>
    </row>
    <row r="138" spans="1:10" x14ac:dyDescent="0.25">
      <c r="A138" s="1" t="s">
        <v>153</v>
      </c>
      <c r="B138" s="1" t="s">
        <v>145</v>
      </c>
      <c r="C138" s="1" t="s">
        <v>23</v>
      </c>
      <c r="D138" s="1" t="s">
        <v>9</v>
      </c>
      <c r="E138" s="1" t="s">
        <v>9</v>
      </c>
      <c r="F138" s="15" t="s">
        <v>9</v>
      </c>
      <c r="G138" s="6" t="str">
        <f>VLOOKUP(A138,Common!$A$2:$B$199,2, FALSE)</f>
        <v>Total Number of Inventors</v>
      </c>
      <c r="H138" s="32" t="str">
        <f>IF(D138="N","NA",VLOOKUP(A138,Common!$A$2:$C$200,3,FALSE))</f>
        <v>Open Field, Validation</v>
      </c>
      <c r="I138" s="32" t="str">
        <f>IF(D138="N","NA",VLOOKUP(A138,Common!$A$2:$D$200,4,FALSE))</f>
        <v>NA</v>
      </c>
      <c r="J138" s="32" t="str">
        <f>VLOOKUP(A138,Common!$A$2:$E$199,5, FALSE)</f>
        <v>The total number of unique inventors on patents  within a USPC mainclass</v>
      </c>
    </row>
    <row r="139" spans="1:10" x14ac:dyDescent="0.25">
      <c r="A139" s="1" t="s">
        <v>154</v>
      </c>
      <c r="B139" s="1" t="s">
        <v>145</v>
      </c>
      <c r="C139" s="1" t="s">
        <v>23</v>
      </c>
      <c r="D139" s="1" t="s">
        <v>9</v>
      </c>
      <c r="E139" s="1" t="s">
        <v>9</v>
      </c>
      <c r="F139" s="15" t="s">
        <v>9</v>
      </c>
      <c r="G139" s="6" t="str">
        <f>VLOOKUP(A139,Common!$A$2:$B$199,2, FALSE)</f>
        <v>Total Number of Patents</v>
      </c>
      <c r="H139" s="32" t="str">
        <f>IF(D139="N","NA",VLOOKUP(A139,Common!$A$2:$C$200,3,FALSE))</f>
        <v>Open Field, Validation</v>
      </c>
      <c r="I139" s="32" t="str">
        <f>IF(D139="N","NA",VLOOKUP(A139,Common!$A$2:$D$200,4,FALSE))</f>
        <v>NA</v>
      </c>
      <c r="J139" s="32" t="str">
        <f>VLOOKUP(A139,Common!$A$2:$E$199,5, FALSE)</f>
        <v>The total number of patents within a USPC mainclass</v>
      </c>
    </row>
    <row r="140" spans="1:10" x14ac:dyDescent="0.25">
      <c r="A140" s="1" t="s">
        <v>190</v>
      </c>
      <c r="B140" s="1" t="s">
        <v>191</v>
      </c>
      <c r="C140" s="1" t="s">
        <v>23</v>
      </c>
      <c r="D140" s="1" t="s">
        <v>9</v>
      </c>
      <c r="E140" s="1" t="s">
        <v>9</v>
      </c>
      <c r="F140" s="15" t="s">
        <v>9</v>
      </c>
      <c r="G140" s="6" t="str">
        <f>VLOOKUP(A140,Common!$A$2:$B$199,2, FALSE)</f>
        <v>ID</v>
      </c>
      <c r="H140" s="32" t="str">
        <f>IF(D140="N","NA",VLOOKUP(A140,Common!$A$2:$C$200,3,FALSE))</f>
        <v>Open Field, No Validation</v>
      </c>
      <c r="I140" s="32" t="str">
        <f>IF(D140="N","NA",VLOOKUP(A140,Common!$A$2:$D$200,4,FALSE))</f>
        <v>NA</v>
      </c>
      <c r="J140" s="32" t="str">
        <f>VLOOKUP(A140,Common!$A$2:$E$199,5, FALSE)</f>
        <v xml:space="preserve">Year </v>
      </c>
    </row>
    <row r="141" spans="1:10" x14ac:dyDescent="0.25">
      <c r="A141" s="1" t="s">
        <v>192</v>
      </c>
      <c r="B141" s="1" t="s">
        <v>191</v>
      </c>
      <c r="C141" s="1" t="s">
        <v>23</v>
      </c>
      <c r="D141" s="1" t="s">
        <v>17</v>
      </c>
      <c r="E141" s="1" t="s">
        <v>9</v>
      </c>
      <c r="F141" s="15" t="s">
        <v>9</v>
      </c>
      <c r="G141" s="6" t="str">
        <f>VLOOKUP(A141,Common!$A$2:$B$199,2, FALSE)</f>
        <v>Number of Patents for Inventor</v>
      </c>
      <c r="H141" s="32" t="str">
        <f>IF(D141="N","NA",VLOOKUP(A141,Common!$A$2:$C$200,3,FALSE))</f>
        <v>NA</v>
      </c>
      <c r="I141" s="32" t="str">
        <f>IF(D141="N","NA",VLOOKUP(A141,Common!$A$2:$D$200,4,FALSE))</f>
        <v>NA</v>
      </c>
      <c r="J141" s="32" t="str">
        <f>VLOOKUP(A141,Common!$A$2:$E$199,5, FALSE)</f>
        <v>The number of patents for an inventor for a given year</v>
      </c>
    </row>
  </sheetData>
  <sortState ref="A2:I139">
    <sortCondition ref="B2:B139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19" workbookViewId="0">
      <selection activeCell="C27" sqref="C27"/>
    </sheetView>
  </sheetViews>
  <sheetFormatPr defaultColWidth="8.85546875" defaultRowHeight="15" x14ac:dyDescent="0.25"/>
  <cols>
    <col min="1" max="1" width="38.140625" bestFit="1" customWidth="1"/>
    <col min="2" max="2" width="11.7109375" bestFit="1" customWidth="1"/>
    <col min="7" max="7" width="32.8554687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5" t="s">
        <v>9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24</v>
      </c>
      <c r="B7" s="1" t="s">
        <v>25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First Name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First name, if assignee is individual</v>
      </c>
    </row>
    <row r="8" spans="1:10" x14ac:dyDescent="0.25">
      <c r="A8" s="1" t="s">
        <v>26</v>
      </c>
      <c r="B8" s="1" t="s">
        <v>25</v>
      </c>
      <c r="C8" s="1" t="s">
        <v>11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First Seen Date</v>
      </c>
      <c r="H8" s="32" t="str">
        <f>IF(D8="N","NA",VLOOKUP(A8,Common!$A$2:$C$200,3,FALSE))</f>
        <v>Open Field, No Validation</v>
      </c>
      <c r="I8" s="32" t="str">
        <f>IF(D8="N","NA",VLOOKUP(A8,Common!$A$2:$D$200,4,FALSE))</f>
        <v>NA</v>
      </c>
      <c r="J8" s="32" t="str">
        <f>VLOOKUP(A8,Common!$A$2:$E$199,5, FALSE)</f>
        <v>The earliest grant date for all of an asisgnee's patents</v>
      </c>
    </row>
    <row r="9" spans="1:10" x14ac:dyDescent="0.25">
      <c r="A9" s="1" t="s">
        <v>27</v>
      </c>
      <c r="B9" s="1" t="s">
        <v>25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ID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Unique assignee ID assigned by disambiguation algorithm</v>
      </c>
    </row>
    <row r="10" spans="1:10" x14ac:dyDescent="0.25">
      <c r="A10" s="1" t="s">
        <v>28</v>
      </c>
      <c r="B10" s="1" t="s">
        <v>25</v>
      </c>
      <c r="C10" s="1" t="s">
        <v>8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Last Known City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Assignee's city on their most recent patent</v>
      </c>
    </row>
    <row r="11" spans="1:10" x14ac:dyDescent="0.25">
      <c r="A11" s="1" t="s">
        <v>29</v>
      </c>
      <c r="B11" s="1" t="s">
        <v>25</v>
      </c>
      <c r="C11" s="1" t="s">
        <v>8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Last Known Country</v>
      </c>
      <c r="H11" s="32" t="str">
        <f>IF(D11="N","NA",VLOOKUP(A11,Common!$A$2:$C$200,3,FALSE))</f>
        <v>Drop Down Menu</v>
      </c>
      <c r="I11" s="32" t="str">
        <f>IF(D11="N","NA",VLOOKUP(A11,Common!$A$2:$D$200,4,FALSE))</f>
        <v>List of countries</v>
      </c>
      <c r="J11" s="32" t="str">
        <f>VLOOKUP(A11,Common!$A$2:$E$199,5, FALSE)</f>
        <v>Assignee's country on their most recent patent</v>
      </c>
    </row>
    <row r="12" spans="1:10" x14ac:dyDescent="0.25">
      <c r="A12" s="1" t="s">
        <v>30</v>
      </c>
      <c r="B12" s="1" t="s">
        <v>25</v>
      </c>
      <c r="C12" s="1" t="s">
        <v>31</v>
      </c>
      <c r="D12" s="1" t="s">
        <v>17</v>
      </c>
      <c r="E12" s="1" t="s">
        <v>9</v>
      </c>
      <c r="F12" s="15" t="s">
        <v>9</v>
      </c>
      <c r="G12" s="6" t="str">
        <f>VLOOKUP(A12,Common!$A$2:$B$199,2, FALSE)</f>
        <v>Last Known Latitude</v>
      </c>
      <c r="H12" s="32" t="str">
        <f>IF(D12="N","NA",VLOOKUP(A12,Common!$A$2:$C$200,3,FALSE))</f>
        <v>NA</v>
      </c>
      <c r="I12" s="32" t="str">
        <f>IF(D12="N","NA",VLOOKUP(A12,Common!$A$2:$D$200,4,FALSE))</f>
        <v>NA</v>
      </c>
      <c r="J12" s="32" t="str">
        <f>VLOOKUP(A12,Common!$A$2:$E$199,5, FALSE)</f>
        <v>Latitude for assignee's location on their most recent patent</v>
      </c>
    </row>
    <row r="13" spans="1:10" x14ac:dyDescent="0.25">
      <c r="A13" s="1" t="s">
        <v>32</v>
      </c>
      <c r="B13" s="1" t="s">
        <v>25</v>
      </c>
      <c r="C13" s="1" t="s">
        <v>8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Last Known Location ID</v>
      </c>
      <c r="H13" s="32" t="str">
        <f>IF(D13="N","NA",VLOOKUP(A13,Common!$A$2:$C$200,3,FALSE))</f>
        <v>Open Field, No Validation</v>
      </c>
      <c r="I13" s="32" t="str">
        <f>IF(D13="N","NA",VLOOKUP(A13,Common!$A$2:$D$200,4,FALSE))</f>
        <v>NA</v>
      </c>
      <c r="J13" s="32" t="str">
        <f>VLOOKUP(A13,Common!$A$2:$E$199,5, FALSE)</f>
        <v>Unique ID for the assignee's location on their most recent patent</v>
      </c>
    </row>
    <row r="14" spans="1:10" x14ac:dyDescent="0.25">
      <c r="A14" s="1" t="s">
        <v>33</v>
      </c>
      <c r="B14" s="1" t="s">
        <v>25</v>
      </c>
      <c r="C14" s="1" t="s">
        <v>31</v>
      </c>
      <c r="D14" s="1" t="s">
        <v>17</v>
      </c>
      <c r="E14" s="1" t="s">
        <v>9</v>
      </c>
      <c r="F14" s="15" t="s">
        <v>9</v>
      </c>
      <c r="G14" s="6" t="str">
        <f>VLOOKUP(A14,Common!$A$2:$B$199,2, FALSE)</f>
        <v>Last Known Longitude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Longitude for assignee's location on their most recent patent</v>
      </c>
    </row>
    <row r="15" spans="1:10" x14ac:dyDescent="0.25">
      <c r="A15" s="1" t="s">
        <v>34</v>
      </c>
      <c r="B15" s="1" t="s">
        <v>25</v>
      </c>
      <c r="C15" s="1" t="s">
        <v>8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Last Known State</v>
      </c>
      <c r="H15" s="32" t="str">
        <f>IF(D15="N","NA",VLOOKUP(A15,Common!$A$2:$C$200,3,FALSE))</f>
        <v>Drop Down Menu</v>
      </c>
      <c r="I15" s="32" t="str">
        <f>IF(D15="N","NA",VLOOKUP(A15,Common!$A$2:$D$200,4,FALSE))</f>
        <v>List of states</v>
      </c>
      <c r="J15" s="32" t="str">
        <f>VLOOKUP(A15,Common!$A$2:$E$199,5, FALSE)</f>
        <v>Assignee's state on their most recent patent</v>
      </c>
    </row>
    <row r="16" spans="1:10" x14ac:dyDescent="0.25">
      <c r="A16" s="1" t="s">
        <v>35</v>
      </c>
      <c r="B16" s="1" t="s">
        <v>25</v>
      </c>
      <c r="C16" s="1" t="s">
        <v>8</v>
      </c>
      <c r="D16" s="1" t="s">
        <v>9</v>
      </c>
      <c r="E16" s="1" t="s">
        <v>9</v>
      </c>
      <c r="F16" s="15" t="s">
        <v>9</v>
      </c>
      <c r="G16" s="6" t="str">
        <f>VLOOKUP(A16,Common!$A$2:$B$199,2, FALSE)</f>
        <v>Last Name</v>
      </c>
      <c r="H16" s="32" t="str">
        <f>IF(D16="N","NA",VLOOKUP(A16,Common!$A$2:$C$200,3,FALSE))</f>
        <v>Open Field, No Validation</v>
      </c>
      <c r="I16" s="32" t="str">
        <f>IF(D16="N","NA",VLOOKUP(A16,Common!$A$2:$D$200,4,FALSE))</f>
        <v>NA</v>
      </c>
      <c r="J16" s="32" t="str">
        <f>VLOOKUP(A16,Common!$A$2:$E$199,5, FALSE)</f>
        <v>Last name, if assignee is individual</v>
      </c>
    </row>
    <row r="17" spans="1:10" x14ac:dyDescent="0.25">
      <c r="A17" s="1" t="s">
        <v>36</v>
      </c>
      <c r="B17" s="1" t="s">
        <v>25</v>
      </c>
      <c r="C17" s="1" t="s">
        <v>11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Seen Date</v>
      </c>
      <c r="H17" s="32" t="str">
        <f>IF(D17="N","NA",VLOOKUP(A17,Common!$A$2:$C$200,3,FALSE))</f>
        <v>Open Field, No Validation</v>
      </c>
      <c r="I17" s="32" t="str">
        <f>IF(D17="N","NA",VLOOKUP(A17,Common!$A$2:$D$200,4,FALSE))</f>
        <v>NA</v>
      </c>
      <c r="J17" s="32" t="str">
        <f>VLOOKUP(A17,Common!$A$2:$E$199,5, FALSE)</f>
        <v>The last grant date for all of the asisgnee's patents</v>
      </c>
    </row>
    <row r="18" spans="1:10" x14ac:dyDescent="0.25">
      <c r="A18" s="1" t="s">
        <v>37</v>
      </c>
      <c r="B18" s="1" t="s">
        <v>25</v>
      </c>
      <c r="C18" s="1" t="s">
        <v>8</v>
      </c>
      <c r="D18" s="1" t="s">
        <v>9</v>
      </c>
      <c r="E18" s="1" t="s">
        <v>9</v>
      </c>
      <c r="F18" s="15" t="s">
        <v>9</v>
      </c>
      <c r="G18" s="6" t="str">
        <f>VLOOKUP(A18,Common!$A$2:$B$199,2, FALSE)</f>
        <v>Organization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organization name if assignee is organization</v>
      </c>
    </row>
    <row r="19" spans="1:10" x14ac:dyDescent="0.25">
      <c r="A19" s="1" t="s">
        <v>39</v>
      </c>
      <c r="B19" s="1" t="s">
        <v>25</v>
      </c>
      <c r="C19" s="1" t="s">
        <v>23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Total Number of Patents</v>
      </c>
      <c r="H19" s="32" t="str">
        <f>IF(D19="N","NA",VLOOKUP(A19,Common!$A$2:$C$200,3,FALSE))</f>
        <v>Open Field, Validation</v>
      </c>
      <c r="I19" s="32" t="str">
        <f>IF(D19="N","NA",VLOOKUP(A19,Common!$A$2:$D$200,4,FALSE))</f>
        <v>NA</v>
      </c>
      <c r="J19" s="32" t="str">
        <f>VLOOKUP(A19,Common!$A$2:$E$199,5, FALSE)</f>
        <v>The total number of patents for an assignee</v>
      </c>
    </row>
    <row r="20" spans="1:10" x14ac:dyDescent="0.25">
      <c r="A20" s="1" t="s">
        <v>40</v>
      </c>
      <c r="B20" s="1" t="s">
        <v>25</v>
      </c>
      <c r="C20" s="1" t="s">
        <v>8</v>
      </c>
      <c r="D20" s="1" t="s">
        <v>9</v>
      </c>
      <c r="E20" s="1" t="s">
        <v>9</v>
      </c>
      <c r="F20" s="15" t="s">
        <v>9</v>
      </c>
      <c r="G20" s="6" t="str">
        <f>VLOOKUP(A20,Common!$A$2:$B$199,2, FALSE)</f>
        <v>Type</v>
      </c>
      <c r="H20" s="32" t="str">
        <f>IF(D20="N","NA",VLOOKUP(A20,Common!$A$2:$C$200,3,FALSE))</f>
        <v>Drop Down Menu</v>
      </c>
      <c r="I20" s="32" t="str">
        <f>IF(D20="N","NA",VLOOKUP(A20,Common!$A$2:$D$200,4,FALSE))</f>
        <v>3 | 2 | 5 | 4 | |13 | 7 | 6 | |14 | 15 | 12 | |9 | 8 | 1</v>
      </c>
      <c r="J20" s="32" t="str">
        <f>VLOOKUP(A20,Common!$A$2:$E$199,5,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1" spans="1:10" x14ac:dyDescent="0.25">
      <c r="A21" s="1" t="s">
        <v>56</v>
      </c>
      <c r="B21" s="1" t="s">
        <v>57</v>
      </c>
      <c r="C21" s="1" t="s">
        <v>8</v>
      </c>
      <c r="D21" s="1" t="s">
        <v>9</v>
      </c>
      <c r="E21" s="1" t="s">
        <v>9</v>
      </c>
      <c r="F21" s="15" t="s">
        <v>9</v>
      </c>
      <c r="G21" s="6" t="str">
        <f>VLOOKUP(A21,Common!$A$2:$B$199,2, FALSE)</f>
        <v>Category</v>
      </c>
      <c r="H21" s="32" t="str">
        <f>IF(D21="N","NA",VLOOKUP(A21,Common!$A$2:$C$200,3,FALSE))</f>
        <v>Drop Down Menu</v>
      </c>
      <c r="I21" s="32" t="str">
        <f>IF(D21="N","NA",VLOOKUP(A21,Common!$A$2:$D$200,4,FALSE))</f>
        <v xml:space="preserve">Primary | Additional </v>
      </c>
      <c r="J21" s="32" t="str">
        <f>VLOOKUP(A21,Common!$A$2:$E$199,5, FALSE)</f>
        <v>Top Level CPC Category (http://www.cooperativepatentclassification.org/index.html)</v>
      </c>
    </row>
    <row r="22" spans="1:10" x14ac:dyDescent="0.25">
      <c r="A22" s="1" t="s">
        <v>58</v>
      </c>
      <c r="B22" s="1" t="s">
        <v>57</v>
      </c>
      <c r="C22" s="1" t="s">
        <v>11</v>
      </c>
      <c r="D22" s="1" t="s">
        <v>9</v>
      </c>
      <c r="E22" s="1" t="s">
        <v>9</v>
      </c>
      <c r="F22" s="15" t="s">
        <v>9</v>
      </c>
      <c r="G22" s="6" t="str">
        <f>VLOOKUP(A22,Common!$A$2:$B$199,2, FALSE)</f>
        <v>First Seen Date</v>
      </c>
      <c r="H22" s="32" t="str">
        <f>IF(D22="N","NA",VLOOKUP(A22,Common!$A$2:$C$200,3,FALSE))</f>
        <v>Open Field, No Validation</v>
      </c>
      <c r="I22" s="32" t="str">
        <f>IF(D22="N","NA",VLOOKUP(A22,Common!$A$2:$D$200,4,FALSE))</f>
        <v>NA</v>
      </c>
      <c r="J22" s="32" t="str">
        <f>VLOOKUP(A22,Common!$A$2:$E$199,5, FALSE)</f>
        <v>The date of the oldest patent within a CPC subsection.</v>
      </c>
    </row>
    <row r="23" spans="1:10" x14ac:dyDescent="0.25">
      <c r="A23" s="1" t="s">
        <v>59</v>
      </c>
      <c r="B23" s="1" t="s">
        <v>57</v>
      </c>
      <c r="C23" s="1" t="s">
        <v>8</v>
      </c>
      <c r="D23" s="1" t="s">
        <v>9</v>
      </c>
      <c r="E23" s="1" t="s">
        <v>9</v>
      </c>
      <c r="F23" s="15" t="s">
        <v>9</v>
      </c>
      <c r="G23" s="6" t="str">
        <f>VLOOKUP(A23,Common!$A$2:$B$199,2, FALSE)</f>
        <v>Group ID</v>
      </c>
      <c r="H23" s="32" t="str">
        <f>IF(D23="N","NA",VLOOKUP(A23,Common!$A$2:$C$200,3,FALSE))</f>
        <v>Open Field with link to Data Values</v>
      </c>
      <c r="I23" s="32" t="str">
        <f>IF(D23="N","NA",VLOOKUP(A23,Common!$A$2:$D$200,4,FALSE))</f>
        <v>http://www.uspto.gov/web/patents/classification/cpc.html</v>
      </c>
      <c r="J23" s="32" t="str">
        <f>VLOOKUP(A23,Common!$A$2:$E$199,5, FALSE)</f>
        <v>CPC Group ID</v>
      </c>
    </row>
    <row r="24" spans="1:10" x14ac:dyDescent="0.25">
      <c r="A24" s="1" t="s">
        <v>60</v>
      </c>
      <c r="B24" s="1" t="s">
        <v>57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Group Title</v>
      </c>
      <c r="H24" s="32" t="str">
        <f>IF(D24="N","NA",VLOOKUP(A24,Common!$A$2:$C$200,3,FALSE))</f>
        <v>Open Field with link to Data Values</v>
      </c>
      <c r="I24" s="32" t="str">
        <f>IF(D24="N","NA",VLOOKUP(A24,Common!$A$2:$D$200,4,FALSE))</f>
        <v>http://www.uspto.gov/web/patents/classification/cpc.html</v>
      </c>
      <c r="J24" s="32" t="str">
        <f>VLOOKUP(A24,Common!$A$2:$E$199,5, FALSE)</f>
        <v>Description of CPC group</v>
      </c>
    </row>
    <row r="25" spans="1:10" x14ac:dyDescent="0.25">
      <c r="A25" s="1" t="s">
        <v>61</v>
      </c>
      <c r="B25" s="1" t="s">
        <v>57</v>
      </c>
      <c r="C25" s="1" t="s">
        <v>11</v>
      </c>
      <c r="D25" s="1" t="s">
        <v>9</v>
      </c>
      <c r="E25" s="1" t="s">
        <v>9</v>
      </c>
      <c r="F25" s="15" t="s">
        <v>9</v>
      </c>
      <c r="G25" s="6" t="str">
        <f>VLOOKUP(A25,Common!$A$2:$B$199,2, FALSE)</f>
        <v>Last Seen Date</v>
      </c>
      <c r="H25" s="32" t="str">
        <f>IF(D25="N","NA",VLOOKUP(A25,Common!$A$2:$C$200,3,FALSE))</f>
        <v>Open Field, No Validation</v>
      </c>
      <c r="I25" s="32" t="str">
        <f>IF(D25="N","NA",VLOOKUP(A25,Common!$A$2:$D$200,4,FALSE))</f>
        <v>NA</v>
      </c>
      <c r="J25" s="32" t="str">
        <f>VLOOKUP(A25,Common!$A$2:$E$199,5, FALSE)</f>
        <v>The date of the most recent patent within a CPC subsection</v>
      </c>
    </row>
    <row r="26" spans="1:10" s="32" customFormat="1" x14ac:dyDescent="0.25">
      <c r="A26" s="15" t="s">
        <v>556</v>
      </c>
      <c r="B26" s="15" t="s">
        <v>57</v>
      </c>
      <c r="C26" s="15" t="s">
        <v>23</v>
      </c>
      <c r="D26" s="15" t="s">
        <v>9</v>
      </c>
      <c r="E26" s="15" t="s">
        <v>9</v>
      </c>
      <c r="F26" s="15" t="s">
        <v>9</v>
      </c>
      <c r="G26" s="32" t="str">
        <f>VLOOKUP(A26,Common!$A$2:$B$199,2, FALSE)</f>
        <v>Number of Patents for CPC Subsection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number of patents within a CPC subsection for a given assignee</v>
      </c>
    </row>
    <row r="27" spans="1:10" x14ac:dyDescent="0.25">
      <c r="A27" s="1" t="s">
        <v>63</v>
      </c>
      <c r="B27" s="1" t="s">
        <v>57</v>
      </c>
      <c r="C27" s="1" t="s">
        <v>8</v>
      </c>
      <c r="D27" s="1" t="s">
        <v>9</v>
      </c>
      <c r="E27" s="1" t="s">
        <v>9</v>
      </c>
      <c r="F27" s="15" t="s">
        <v>9</v>
      </c>
      <c r="G27" s="6" t="str">
        <f>VLOOKUP(A27,Common!$A$2:$B$199,2, FALSE)</f>
        <v>Section ID</v>
      </c>
      <c r="H27" s="32" t="str">
        <f>IF(D27="N","NA",VLOOKUP(A27,Common!$A$2:$C$200,3,FALSE))</f>
        <v>Drop Down Menu</v>
      </c>
      <c r="I27" s="32" t="str">
        <f>IF(D27="N","NA",VLOOKUP(A27,Common!$A$2:$D$200,4,FALSE))</f>
        <v>G | F | B | H | C | Y | A | E | D</v>
      </c>
      <c r="J27" s="32" t="str">
        <f>VLOOKUP(A27,Common!$A$2:$E$199,5,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28" spans="1:10" x14ac:dyDescent="0.25">
      <c r="A28" s="1" t="s">
        <v>64</v>
      </c>
      <c r="B28" s="1" t="s">
        <v>57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Subgroup ID</v>
      </c>
      <c r="H28" s="32" t="str">
        <f>IF(D28="N","NA",VLOOKUP(A28,Common!$A$2:$C$200,3,FALSE))</f>
        <v>Open Field with link to Data Values</v>
      </c>
      <c r="I28" s="32" t="str">
        <f>IF(D28="N","NA",VLOOKUP(A28,Common!$A$2:$D$200,4,FALSE))</f>
        <v>http://www.uspto.gov/web/patents/classification/cpc.html</v>
      </c>
      <c r="J28" s="32" t="str">
        <f>VLOOKUP(A28,Common!$A$2:$E$199,5, FALSE)</f>
        <v>CPC Subgroup ID</v>
      </c>
    </row>
    <row r="29" spans="1:10" x14ac:dyDescent="0.25">
      <c r="A29" s="1" t="s">
        <v>65</v>
      </c>
      <c r="B29" s="1" t="s">
        <v>57</v>
      </c>
      <c r="C29" s="1" t="s">
        <v>8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Subgroup Title</v>
      </c>
      <c r="H29" s="32" t="str">
        <f>IF(D29="N","NA",VLOOKUP(A29,Common!$A$2:$C$200,3,FALSE))</f>
        <v>Open Field with link to Data Values</v>
      </c>
      <c r="I29" s="32" t="str">
        <f>IF(D29="N","NA",VLOOKUP(A29,Common!$A$2:$D$200,4,FALSE))</f>
        <v>http://www.uspto.gov/web/patents/classification/cpc.html</v>
      </c>
      <c r="J29" s="32" t="str">
        <f>VLOOKUP(A29,Common!$A$2:$E$199,5, FALSE)</f>
        <v>Description of CPC Subgroup</v>
      </c>
    </row>
    <row r="30" spans="1:10" x14ac:dyDescent="0.25">
      <c r="A30" s="1" t="s">
        <v>66</v>
      </c>
      <c r="B30" s="1" t="s">
        <v>57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Subsection ID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CPC subsection ID</v>
      </c>
    </row>
    <row r="31" spans="1:10" x14ac:dyDescent="0.25">
      <c r="A31" s="1" t="s">
        <v>67</v>
      </c>
      <c r="B31" s="1" t="s">
        <v>57</v>
      </c>
      <c r="C31" s="1" t="s">
        <v>8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Subsection Title</v>
      </c>
      <c r="H31" s="32" t="str">
        <f>IF(D31="N","NA",VLOOKUP(A31,Common!$A$2:$C$200,3,FALSE))</f>
        <v>Open Field with link to Data Values</v>
      </c>
      <c r="I31" s="32" t="str">
        <f>IF(D31="N","NA",VLOOKUP(A31,Common!$A$2:$D$200,4,FALSE))</f>
        <v>http://www.uspto.gov/web/patents/classification/cpc.html</v>
      </c>
      <c r="J31" s="32" t="str">
        <f>VLOOKUP(A31,Common!$A$2:$E$199,5, FALSE)</f>
        <v>Description of CPC subsection</v>
      </c>
    </row>
    <row r="32" spans="1:10" x14ac:dyDescent="0.25">
      <c r="A32" s="1" t="s">
        <v>68</v>
      </c>
      <c r="B32" s="1" t="s">
        <v>57</v>
      </c>
      <c r="C32" s="1" t="s">
        <v>23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Total Number of Assignees</v>
      </c>
      <c r="H32" s="32" t="str">
        <f>IF(D32="N","NA",VLOOKUP(A32,Common!$A$2:$C$200,3,FALSE))</f>
        <v>Open Field, Validation</v>
      </c>
      <c r="I32" s="32" t="str">
        <f>IF(D32="N","NA",VLOOKUP(A32,Common!$A$2:$D$200,4,FALSE))</f>
        <v>NA</v>
      </c>
      <c r="J32" s="32" t="str">
        <f>VLOOKUP(A32,Common!$A$2:$E$199,5, FALSE)</f>
        <v>Total number of assignees on patents within a CPC subsection</v>
      </c>
    </row>
    <row r="33" spans="1:10" x14ac:dyDescent="0.25">
      <c r="A33" s="1" t="s">
        <v>69</v>
      </c>
      <c r="B33" s="1" t="s">
        <v>57</v>
      </c>
      <c r="C33" s="1" t="s">
        <v>23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Total Number of Inventors</v>
      </c>
      <c r="H33" s="32" t="str">
        <f>IF(D33="N","NA",VLOOKUP(A33,Common!$A$2:$C$200,3,FALSE))</f>
        <v>Open Field, Validation</v>
      </c>
      <c r="I33" s="32" t="str">
        <f>IF(D33="N","NA",VLOOKUP(A33,Common!$A$2:$D$200,4,FALSE))</f>
        <v>NA</v>
      </c>
      <c r="J33" s="32" t="str">
        <f>VLOOKUP(A33,Common!$A$2:$E$199,5, FALSE)</f>
        <v>Total number of inventors on patents within a CPC subsection</v>
      </c>
    </row>
    <row r="34" spans="1:10" x14ac:dyDescent="0.25">
      <c r="A34" s="1" t="s">
        <v>70</v>
      </c>
      <c r="B34" s="1" t="s">
        <v>57</v>
      </c>
      <c r="C34" s="1" t="s">
        <v>23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Total Number of Patents</v>
      </c>
      <c r="H34" s="32" t="str">
        <f>IF(D34="N","NA",VLOOKUP(A34,Common!$A$2:$C$200,3,FALSE))</f>
        <v>Open Field, Validation</v>
      </c>
      <c r="I34" s="32" t="str">
        <f>IF(D34="N","NA",VLOOKUP(A34,Common!$A$2:$D$200,4,FALSE))</f>
        <v>NA</v>
      </c>
      <c r="J34" s="32" t="str">
        <f>VLOOKUP(A34,Common!$A$2:$E$199,5, FALSE)</f>
        <v>Total number of patents within a CPC subsection</v>
      </c>
    </row>
    <row r="35" spans="1:10" x14ac:dyDescent="0.25">
      <c r="A35" s="1" t="s">
        <v>193</v>
      </c>
      <c r="B35" s="1" t="s">
        <v>72</v>
      </c>
      <c r="C35" s="1" t="s">
        <v>8</v>
      </c>
      <c r="D35" s="1" t="s">
        <v>9</v>
      </c>
      <c r="E35" s="1" t="s">
        <v>9</v>
      </c>
      <c r="F35" s="15" t="s">
        <v>9</v>
      </c>
      <c r="G35" s="6" t="str">
        <f>VLOOKUP(A35,Common!$A$2:$B$199,2, FALSE)</f>
        <v>City</v>
      </c>
      <c r="H35" s="32" t="str">
        <f>IF(D35="N","NA",VLOOKUP(A35,Common!$A$2:$C$200,3,FALSE))</f>
        <v>Open Field, No Validation</v>
      </c>
      <c r="I35" s="32" t="str">
        <f>IF(D35="N","NA",VLOOKUP(A35,Common!$A$2:$D$200,4,FALSE))</f>
        <v>NA</v>
      </c>
      <c r="J35" s="32" t="str">
        <f>VLOOKUP(A35,Common!$A$2:$E$199,5, FALSE)</f>
        <v>Inventor's city on a patent</v>
      </c>
    </row>
    <row r="36" spans="1:10" x14ac:dyDescent="0.25">
      <c r="A36" s="1" t="s">
        <v>194</v>
      </c>
      <c r="B36" s="1" t="s">
        <v>72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Country</v>
      </c>
      <c r="H36" s="32" t="str">
        <f>IF(D36="N","NA",VLOOKUP(A36,Common!$A$2:$C$200,3,FALSE))</f>
        <v>Drop Down Menu</v>
      </c>
      <c r="I36" s="32" t="str">
        <f>IF(D36="N","NA",VLOOKUP(A36,Common!$A$2:$D$200,4,FALSE))</f>
        <v>List of countries</v>
      </c>
      <c r="J36" s="32" t="str">
        <f>VLOOKUP(A36,Common!$A$2:$E$199,5, FALSE)</f>
        <v>Inventor's country on a patent</v>
      </c>
    </row>
    <row r="37" spans="1:10" x14ac:dyDescent="0.25">
      <c r="A37" s="1" t="s">
        <v>71</v>
      </c>
      <c r="B37" s="1" t="s">
        <v>72</v>
      </c>
      <c r="C37" s="1" t="s">
        <v>8</v>
      </c>
      <c r="D37" s="1" t="s">
        <v>9</v>
      </c>
      <c r="E37" s="1" t="s">
        <v>9</v>
      </c>
      <c r="F37" s="15" t="s">
        <v>9</v>
      </c>
      <c r="G37" s="6" t="str">
        <f>VLOOKUP(A37,Common!$A$2:$B$199,2, FALSE)</f>
        <v>First Name</v>
      </c>
      <c r="H37" s="32" t="str">
        <f>IF(D37="N","NA",VLOOKUP(A37,Common!$A$2:$C$200,3,FALSE))</f>
        <v>Open Field, No Validation</v>
      </c>
      <c r="I37" s="32" t="str">
        <f>IF(D37="N","NA",VLOOKUP(A37,Common!$A$2:$D$200,4,FALSE))</f>
        <v>NA</v>
      </c>
      <c r="J37" s="32" t="str">
        <f>VLOOKUP(A37,Common!$A$2:$E$199,5, FALSE)</f>
        <v>First name of the inventor</v>
      </c>
    </row>
    <row r="38" spans="1:10" x14ac:dyDescent="0.25">
      <c r="A38" s="1" t="s">
        <v>73</v>
      </c>
      <c r="B38" s="1" t="s">
        <v>72</v>
      </c>
      <c r="C38" s="1" t="s">
        <v>11</v>
      </c>
      <c r="D38" s="1" t="s">
        <v>9</v>
      </c>
      <c r="E38" s="1" t="s">
        <v>9</v>
      </c>
      <c r="F38" s="15" t="s">
        <v>9</v>
      </c>
      <c r="G38" s="6" t="str">
        <f>VLOOKUP(A38,Common!$A$2:$B$199,2, FALSE)</f>
        <v>First Seen Date</v>
      </c>
      <c r="H38" s="32" t="str">
        <f>IF(D38="N","NA",VLOOKUP(A38,Common!$A$2:$C$200,3,FALSE))</f>
        <v>Open Field, No Validation</v>
      </c>
      <c r="I38" s="32" t="str">
        <f>IF(D38="N","NA",VLOOKUP(A38,Common!$A$2:$D$200,4,FALSE))</f>
        <v>NA</v>
      </c>
      <c r="J38" s="32" t="str">
        <f>VLOOKUP(A38,Common!$A$2:$E$199,5, FALSE)</f>
        <v>The earliest grant date for all an inventor's patents</v>
      </c>
    </row>
    <row r="39" spans="1:10" x14ac:dyDescent="0.25">
      <c r="A39" s="1" t="s">
        <v>74</v>
      </c>
      <c r="B39" s="1" t="s">
        <v>72</v>
      </c>
      <c r="C39" s="1" t="s">
        <v>8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ID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Unique ID for an inventor assigned by disambiguation algorithm</v>
      </c>
    </row>
    <row r="40" spans="1:10" x14ac:dyDescent="0.25">
      <c r="A40" s="1" t="s">
        <v>75</v>
      </c>
      <c r="B40" s="1" t="s">
        <v>72</v>
      </c>
      <c r="C40" s="1" t="s">
        <v>8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Last Known City</v>
      </c>
      <c r="H40" s="32" t="str">
        <f>IF(D40="N","NA",VLOOKUP(A40,Common!$A$2:$C$200,3,FALSE))</f>
        <v>Open Field, No Validation</v>
      </c>
      <c r="I40" s="32" t="str">
        <f>IF(D40="N","NA",VLOOKUP(A40,Common!$A$2:$D$200,4,FALSE))</f>
        <v>NA</v>
      </c>
      <c r="J40" s="32" t="str">
        <f>VLOOKUP(A40,Common!$A$2:$E$199,5, FALSE)</f>
        <v>Inventor's city on most recent patent</v>
      </c>
    </row>
    <row r="41" spans="1:10" x14ac:dyDescent="0.25">
      <c r="A41" s="1" t="s">
        <v>76</v>
      </c>
      <c r="B41" s="1" t="s">
        <v>72</v>
      </c>
      <c r="C41" s="1" t="s">
        <v>8</v>
      </c>
      <c r="D41" s="1" t="s">
        <v>9</v>
      </c>
      <c r="E41" s="1" t="s">
        <v>9</v>
      </c>
      <c r="F41" s="15" t="s">
        <v>9</v>
      </c>
      <c r="G41" s="6" t="str">
        <f>VLOOKUP(A41,Common!$A$2:$B$199,2, FALSE)</f>
        <v>Last Known Country</v>
      </c>
      <c r="H41" s="32" t="str">
        <f>IF(D41="N","NA",VLOOKUP(A41,Common!$A$2:$C$200,3,FALSE))</f>
        <v>Drop Down Menu</v>
      </c>
      <c r="I41" s="32" t="str">
        <f>IF(D41="N","NA",VLOOKUP(A41,Common!$A$2:$D$200,4,FALSE))</f>
        <v>List of states</v>
      </c>
      <c r="J41" s="32" t="str">
        <f>VLOOKUP(A41,Common!$A$2:$E$199,5, FALSE)</f>
        <v>Inventor's country on most recent patent</v>
      </c>
    </row>
    <row r="42" spans="1:10" x14ac:dyDescent="0.25">
      <c r="A42" s="1" t="s">
        <v>77</v>
      </c>
      <c r="B42" s="1" t="s">
        <v>72</v>
      </c>
      <c r="C42" s="1" t="s">
        <v>31</v>
      </c>
      <c r="D42" s="1" t="s">
        <v>17</v>
      </c>
      <c r="E42" s="1" t="s">
        <v>9</v>
      </c>
      <c r="F42" s="15" t="s">
        <v>9</v>
      </c>
      <c r="G42" s="6" t="str">
        <f>VLOOKUP(A42,Common!$A$2:$B$199,2, FALSE)</f>
        <v>Last Known Latitude</v>
      </c>
      <c r="H42" s="32" t="str">
        <f>IF(D42="N","NA",VLOOKUP(A42,Common!$A$2:$C$200,3,FALSE))</f>
        <v>NA</v>
      </c>
      <c r="I42" s="32" t="str">
        <f>IF(D42="N","NA",VLOOKUP(A42,Common!$A$2:$D$200,4,FALSE))</f>
        <v>NA</v>
      </c>
      <c r="J42" s="32" t="str">
        <f>VLOOKUP(A42,Common!$A$2:$E$199,5, FALSE)</f>
        <v>Latitude of inventor's city on most recent patent</v>
      </c>
    </row>
    <row r="43" spans="1:10" x14ac:dyDescent="0.25">
      <c r="A43" s="1" t="s">
        <v>78</v>
      </c>
      <c r="B43" s="1" t="s">
        <v>72</v>
      </c>
      <c r="C43" s="1" t="s">
        <v>8</v>
      </c>
      <c r="D43" s="1" t="s">
        <v>9</v>
      </c>
      <c r="E43" s="1" t="s">
        <v>9</v>
      </c>
      <c r="F43" s="15" t="s">
        <v>9</v>
      </c>
      <c r="G43" s="6" t="str">
        <f>VLOOKUP(A43,Common!$A$2:$B$199,2, FALSE)</f>
        <v>Last Known Location ID</v>
      </c>
      <c r="H43" s="32" t="str">
        <f>IF(D43="N","NA",VLOOKUP(A43,Common!$A$2:$C$200,3,FALSE))</f>
        <v>Open Field, No Validation</v>
      </c>
      <c r="I43" s="32" t="str">
        <f>IF(D43="N","NA",VLOOKUP(A43,Common!$A$2:$D$200,4,FALSE))</f>
        <v>NA</v>
      </c>
      <c r="J43" s="32" t="str">
        <f>VLOOKUP(A43,Common!$A$2:$E$199,5, FALSE)</f>
        <v>Unique database ID for a an inventor's most recent location</v>
      </c>
    </row>
    <row r="44" spans="1:10" x14ac:dyDescent="0.25">
      <c r="A44" s="1" t="s">
        <v>79</v>
      </c>
      <c r="B44" s="1" t="s">
        <v>72</v>
      </c>
      <c r="C44" s="1" t="s">
        <v>31</v>
      </c>
      <c r="D44" s="1" t="s">
        <v>17</v>
      </c>
      <c r="E44" s="1" t="s">
        <v>9</v>
      </c>
      <c r="F44" s="15" t="s">
        <v>9</v>
      </c>
      <c r="G44" s="6" t="str">
        <f>VLOOKUP(A44,Common!$A$2:$B$199,2, FALSE)</f>
        <v>Last Known Longitude</v>
      </c>
      <c r="H44" s="32" t="str">
        <f>IF(D44="N","NA",VLOOKUP(A44,Common!$A$2:$C$200,3,FALSE))</f>
        <v>NA</v>
      </c>
      <c r="I44" s="32" t="str">
        <f>IF(D44="N","NA",VLOOKUP(A44,Common!$A$2:$D$200,4,FALSE))</f>
        <v>NA</v>
      </c>
      <c r="J44" s="32" t="str">
        <f>VLOOKUP(A44,Common!$A$2:$E$199,5, FALSE)</f>
        <v>Longitude of inventor's city on most recent patent</v>
      </c>
    </row>
    <row r="45" spans="1:10" x14ac:dyDescent="0.25">
      <c r="A45" s="1" t="s">
        <v>80</v>
      </c>
      <c r="B45" s="1" t="s">
        <v>72</v>
      </c>
      <c r="C45" s="1" t="s">
        <v>8</v>
      </c>
      <c r="D45" s="1" t="s">
        <v>9</v>
      </c>
      <c r="E45" s="1" t="s">
        <v>9</v>
      </c>
      <c r="F45" s="15" t="s">
        <v>9</v>
      </c>
      <c r="G45" s="6" t="str">
        <f>VLOOKUP(A45,Common!$A$2:$B$199,2, FALSE)</f>
        <v>Last Known State</v>
      </c>
      <c r="H45" s="32" t="str">
        <f>IF(D45="N","NA",VLOOKUP(A45,Common!$A$2:$C$200,3,FALSE))</f>
        <v>Drop Down Menu</v>
      </c>
      <c r="I45" s="32" t="str">
        <f>IF(D45="N","NA",VLOOKUP(A45,Common!$A$2:$D$200,4,FALSE))</f>
        <v>List of states</v>
      </c>
      <c r="J45" s="32" t="str">
        <f>VLOOKUP(A45,Common!$A$2:$E$199,5, FALSE)</f>
        <v>Inventor's state on most recent patent</v>
      </c>
    </row>
    <row r="46" spans="1:10" x14ac:dyDescent="0.25">
      <c r="A46" s="1" t="s">
        <v>81</v>
      </c>
      <c r="B46" s="1" t="s">
        <v>72</v>
      </c>
      <c r="C46" s="1" t="s">
        <v>8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Last Name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Last name of inventor</v>
      </c>
    </row>
    <row r="47" spans="1:10" x14ac:dyDescent="0.25">
      <c r="A47" s="1" t="s">
        <v>82</v>
      </c>
      <c r="B47" s="1" t="s">
        <v>72</v>
      </c>
      <c r="C47" s="1" t="s">
        <v>11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Last Seen Date</v>
      </c>
      <c r="H47" s="32" t="str">
        <f>IF(D47="N","NA",VLOOKUP(A47,Common!$A$2:$C$200,3,FALSE))</f>
        <v>Open Field, No Validation</v>
      </c>
      <c r="I47" s="32" t="str">
        <f>IF(D47="N","NA",VLOOKUP(A47,Common!$A$2:$D$200,4,FALSE))</f>
        <v>NA</v>
      </c>
      <c r="J47" s="32" t="str">
        <f>VLOOKUP(A47,Common!$A$2:$E$199,5, FALSE)</f>
        <v>The most recent date for all an inventor's patents</v>
      </c>
    </row>
    <row r="48" spans="1:10" x14ac:dyDescent="0.25">
      <c r="A48" s="1" t="s">
        <v>195</v>
      </c>
      <c r="B48" s="1" t="s">
        <v>72</v>
      </c>
      <c r="C48" s="1" t="s">
        <v>31</v>
      </c>
      <c r="D48" s="1" t="s">
        <v>17</v>
      </c>
      <c r="E48" s="1" t="s">
        <v>9</v>
      </c>
      <c r="F48" s="15" t="s">
        <v>9</v>
      </c>
      <c r="G48" s="6" t="str">
        <f>VLOOKUP(A48,Common!$A$2:$B$199,2, FALSE)</f>
        <v>Latitude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Latitude of inventor's city on a given patent</v>
      </c>
    </row>
    <row r="49" spans="1:10" x14ac:dyDescent="0.25">
      <c r="A49" s="1" t="s">
        <v>196</v>
      </c>
      <c r="B49" s="1" t="s">
        <v>72</v>
      </c>
      <c r="C49" s="1" t="s">
        <v>31</v>
      </c>
      <c r="D49" s="1" t="s">
        <v>17</v>
      </c>
      <c r="E49" s="1" t="s">
        <v>9</v>
      </c>
      <c r="F49" s="15" t="s">
        <v>9</v>
      </c>
      <c r="G49" s="6" t="str">
        <f>VLOOKUP(A49,Common!$A$2:$B$199,2, FALSE)</f>
        <v>Longitude</v>
      </c>
      <c r="H49" s="32" t="str">
        <f>IF(D49="N","NA",VLOOKUP(A49,Common!$A$2:$C$200,3,FALSE))</f>
        <v>NA</v>
      </c>
      <c r="I49" s="32" t="str">
        <f>IF(D49="N","NA",VLOOKUP(A49,Common!$A$2:$D$200,4,FALSE))</f>
        <v>NA</v>
      </c>
      <c r="J49" s="32" t="str">
        <f>VLOOKUP(A49,Common!$A$2:$E$199,5, FALSE)</f>
        <v>Longitude of inventor's city on a given patent</v>
      </c>
    </row>
    <row r="50" spans="1:10" x14ac:dyDescent="0.25">
      <c r="A50" s="1" t="s">
        <v>197</v>
      </c>
      <c r="B50" s="1" t="s">
        <v>72</v>
      </c>
      <c r="C50" s="1" t="s">
        <v>23</v>
      </c>
      <c r="D50" s="1" t="s">
        <v>9</v>
      </c>
      <c r="E50" s="1" t="s">
        <v>9</v>
      </c>
      <c r="F50" s="15" t="s">
        <v>9</v>
      </c>
      <c r="G50" s="6" t="str">
        <f>VLOOKUP(A50,Common!$A$2:$B$199,2, FALSE)</f>
        <v>Number of Patents for Assignee</v>
      </c>
      <c r="H50" s="32" t="str">
        <f>IF(D50="N","NA",VLOOKUP(A50,Common!$A$2:$C$200,3,FALSE))</f>
        <v>Open Field, Validation</v>
      </c>
      <c r="I50" s="32" t="str">
        <f>IF(D50="N","NA",VLOOKUP(A50,Common!$A$2:$D$200,4,FALSE))</f>
        <v>NA</v>
      </c>
      <c r="J50" s="32" t="str">
        <f>VLOOKUP(A50,Common!$A$2:$E$199,5, FALSE)</f>
        <v>The number of patents associated with an assignee and an inventor</v>
      </c>
    </row>
    <row r="51" spans="1:10" x14ac:dyDescent="0.25">
      <c r="A51" s="1" t="s">
        <v>198</v>
      </c>
      <c r="B51" s="1" t="s">
        <v>72</v>
      </c>
      <c r="C51" s="1" t="s">
        <v>8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State</v>
      </c>
      <c r="H51" s="32" t="str">
        <f>IF(D51="N","NA",VLOOKUP(A51,Common!$A$2:$C$200,3,FALSE))</f>
        <v>Drop Down Menu</v>
      </c>
      <c r="I51" s="32" t="str">
        <f>IF(D51="N","NA",VLOOKUP(A51,Common!$A$2:$D$200,4,FALSE))</f>
        <v>List of states</v>
      </c>
      <c r="J51" s="32" t="str">
        <f>VLOOKUP(A51,Common!$A$2:$E$199,5, FALSE)</f>
        <v>Inventor's state on a given patent</v>
      </c>
    </row>
    <row r="52" spans="1:10" x14ac:dyDescent="0.25">
      <c r="A52" s="1" t="s">
        <v>84</v>
      </c>
      <c r="B52" s="1" t="s">
        <v>72</v>
      </c>
      <c r="C52" s="1" t="s">
        <v>23</v>
      </c>
      <c r="D52" s="1" t="s">
        <v>9</v>
      </c>
      <c r="E52" s="1" t="s">
        <v>9</v>
      </c>
      <c r="F52" s="15" t="s">
        <v>9</v>
      </c>
      <c r="G52" s="6" t="str">
        <f>VLOOKUP(A52,Common!$A$2:$B$199,2, FALSE)</f>
        <v>Total Number of Patents</v>
      </c>
      <c r="H52" s="32" t="str">
        <f>IF(D52="N","NA",VLOOKUP(A52,Common!$A$2:$C$200,3,FALSE))</f>
        <v>Open Field, Validation</v>
      </c>
      <c r="I52" s="32" t="str">
        <f>IF(D52="N","NA",VLOOKUP(A52,Common!$A$2:$D$200,4,FALSE))</f>
        <v>NA</v>
      </c>
      <c r="J52" s="32" t="str">
        <f>VLOOKUP(A52,Common!$A$2:$E$199,5, FALSE)</f>
        <v>Total number of patents associated with a given inventor</v>
      </c>
    </row>
    <row r="53" spans="1:10" x14ac:dyDescent="0.25">
      <c r="A53" s="1" t="s">
        <v>85</v>
      </c>
      <c r="B53" s="1" t="s">
        <v>86</v>
      </c>
      <c r="C53" s="1" t="s">
        <v>11</v>
      </c>
      <c r="D53" s="1" t="s">
        <v>17</v>
      </c>
      <c r="E53" s="1" t="s">
        <v>9</v>
      </c>
      <c r="F53" s="15" t="s">
        <v>9</v>
      </c>
      <c r="G53" s="6" t="str">
        <f>VLOOKUP(A53,Common!$A$2:$B$199,2, FALSE)</f>
        <v>Action Date</v>
      </c>
      <c r="H53" s="32" t="str">
        <f>IF(D53="N","NA",VLOOKUP(A53,Common!$A$2:$C$200,3,FALSE))</f>
        <v>NA</v>
      </c>
      <c r="I53" s="32" t="str">
        <f>IF(D53="N","NA",VLOOKUP(A53,Common!$A$2:$D$200,4,FALSE))</f>
        <v>NA</v>
      </c>
      <c r="J53" s="32" t="str">
        <f>VLOOKUP(A53,Common!$A$2:$E$199,5, FALSE)</f>
        <v>Date an IPC is issued for a patent</v>
      </c>
    </row>
    <row r="54" spans="1:10" x14ac:dyDescent="0.25">
      <c r="A54" s="1" t="s">
        <v>87</v>
      </c>
      <c r="B54" s="1" t="s">
        <v>86</v>
      </c>
      <c r="C54" s="1" t="s">
        <v>8</v>
      </c>
      <c r="D54" s="1" t="s">
        <v>9</v>
      </c>
      <c r="E54" s="1" t="s">
        <v>9</v>
      </c>
      <c r="F54" s="15" t="s">
        <v>9</v>
      </c>
      <c r="G54" s="6" t="str">
        <f>VLOOKUP(A54,Common!$A$2:$B$199,2, FALSE)</f>
        <v>Class</v>
      </c>
      <c r="H54" s="32" t="str">
        <f>IF(D54="N","NA",VLOOKUP(A54,Common!$A$2:$C$200,3,FALSE))</f>
        <v>Open Field with link to Data Values</v>
      </c>
      <c r="I54" s="32" t="str">
        <f>IF(D54="N","NA",VLOOKUP(A54,Common!$A$2:$D$200,4,FALSE))</f>
        <v>http://www.wipo.int/export/sites/www/classifications/ipc/en/guide/guide_ipc.pdf</v>
      </c>
      <c r="J54" s="32" t="str">
        <f>VLOOKUP(A54,Common!$A$2:$E$199,5, FALSE)</f>
        <v>Second hierarchial level of the IPC system, sections are subdivided into classes</v>
      </c>
    </row>
    <row r="55" spans="1:10" x14ac:dyDescent="0.25">
      <c r="A55" s="1" t="s">
        <v>88</v>
      </c>
      <c r="B55" s="1" t="s">
        <v>86</v>
      </c>
      <c r="C55" s="1" t="s">
        <v>8</v>
      </c>
      <c r="D55" s="1" t="s">
        <v>17</v>
      </c>
      <c r="E55" s="1" t="s">
        <v>9</v>
      </c>
      <c r="F55" s="15" t="s">
        <v>9</v>
      </c>
      <c r="G55" s="6" t="str">
        <f>VLOOKUP(A55,Common!$A$2:$B$199,2, FALSE)</f>
        <v>Classification Data Source</v>
      </c>
      <c r="H55" s="32" t="str">
        <f>IF(D55="N","NA",VLOOKUP(A55,Common!$A$2:$C$200,3,FALSE))</f>
        <v>NA</v>
      </c>
      <c r="I55" s="32" t="str">
        <f>IF(D55="N","NA",VLOOKUP(A55,Common!$A$2:$D$200,4,FALSE))</f>
        <v>NA</v>
      </c>
      <c r="J55" s="32" t="str">
        <f>VLOOKUP(A55,Common!$A$2:$E$199,5, FALSE)</f>
        <v xml:space="preserve"> “H” defining “Human - Generated”, “M” defining “Machine - Generated” and “G” defining “G enerated via Software”</v>
      </c>
    </row>
    <row r="56" spans="1:10" x14ac:dyDescent="0.25">
      <c r="A56" s="1" t="s">
        <v>89</v>
      </c>
      <c r="B56" s="1" t="s">
        <v>86</v>
      </c>
      <c r="C56" s="1" t="s">
        <v>8</v>
      </c>
      <c r="D56" s="1" t="s">
        <v>9</v>
      </c>
      <c r="E56" s="1" t="s">
        <v>9</v>
      </c>
      <c r="F56" s="15" t="s">
        <v>9</v>
      </c>
      <c r="G56" s="6" t="str">
        <f>VLOOKUP(A56,Common!$A$2:$B$199,2, FALSE)</f>
        <v>Classification Value</v>
      </c>
      <c r="H56" s="32" t="str">
        <f>IF(D56="N","NA",VLOOKUP(A56,Common!$A$2:$C$200,3,FALSE))</f>
        <v>Drop Down Menu</v>
      </c>
      <c r="I56" s="32" t="str">
        <f>IF(D56="N","NA",VLOOKUP(A56,Common!$A$2:$D$200,4,FALSE))</f>
        <v>I | N</v>
      </c>
      <c r="J56" s="32" t="str">
        <f>VLOOKUP(A56,Common!$A$2:$E$199,5, FALSE)</f>
        <v>“ I ” defining “invention information” or “N” defining “non - invention information”</v>
      </c>
    </row>
    <row r="57" spans="1:10" x14ac:dyDescent="0.25">
      <c r="A57" s="1" t="s">
        <v>90</v>
      </c>
      <c r="B57" s="1" t="s">
        <v>86</v>
      </c>
      <c r="C57" s="1" t="s">
        <v>11</v>
      </c>
      <c r="D57" s="1" t="s">
        <v>9</v>
      </c>
      <c r="E57" s="1" t="s">
        <v>9</v>
      </c>
      <c r="F57" s="15" t="s">
        <v>9</v>
      </c>
      <c r="G57" s="6" t="str">
        <f>VLOOKUP(A57,Common!$A$2:$B$199,2, FALSE)</f>
        <v>First Seen Date</v>
      </c>
      <c r="H57" s="32" t="str">
        <f>IF(D57="N","NA",VLOOKUP(A57,Common!$A$2:$C$200,3,FALSE))</f>
        <v>Open Field, No Validation</v>
      </c>
      <c r="I57" s="32" t="str">
        <f>IF(D57="N","NA",VLOOKUP(A57,Common!$A$2:$D$200,4,FALSE))</f>
        <v>NA</v>
      </c>
      <c r="J57" s="32" t="str">
        <f>VLOOKUP(A57,Common!$A$2:$E$199,5, FALSE)</f>
        <v>The date of the earliest patent within a IPC group</v>
      </c>
    </row>
    <row r="58" spans="1:10" x14ac:dyDescent="0.25">
      <c r="A58" s="1" t="s">
        <v>91</v>
      </c>
      <c r="B58" s="1" t="s">
        <v>86</v>
      </c>
      <c r="C58" s="1" t="s">
        <v>11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Last Seen Date</v>
      </c>
      <c r="H58" s="32" t="str">
        <f>IF(D58="N","NA",VLOOKUP(A58,Common!$A$2:$C$200,3,FALSE))</f>
        <v>Open Field, No Validation</v>
      </c>
      <c r="I58" s="32" t="str">
        <f>IF(D58="N","NA",VLOOKUP(A58,Common!$A$2:$D$200,4,FALSE))</f>
        <v>NA</v>
      </c>
      <c r="J58" s="32" t="str">
        <f>VLOOKUP(A58,Common!$A$2:$E$199,5, FALSE)</f>
        <v>The date of the most recent patent within a IPC group</v>
      </c>
    </row>
    <row r="59" spans="1:10" x14ac:dyDescent="0.25">
      <c r="A59" s="1" t="s">
        <v>92</v>
      </c>
      <c r="B59" s="1" t="s">
        <v>86</v>
      </c>
      <c r="C59" s="1" t="s">
        <v>8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Main Group</v>
      </c>
      <c r="H59" s="32" t="str">
        <f>IF(D59="N","NA",VLOOKUP(A59,Common!$A$2:$C$200,3,FALSE))</f>
        <v>Open Field with link to Data Values</v>
      </c>
      <c r="I59" s="32" t="str">
        <f>IF(D59="N","NA",VLOOKUP(A59,Common!$A$2:$D$200,4,FALSE))</f>
        <v>http://www.wipo.int/export/sites/www/classifications/ipc/en/guide/guide_ipc.pdf</v>
      </c>
      <c r="J59" s="32" t="str">
        <f>VLOOKUP(A59,Common!$A$2:$E$199,5, FALSE)</f>
        <v>Subdivisions of the subclass within the IPC system</v>
      </c>
    </row>
    <row r="60" spans="1:10" x14ac:dyDescent="0.25">
      <c r="A60" s="1" t="s">
        <v>93</v>
      </c>
      <c r="B60" s="1" t="s">
        <v>86</v>
      </c>
      <c r="C60" s="1" t="s">
        <v>8</v>
      </c>
      <c r="D60" s="1" t="s">
        <v>9</v>
      </c>
      <c r="E60" s="1" t="s">
        <v>9</v>
      </c>
      <c r="F60" s="15" t="s">
        <v>9</v>
      </c>
      <c r="G60" s="6" t="str">
        <f>VLOOKUP(A60,Common!$A$2:$B$199,2, FALSE)</f>
        <v>Section</v>
      </c>
      <c r="H60" s="32" t="str">
        <f>IF(D60="N","NA",VLOOKUP(A60,Common!$A$2:$C$200,3,FALSE))</f>
        <v>Drop Down Menu</v>
      </c>
      <c r="I60" s="32" t="str">
        <f>IF(D60="N","NA",VLOOKUP(A60,Common!$A$2:$D$200,4,FALSE))</f>
        <v>A | B | C | D | E | F | G | H</v>
      </c>
      <c r="J60" s="32" t="str">
        <f>VLOOKUP(A60,Common!$A$2:$E$199,5,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1" spans="1:10" x14ac:dyDescent="0.25">
      <c r="A61" s="1" t="s">
        <v>95</v>
      </c>
      <c r="B61" s="1" t="s">
        <v>86</v>
      </c>
      <c r="C61" s="1" t="s">
        <v>8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Subclass</v>
      </c>
      <c r="H61" s="32" t="str">
        <f>IF(D61="N","NA",VLOOKUP(A61,Common!$A$2:$C$200,3,FALSE))</f>
        <v>Drop Down Menu</v>
      </c>
      <c r="I61" s="32" t="str">
        <f>IF(D61="N","NA",VLOOKUP(A61,Common!$A$2:$D$200,4,FALSE))</f>
        <v xml:space="preserve">A | B | C | D | E | F | G | H | I | J | K | L | M | N | O | P | Q | R | S | T | U | V | W | X | Y | Z </v>
      </c>
      <c r="J61" s="32" t="str">
        <f>VLOOKUP(A61,Common!$A$2:$E$199,5, FALSE)</f>
        <v>Subdivisions of the class within IPC system</v>
      </c>
    </row>
    <row r="62" spans="1:10" x14ac:dyDescent="0.25">
      <c r="A62" s="1" t="s">
        <v>96</v>
      </c>
      <c r="B62" s="1" t="s">
        <v>86</v>
      </c>
      <c r="C62" s="1" t="s">
        <v>8</v>
      </c>
      <c r="D62" s="1" t="s">
        <v>9</v>
      </c>
      <c r="E62" s="1" t="s">
        <v>9</v>
      </c>
      <c r="F62" s="15" t="s">
        <v>9</v>
      </c>
      <c r="G62" s="6" t="str">
        <f>VLOOKUP(A62,Common!$A$2:$B$199,2, FALSE)</f>
        <v>Subgroup</v>
      </c>
      <c r="H62" s="32" t="str">
        <f>IF(D62="N","NA",VLOOKUP(A62,Common!$A$2:$C$200,3,FALSE))</f>
        <v>Open Field with link to Data Values</v>
      </c>
      <c r="I62" s="32" t="str">
        <f>IF(D62="N","NA",VLOOKUP(A62,Common!$A$2:$D$200,4,FALSE))</f>
        <v>http://www.wipo.int/export/sites/www/classifications/ipc/en/guide/guide_ipc.pdf</v>
      </c>
      <c r="J62" s="32" t="str">
        <f>VLOOKUP(A62,Common!$A$2:$E$199,5, FALSE)</f>
        <v>Subdivisions of the main group within the IPC system</v>
      </c>
    </row>
    <row r="63" spans="1:10" x14ac:dyDescent="0.25">
      <c r="A63" s="1" t="s">
        <v>97</v>
      </c>
      <c r="B63" s="1" t="s">
        <v>86</v>
      </c>
      <c r="C63" s="1" t="s">
        <v>8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Symbol Position</v>
      </c>
      <c r="H63" s="32" t="str">
        <f>IF(D63="N","NA",VLOOKUP(A63,Common!$A$2:$C$200,3,FALSE))</f>
        <v>Drop Down Menu</v>
      </c>
      <c r="I63" s="32" t="str">
        <f>IF(D63="N","NA",VLOOKUP(A63,Common!$A$2:$D$200,4,FALSE))</f>
        <v xml:space="preserve">F | L </v>
      </c>
      <c r="J63" s="32" t="str">
        <f>VLOOKUP(A63,Common!$A$2:$E$199,5,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64" spans="1:10" x14ac:dyDescent="0.25">
      <c r="A64" s="1" t="s">
        <v>98</v>
      </c>
      <c r="B64" s="1" t="s">
        <v>86</v>
      </c>
      <c r="C64" s="1" t="s">
        <v>23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Total Number of Assignees</v>
      </c>
      <c r="H64" s="32" t="str">
        <f>IF(D64="N","NA",VLOOKUP(A64,Common!$A$2:$C$200,3,FALSE))</f>
        <v>Open Field, Validation</v>
      </c>
      <c r="I64" s="32" t="str">
        <f>IF(D64="N","NA",VLOOKUP(A64,Common!$A$2:$D$200,4,FALSE))</f>
        <v>NA</v>
      </c>
      <c r="J64" s="32" t="str">
        <f>VLOOKUP(A64,Common!$A$2:$E$199,5, FALSE)</f>
        <v>The total number of unique assignees on patents within an IPC class.</v>
      </c>
    </row>
    <row r="65" spans="1:10" x14ac:dyDescent="0.25">
      <c r="A65" s="1" t="s">
        <v>99</v>
      </c>
      <c r="B65" s="1" t="s">
        <v>86</v>
      </c>
      <c r="C65" s="1" t="s">
        <v>23</v>
      </c>
      <c r="D65" s="1" t="s">
        <v>9</v>
      </c>
      <c r="E65" s="1" t="s">
        <v>9</v>
      </c>
      <c r="F65" s="15" t="s">
        <v>9</v>
      </c>
      <c r="G65" s="6" t="str">
        <f>VLOOKUP(A65,Common!$A$2:$B$199,2, FALSE)</f>
        <v>Total Number of Inventors</v>
      </c>
      <c r="H65" s="32" t="str">
        <f>IF(D65="N","NA",VLOOKUP(A65,Common!$A$2:$C$200,3,FALSE))</f>
        <v>Open Field, Validation</v>
      </c>
      <c r="I65" s="32" t="str">
        <f>IF(D65="N","NA",VLOOKUP(A65,Common!$A$2:$D$200,4,FALSE))</f>
        <v>NA</v>
      </c>
      <c r="J65" s="32" t="str">
        <f>VLOOKUP(A65,Common!$A$2:$E$199,5, FALSE)</f>
        <v>The total number of unique inventors on patents within an IPC class</v>
      </c>
    </row>
    <row r="66" spans="1:10" x14ac:dyDescent="0.25">
      <c r="A66" s="1" t="s">
        <v>100</v>
      </c>
      <c r="B66" s="1" t="s">
        <v>86</v>
      </c>
      <c r="C66" s="1" t="s">
        <v>11</v>
      </c>
      <c r="D66" s="1" t="s">
        <v>17</v>
      </c>
      <c r="E66" s="1" t="s">
        <v>9</v>
      </c>
      <c r="F66" s="15" t="s">
        <v>9</v>
      </c>
      <c r="G66" s="6" t="str">
        <f>VLOOKUP(A66,Common!$A$2:$B$199,2, FALSE)</f>
        <v>Version Indicator</v>
      </c>
      <c r="H66" s="32" t="str">
        <f>IF(D66="N","NA",VLOOKUP(A66,Common!$A$2:$C$200,3,FALSE))</f>
        <v>NA</v>
      </c>
      <c r="I66" s="32" t="str">
        <f>IF(D66="N","NA",VLOOKUP(A66,Common!$A$2:$D$200,4,FALSE))</f>
        <v>NA</v>
      </c>
      <c r="J66" s="32" t="str">
        <f>VLOOKUP(A66,Common!$A$2:$E$199,5, FALSE)</f>
        <v>The version of the IPC classification system</v>
      </c>
    </row>
    <row r="67" spans="1:10" x14ac:dyDescent="0.25">
      <c r="A67" s="1" t="s">
        <v>182</v>
      </c>
      <c r="B67" s="1" t="s">
        <v>183</v>
      </c>
      <c r="C67" s="1" t="s">
        <v>8</v>
      </c>
      <c r="D67" s="1" t="s">
        <v>9</v>
      </c>
      <c r="E67" s="1" t="s">
        <v>9</v>
      </c>
      <c r="F67" s="15" t="s">
        <v>9</v>
      </c>
      <c r="G67" s="6" t="str">
        <f>VLOOKUP(A67,Common!$A$2:$B$199,2, FALSE)</f>
        <v>City</v>
      </c>
      <c r="H67" s="32" t="str">
        <f>IF(D67="N","NA",VLOOKUP(A67,Common!$A$2:$C$200,3,FALSE))</f>
        <v>Open Field, No Validation</v>
      </c>
      <c r="I67" s="32" t="str">
        <f>IF(D67="N","NA",VLOOKUP(A67,Common!$A$2:$D$200,4,FALSE))</f>
        <v>NA</v>
      </c>
      <c r="J67" s="32" t="str">
        <f>VLOOKUP(A67,Common!$A$2:$E$199,5, FALSE)</f>
        <v>City associated with a location</v>
      </c>
    </row>
    <row r="68" spans="1:10" x14ac:dyDescent="0.25">
      <c r="A68" s="1" t="s">
        <v>184</v>
      </c>
      <c r="B68" s="1" t="s">
        <v>183</v>
      </c>
      <c r="C68" s="1" t="s">
        <v>8</v>
      </c>
      <c r="D68" s="1" t="s">
        <v>9</v>
      </c>
      <c r="E68" s="1" t="s">
        <v>9</v>
      </c>
      <c r="F68" s="15" t="s">
        <v>9</v>
      </c>
      <c r="G68" s="6" t="str">
        <f>VLOOKUP(A68,Common!$A$2:$B$199,2, FALSE)</f>
        <v>Country</v>
      </c>
      <c r="H68" s="32" t="str">
        <f>IF(D68="N","NA",VLOOKUP(A68,Common!$A$2:$C$200,3,FALSE))</f>
        <v>Drop Down Menu</v>
      </c>
      <c r="I68" s="32" t="str">
        <f>IF(D68="N","NA",VLOOKUP(A68,Common!$A$2:$D$200,4,FALSE))</f>
        <v>List of countries</v>
      </c>
      <c r="J68" s="32" t="str">
        <f>VLOOKUP(A68,Common!$A$2:$E$199,5, FALSE)</f>
        <v>Country associated with a location</v>
      </c>
    </row>
    <row r="69" spans="1:10" x14ac:dyDescent="0.25">
      <c r="A69" s="1" t="s">
        <v>199</v>
      </c>
      <c r="B69" s="1" t="s">
        <v>183</v>
      </c>
      <c r="C69" s="1" t="s">
        <v>8</v>
      </c>
      <c r="D69" s="1" t="s">
        <v>9</v>
      </c>
      <c r="E69" s="1" t="s">
        <v>9</v>
      </c>
      <c r="F69" s="15" t="s">
        <v>9</v>
      </c>
      <c r="G69" s="6" t="str">
        <f>VLOOKUP(A69,Common!$A$2:$B$199,2, FALSE)</f>
        <v>ID</v>
      </c>
      <c r="H69" s="32" t="str">
        <f>IF(D69="N","NA",VLOOKUP(A69,Common!$A$2:$C$200,3,FALSE))</f>
        <v>Open Field, No Validation</v>
      </c>
      <c r="I69" s="32" t="str">
        <f>IF(D69="N","NA",VLOOKUP(A69,Common!$A$2:$D$200,4,FALSE))</f>
        <v>NA</v>
      </c>
      <c r="J69" s="32" t="str">
        <f>VLOOKUP(A69,Common!$A$2:$E$199,5, FALSE)</f>
        <v>Disambiguated Location ID generated by the disambiguation algorithm</v>
      </c>
    </row>
    <row r="70" spans="1:10" x14ac:dyDescent="0.25">
      <c r="A70" s="1" t="s">
        <v>185</v>
      </c>
      <c r="B70" s="1" t="s">
        <v>183</v>
      </c>
      <c r="C70" s="1" t="s">
        <v>31</v>
      </c>
      <c r="D70" s="1" t="s">
        <v>17</v>
      </c>
      <c r="E70" s="1" t="s">
        <v>9</v>
      </c>
      <c r="F70" s="15" t="s">
        <v>9</v>
      </c>
      <c r="G70" s="6" t="str">
        <f>VLOOKUP(A70,Common!$A$2:$B$199,2, FALSE)</f>
        <v>Latitude</v>
      </c>
      <c r="H70" s="32" t="str">
        <f>IF(D70="N","NA",VLOOKUP(A70,Common!$A$2:$C$200,3,FALSE))</f>
        <v>NA</v>
      </c>
      <c r="I70" s="32" t="str">
        <f>IF(D70="N","NA",VLOOKUP(A70,Common!$A$2:$D$200,4,FALSE))</f>
        <v>NA</v>
      </c>
      <c r="J70" s="32" t="str">
        <f>VLOOKUP(A70,Common!$A$2:$E$199,5, FALSE)</f>
        <v>Latitude associated with a location</v>
      </c>
    </row>
    <row r="71" spans="1:10" x14ac:dyDescent="0.25">
      <c r="A71" s="1" t="s">
        <v>187</v>
      </c>
      <c r="B71" s="1" t="s">
        <v>183</v>
      </c>
      <c r="C71" s="1" t="s">
        <v>31</v>
      </c>
      <c r="D71" s="1" t="s">
        <v>17</v>
      </c>
      <c r="E71" s="1" t="s">
        <v>9</v>
      </c>
      <c r="F71" s="15" t="s">
        <v>9</v>
      </c>
      <c r="G71" s="6" t="str">
        <f>VLOOKUP(A71,Common!$A$2:$B$199,2, FALSE)</f>
        <v>Longitude</v>
      </c>
      <c r="H71" s="32" t="str">
        <f>IF(D71="N","NA",VLOOKUP(A71,Common!$A$2:$C$200,3,FALSE))</f>
        <v>NA</v>
      </c>
      <c r="I71" s="32" t="str">
        <f>IF(D71="N","NA",VLOOKUP(A71,Common!$A$2:$D$200,4,FALSE))</f>
        <v>NA</v>
      </c>
      <c r="J71" s="32" t="str">
        <f>VLOOKUP(A71,Common!$A$2:$E$199,5, FALSE)</f>
        <v>Longitude associated with the selected location</v>
      </c>
    </row>
    <row r="72" spans="1:10" x14ac:dyDescent="0.25">
      <c r="A72" s="1" t="s">
        <v>188</v>
      </c>
      <c r="B72" s="1" t="s">
        <v>183</v>
      </c>
      <c r="C72" s="1" t="s">
        <v>8</v>
      </c>
      <c r="D72" s="1" t="s">
        <v>9</v>
      </c>
      <c r="E72" s="1" t="s">
        <v>9</v>
      </c>
      <c r="F72" s="15" t="s">
        <v>9</v>
      </c>
      <c r="G72" s="6" t="str">
        <f>VLOOKUP(A72,Common!$A$2:$B$199,2, FALSE)</f>
        <v>State</v>
      </c>
      <c r="H72" s="32" t="str">
        <f>IF(D72="N","NA",VLOOKUP(A72,Common!$A$2:$C$200,3,FALSE))</f>
        <v>Drop Down Menu</v>
      </c>
      <c r="I72" s="32" t="str">
        <f>IF(D72="N","NA",VLOOKUP(A72,Common!$A$2:$D$200,4,FALSE))</f>
        <v>List of states</v>
      </c>
      <c r="J72" s="32" t="str">
        <f>VLOOKUP(A72,Common!$A$2:$E$199,5, FALSE)</f>
        <v>State assocaited with a location</v>
      </c>
    </row>
    <row r="73" spans="1:10" x14ac:dyDescent="0.25">
      <c r="A73" s="1" t="s">
        <v>101</v>
      </c>
      <c r="B73" s="1" t="s">
        <v>102</v>
      </c>
      <c r="C73" s="1" t="s">
        <v>8</v>
      </c>
      <c r="D73" s="1" t="s">
        <v>9</v>
      </c>
      <c r="E73" s="1" t="s">
        <v>9</v>
      </c>
      <c r="F73" s="15" t="s">
        <v>9</v>
      </c>
      <c r="G73" s="6" t="str">
        <f>VLOOKUP(A73,Common!$A$2:$B$199,2, FALSE)</f>
        <v>Category ID</v>
      </c>
      <c r="H73" s="32" t="str">
        <f>IF(D73="N","NA",VLOOKUP(A73,Common!$A$2:$C$200,3,FALSE))</f>
        <v>Drop Down Menu</v>
      </c>
      <c r="I73" s="32" t="str">
        <f>IF(D73="N","NA",VLOOKUP(A73,Common!$A$2:$D$200,4,FALSE))</f>
        <v xml:space="preserve">1 | 2 | 3 | 4 | 5 | 6 | 7 </v>
      </c>
      <c r="J73" s="32" t="str">
        <f>VLOOKUP(A73,Common!$A$2:$E$199,5, FALSE)</f>
        <v>NBER category ID (see nber_category_title for details)</v>
      </c>
    </row>
    <row r="74" spans="1:10" x14ac:dyDescent="0.25">
      <c r="A74" s="1" t="s">
        <v>103</v>
      </c>
      <c r="B74" s="1" t="s">
        <v>102</v>
      </c>
      <c r="C74" s="1" t="s">
        <v>8</v>
      </c>
      <c r="D74" s="1" t="s">
        <v>9</v>
      </c>
      <c r="E74" s="1" t="s">
        <v>9</v>
      </c>
      <c r="F74" s="15" t="s">
        <v>9</v>
      </c>
      <c r="G74" s="6" t="str">
        <f>VLOOKUP(A74,Common!$A$2:$B$199,2, FALSE)</f>
        <v>Category Title</v>
      </c>
      <c r="H74" s="32" t="str">
        <f>IF(D74="N","NA",VLOOKUP(A74,Common!$A$2:$C$200,3,FALSE))</f>
        <v>Drop Down Menu</v>
      </c>
      <c r="I74" s="32" t="str">
        <f>IF(D74="N","NA",VLOOKUP(A74,Common!$A$2:$D$200,4,FALSE))</f>
        <v>Chemical | Cmp &amp; Cmm | Drgs&amp;Med | Elec |  Mech | Others | Unclassified</v>
      </c>
      <c r="J74" s="32" t="str">
        <f>VLOOKUP(A74,Common!$A$2:$E$199,5, FALSE)</f>
        <v>Description of NBER category</v>
      </c>
    </row>
    <row r="75" spans="1:10" x14ac:dyDescent="0.25">
      <c r="A75" s="1" t="s">
        <v>104</v>
      </c>
      <c r="B75" s="1" t="s">
        <v>102</v>
      </c>
      <c r="C75" s="1" t="s">
        <v>11</v>
      </c>
      <c r="D75" s="1" t="s">
        <v>9</v>
      </c>
      <c r="E75" s="1" t="s">
        <v>9</v>
      </c>
      <c r="F75" s="15" t="s">
        <v>9</v>
      </c>
      <c r="G75" s="6" t="str">
        <f>VLOOKUP(A75,Common!$A$2:$B$199,2, FALSE)</f>
        <v>First Seen Date</v>
      </c>
      <c r="H75" s="32" t="str">
        <f>IF(D75="N","NA",VLOOKUP(A75,Common!$A$2:$C$200,3,FALSE))</f>
        <v>Open Field, No Validation</v>
      </c>
      <c r="I75" s="32" t="str">
        <f>IF(D75="N","NA",VLOOKUP(A75,Common!$A$2:$D$200,4,FALSE))</f>
        <v>NA</v>
      </c>
      <c r="J75" s="32" t="str">
        <f>VLOOKUP(A75,Common!$A$2:$E$199,5, FALSE)</f>
        <v>The date of the earliest patent within a NBER subcategory</v>
      </c>
    </row>
    <row r="76" spans="1:10" x14ac:dyDescent="0.25">
      <c r="A76" s="1" t="s">
        <v>105</v>
      </c>
      <c r="B76" s="1" t="s">
        <v>102</v>
      </c>
      <c r="C76" s="1" t="s">
        <v>11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Last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most recent patent within a NBER subcategory</v>
      </c>
    </row>
    <row r="77" spans="1:10" s="32" customFormat="1" x14ac:dyDescent="0.25">
      <c r="A77" s="15" t="s">
        <v>558</v>
      </c>
      <c r="B77" s="15" t="s">
        <v>102</v>
      </c>
      <c r="C77" s="15" t="s">
        <v>23</v>
      </c>
      <c r="D77" s="15" t="s">
        <v>9</v>
      </c>
      <c r="E77" s="15" t="s">
        <v>9</v>
      </c>
      <c r="F77" s="15" t="s">
        <v>9</v>
      </c>
      <c r="G77" s="32" t="str">
        <f>VLOOKUP(A77,Common!$1:$1048576,2,FALSE)</f>
        <v>Number of Patents for NBER Subcategory</v>
      </c>
      <c r="H77" s="32" t="str">
        <f>IF(D77="N","NA",VLOOKUP(A77,Common!$A$2:$C$200,3,FALSE))</f>
        <v>Open Field, Validation</v>
      </c>
      <c r="I77" s="32" t="str">
        <f>IF(D77="N","NA",VLOOKUP(A77,Common!$A$2:$D$200,4,FALSE))</f>
        <v>NA</v>
      </c>
      <c r="J77" s="32" t="str">
        <f>VLOOKUP(A77,Common!$1:$1048576,5,FALSE)</f>
        <v>The number of patents within a NBER subcategory for a given assignee</v>
      </c>
    </row>
    <row r="78" spans="1:10" x14ac:dyDescent="0.25">
      <c r="A78" s="1" t="s">
        <v>106</v>
      </c>
      <c r="B78" s="1" t="s">
        <v>102</v>
      </c>
      <c r="C78" s="1" t="s">
        <v>8</v>
      </c>
      <c r="D78" s="1" t="s">
        <v>9</v>
      </c>
      <c r="E78" s="1" t="s">
        <v>9</v>
      </c>
      <c r="F78" s="15" t="s">
        <v>9</v>
      </c>
      <c r="G78" s="6" t="str">
        <f>VLOOKUP(A78,Common!$A$2:$B$199,2, FALSE)</f>
        <v>Subcategory ID</v>
      </c>
      <c r="H78" s="32" t="str">
        <f>IF(D78="N","NA",VLOOKUP(A78,Common!$A$2:$C$200,3,FALSE))</f>
        <v>Drop Down Menu</v>
      </c>
      <c r="I78" s="32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32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102</v>
      </c>
      <c r="C79" s="1" t="s">
        <v>8</v>
      </c>
      <c r="D79" s="1" t="s">
        <v>9</v>
      </c>
      <c r="E79" s="1" t="s">
        <v>9</v>
      </c>
      <c r="F79" s="15" t="s">
        <v>9</v>
      </c>
      <c r="G79" s="6" t="str">
        <f>VLOOKUP(A79,Common!$A$2:$B$199,2, FALSE)</f>
        <v>Subcategory Title</v>
      </c>
      <c r="H79" s="32" t="str">
        <f>IF(D79="N","NA",VLOOKUP(A79,Common!$A$2:$C$200,3,FALSE))</f>
        <v>Drop Down Menu</v>
      </c>
      <c r="I79" s="32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32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102</v>
      </c>
      <c r="C80" s="1" t="s">
        <v>23</v>
      </c>
      <c r="D80" s="1" t="s">
        <v>9</v>
      </c>
      <c r="E80" s="1" t="s">
        <v>9</v>
      </c>
      <c r="F80" s="15" t="s">
        <v>9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 NBER subcategory</v>
      </c>
    </row>
    <row r="81" spans="1:10" x14ac:dyDescent="0.25">
      <c r="A81" s="1" t="s">
        <v>109</v>
      </c>
      <c r="B81" s="1" t="s">
        <v>102</v>
      </c>
      <c r="C81" s="1" t="s">
        <v>23</v>
      </c>
      <c r="D81" s="1" t="s">
        <v>9</v>
      </c>
      <c r="E81" s="1" t="s">
        <v>9</v>
      </c>
      <c r="F81" s="15" t="s">
        <v>9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 NBER subcategory</v>
      </c>
    </row>
    <row r="82" spans="1:10" x14ac:dyDescent="0.25">
      <c r="A82" s="1" t="s">
        <v>110</v>
      </c>
      <c r="B82" s="1" t="s">
        <v>102</v>
      </c>
      <c r="C82" s="1" t="s">
        <v>23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Total Number of Patents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5" t="s">
        <v>9</v>
      </c>
      <c r="G83" s="6" t="str">
        <f>VLOOKUP(A83,Common!$A$2:$B$199,2, FALSE)</f>
        <v>Abstract</v>
      </c>
      <c r="H83" s="32" t="str">
        <f>IF(D83="N","NA",VLOOKUP(A83,Common!$A$2:$C$200,3,FALSE))</f>
        <v>NA</v>
      </c>
      <c r="I83" s="32" t="str">
        <f>IF(D83="N","NA",VLOOKUP(A83,Common!$A$2:$D$200,4,FALSE))</f>
        <v>NA</v>
      </c>
      <c r="J83" s="32" t="str">
        <f>VLOOKUP(A83,Common!$A$2:$E$199,5, FALSE)</f>
        <v>Abtract associated with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US</v>
      </c>
      <c r="J84" s="32" t="str">
        <f>VLOOKUP(A84,Common!$A$2:$E$199,5, FALSE)</f>
        <v>Country assciated with a patent (always U.S.)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5" t="s">
        <v>9</v>
      </c>
      <c r="G85" s="6" t="str">
        <f>VLOOKUP(A85,Common!$A$2:$B$199,2, FALSE)</f>
        <v>Date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First Named Assignee City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city for the first-named (i.e. first in the list) assignee on a patent.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5" t="s">
        <v>9</v>
      </c>
      <c r="G87" s="6" t="str">
        <f>VLOOKUP(A87,Common!$A$2:$B$199,2, FALSE)</f>
        <v>First Named Assignee Country</v>
      </c>
      <c r="H87" s="32" t="str">
        <f>IF(D87="N","NA",VLOOKUP(A87,Common!$A$2:$C$200,3,FALSE))</f>
        <v>Drop Down Menu</v>
      </c>
      <c r="I87" s="32" t="str">
        <f>IF(D87="N","NA",VLOOKUP(A87,Common!$A$2:$D$200,4,FALSE))</f>
        <v>List of countries</v>
      </c>
      <c r="J87" s="32" t="str">
        <f>VLOOKUP(A87,Common!$A$2:$E$199,5, FALSE)</f>
        <v>The country for the first-named (i.e. first in the list) assignee on a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5" t="s">
        <v>9</v>
      </c>
      <c r="G88" s="6" t="str">
        <f>VLOOKUP(A88,Common!$A$2:$B$199,2, FALSE)</f>
        <v>First Named Assignee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ID for the first-named (i.e. first in the list) assignee on a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5" t="s">
        <v>9</v>
      </c>
      <c r="G89" s="6" t="str">
        <f>VLOOKUP(A89,Common!$A$2:$B$199,2, FALSE)</f>
        <v>First Named Assignee Latitude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latitude for the first-named (i.e. first in the list) assignee on a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5" t="s">
        <v>9</v>
      </c>
      <c r="G90" s="6" t="str">
        <f>VLOOKUP(A90,Common!$A$2:$B$199,2, FALSE)</f>
        <v>First Named Assignee Location ID</v>
      </c>
      <c r="H90" s="32" t="str">
        <f>IF(D90="N","NA",VLOOKUP(A90,Common!$A$2:$C$200,3,FALSE))</f>
        <v>Open Field, No Validation</v>
      </c>
      <c r="I90" s="32" t="str">
        <f>IF(D90="N","NA",VLOOKUP(A90,Common!$A$2:$D$200,4,FALSE))</f>
        <v>NA</v>
      </c>
      <c r="J90" s="32" t="str">
        <f>VLOOKUP(A90,Common!$A$2:$E$199,5, FALSE)</f>
        <v>The Location ID for the first-named (i.e. first in the list) assignee on a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5" t="s">
        <v>9</v>
      </c>
      <c r="G91" s="6" t="str">
        <f>VLOOKUP(A91,Common!$A$2:$B$199,2, FALSE)</f>
        <v>First Named Assignee Longitude</v>
      </c>
      <c r="H91" s="32" t="str">
        <f>IF(D91="N","NA",VLOOKUP(A91,Common!$A$2:$C$200,3,FALSE))</f>
        <v>NA</v>
      </c>
      <c r="I91" s="32" t="str">
        <f>IF(D91="N","NA",VLOOKUP(A91,Common!$A$2:$D$200,4,FALSE))</f>
        <v>NA</v>
      </c>
      <c r="J91" s="32" t="str">
        <f>VLOOKUP(A91,Common!$A$2:$E$199,5, FALSE)</f>
        <v>The longitude for the first-named (i.e. first in the list) assignee on a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First Named Assignee State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states</v>
      </c>
      <c r="J92" s="32" t="str">
        <f>VLOOKUP(A92,Common!$A$2:$E$199,5, FALSE)</f>
        <v>The state for the first-named (i.e. first in the list) assignee on a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5" t="s">
        <v>9</v>
      </c>
      <c r="G93" s="6" t="str">
        <f>VLOOKUP(A93,Common!$A$2:$B$199,2, FALSE)</f>
        <v>First Named Inventor City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city for the first-named (i.e. first in the list) inventor on a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First Named Inventor Country</v>
      </c>
      <c r="H94" s="32" t="str">
        <f>IF(D94="N","NA",VLOOKUP(A94,Common!$A$2:$C$200,3,FALSE))</f>
        <v>Drop Down Menu</v>
      </c>
      <c r="I94" s="32" t="str">
        <f>IF(D94="N","NA",VLOOKUP(A94,Common!$A$2:$D$200,4,FALSE))</f>
        <v>List of countries</v>
      </c>
      <c r="J94" s="32" t="str">
        <f>VLOOKUP(A94,Common!$A$2:$E$199,5, FALSE)</f>
        <v>The country for the first-named (i.e. first in the list) inventor on a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First Named Inventor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Inventor ID for the first-named (i.e. first in the list) inventor on a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5" t="s">
        <v>9</v>
      </c>
      <c r="G96" s="6" t="str">
        <f>VLOOKUP(A96,Common!$A$2:$B$199,2, FALSE)</f>
        <v>First Named Inventor Latitude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latitude for the first-named (i.e. first in the list) inventor on a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First Named Inventor Location ID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Location ID for the first-named (i.e. first in the list) inventor on a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5" t="s">
        <v>9</v>
      </c>
      <c r="G98" s="6" t="str">
        <f>VLOOKUP(A98,Common!$A$2:$B$199,2, FALSE)</f>
        <v>First Named Inventor Longitude</v>
      </c>
      <c r="H98" s="32" t="str">
        <f>IF(D98="N","NA",VLOOKUP(A98,Common!$A$2:$C$200,3,FALSE))</f>
        <v>NA</v>
      </c>
      <c r="I98" s="32" t="str">
        <f>IF(D98="N","NA",VLOOKUP(A98,Common!$A$2:$D$200,4,FALSE))</f>
        <v>NA</v>
      </c>
      <c r="J98" s="32" t="str">
        <f>VLOOKUP(A98,Common!$A$2:$E$199,5, FALSE)</f>
        <v>The longitude for the first-named (i.e. first in the list) inventor on  patent.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First Named Inventor State</v>
      </c>
      <c r="H99" s="32" t="str">
        <f>IF(D99="N","NA",VLOOKUP(A99,Common!$A$2:$C$200,3,FALSE))</f>
        <v>Drop Down Menu</v>
      </c>
      <c r="I99" s="32" t="str">
        <f>IF(D99="N","NA",VLOOKUP(A99,Common!$A$2:$D$200,4,FALSE))</f>
        <v>List of states</v>
      </c>
      <c r="J99" s="32" t="str">
        <f>VLOOKUP(A99,Common!$A$2:$E$199,5, FALSE)</f>
        <v>The state for the first-named (i.e. first in the list) inventor on a patent</v>
      </c>
    </row>
    <row r="100" spans="1:10" x14ac:dyDescent="0.25">
      <c r="A100" s="1" t="s">
        <v>131</v>
      </c>
      <c r="B100" s="1" t="s">
        <v>112</v>
      </c>
      <c r="C100" s="1" t="s">
        <v>8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ID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5" t="s">
        <v>9</v>
      </c>
      <c r="G101" s="6" t="str">
        <f>VLOOKUP(A101,Common!$A$2:$B$199,2, FALSE)</f>
        <v>Kind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A | E | S | I5 | P | B1 | B2 | S1 | H | H1 | H2 | P2 | P3 | E1 | I4</v>
      </c>
      <c r="J101" s="32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139</v>
      </c>
      <c r="B102" s="1" t="s">
        <v>112</v>
      </c>
      <c r="C102" s="1" t="s">
        <v>8</v>
      </c>
      <c r="D102" s="1" t="s">
        <v>9</v>
      </c>
      <c r="E102" s="1" t="s">
        <v>9</v>
      </c>
      <c r="F102" s="15" t="s">
        <v>9</v>
      </c>
      <c r="G102" s="6" t="str">
        <f>VLOOKUP(A102,Common!$A$2:$B$199,2, FALSE)</f>
        <v>Number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US Patent number, as assigned by USPTO</v>
      </c>
    </row>
    <row r="103" spans="1:10" x14ac:dyDescent="0.25">
      <c r="A103" s="1" t="s">
        <v>133</v>
      </c>
      <c r="B103" s="1" t="s">
        <v>112</v>
      </c>
      <c r="C103" s="1" t="s">
        <v>23</v>
      </c>
      <c r="D103" s="1" t="s">
        <v>9</v>
      </c>
      <c r="E103" s="1" t="s">
        <v>9</v>
      </c>
      <c r="F103" s="15" t="s">
        <v>9</v>
      </c>
      <c r="G103" s="6" t="str">
        <f>VLOOKUP(A103,Common!$A$2:$B$199,2, FALSE)</f>
        <v>Number Cited by US Patents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times a patent was cited by other US patents</v>
      </c>
    </row>
    <row r="104" spans="1:10" x14ac:dyDescent="0.25">
      <c r="A104" s="1" t="s">
        <v>138</v>
      </c>
      <c r="B104" s="1" t="s">
        <v>112</v>
      </c>
      <c r="C104" s="1" t="s">
        <v>23</v>
      </c>
      <c r="D104" s="1" t="s">
        <v>17</v>
      </c>
      <c r="E104" s="1" t="s">
        <v>9</v>
      </c>
      <c r="F104" s="15" t="s">
        <v>9</v>
      </c>
      <c r="G104" s="6" t="str">
        <f>VLOOKUP(A104,Common!$A$2:$B$199,2, FALSE)</f>
        <v>Number of Claims</v>
      </c>
      <c r="H104" s="32" t="str">
        <f>IF(D104="N","NA",VLOOKUP(A104,Common!$A$2:$C$200,3,FALSE))</f>
        <v>NA</v>
      </c>
      <c r="I104" s="32" t="str">
        <f>IF(D104="N","NA",VLOOKUP(A104,Common!$A$2:$D$200,4,FALSE))</f>
        <v>NA</v>
      </c>
      <c r="J104" s="32" t="str">
        <f>VLOOKUP(A104,Common!$A$2:$E$199,5, FALSE)</f>
        <v>Number of claim statements on patent</v>
      </c>
    </row>
    <row r="105" spans="1:10" x14ac:dyDescent="0.25">
      <c r="A105" s="1" t="s">
        <v>134</v>
      </c>
      <c r="B105" s="1" t="s">
        <v>112</v>
      </c>
      <c r="C105" s="1" t="s">
        <v>23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Number of Combined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patents and applications cited by the selected patent. This is the sum of citations of US patents , citations of foreign patents, and US applications.</v>
      </c>
    </row>
    <row r="106" spans="1:10" x14ac:dyDescent="0.25">
      <c r="A106" s="1" t="s">
        <v>135</v>
      </c>
      <c r="B106" s="1" t="s">
        <v>112</v>
      </c>
      <c r="C106" s="1" t="s">
        <v>23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Number of Foreign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foreign patents that the selected patent cites</v>
      </c>
    </row>
    <row r="107" spans="1:10" x14ac:dyDescent="0.25">
      <c r="A107" s="1" t="s">
        <v>136</v>
      </c>
      <c r="B107" s="1" t="s">
        <v>112</v>
      </c>
      <c r="C107" s="1" t="s">
        <v>23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Number of US Application Citations</v>
      </c>
      <c r="H107" s="32" t="str">
        <f>IF(D107="N","NA",VLOOKUP(A107,Common!$A$2:$C$200,3,FALSE))</f>
        <v>Open Field, Validation</v>
      </c>
      <c r="I107" s="32" t="str">
        <f>IF(D107="N","NA",VLOOKUP(A107,Common!$A$2:$D$200,4,FALSE))</f>
        <v>NA</v>
      </c>
      <c r="J107" s="32" t="str">
        <f>VLOOKUP(A107,Common!$A$2:$E$199,5, FALSE)</f>
        <v>The number of applications that the selected patent cites</v>
      </c>
    </row>
    <row r="108" spans="1:10" x14ac:dyDescent="0.25">
      <c r="A108" s="1" t="s">
        <v>137</v>
      </c>
      <c r="B108" s="1" t="s">
        <v>112</v>
      </c>
      <c r="C108" s="1" t="s">
        <v>23</v>
      </c>
      <c r="D108" s="1" t="s">
        <v>9</v>
      </c>
      <c r="E108" s="1" t="s">
        <v>9</v>
      </c>
      <c r="F108" s="15" t="s">
        <v>9</v>
      </c>
      <c r="G108" s="6" t="str">
        <f>VLOOKUP(A108,Common!$A$2:$B$199,2, FALSE)</f>
        <v>Number of US Patent Citations</v>
      </c>
      <c r="H108" s="32" t="str">
        <f>IF(D108="N","NA",VLOOKUP(A108,Common!$A$2:$C$200,3,FALSE))</f>
        <v>Open Field, Validation</v>
      </c>
      <c r="I108" s="32" t="str">
        <f>IF(D108="N","NA",VLOOKUP(A108,Common!$A$2:$D$200,4,FALSE))</f>
        <v>NA</v>
      </c>
      <c r="J108" s="32" t="str">
        <f>VLOOKUP(A108,Common!$A$2:$E$199,5, FALSE)</f>
        <v>The number of other US patents that the selected patent cites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Title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5" t="s">
        <v>9</v>
      </c>
      <c r="G110" s="6" t="str">
        <f>VLOOKUP(A110,Common!$A$2:$B$199,2, FALSE)</f>
        <v>Type</v>
      </c>
      <c r="H110" s="32" t="str">
        <f>IF(D110="N","NA",VLOOKUP(A110,Common!$A$2:$C$200,3,FALSE))</f>
        <v>Drop Down Menu</v>
      </c>
      <c r="I110" s="32" t="str">
        <f>IF(D110="N","NA",VLOOKUP(A110,Common!$A$2:$D$200,4,FALSE))</f>
        <v>NULL | Defensive Publcation | Design | Plant | Reissue | Statutory Invention Registration | TVPP | Utility</v>
      </c>
      <c r="J110" s="32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145</v>
      </c>
      <c r="C111" s="1" t="s">
        <v>11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Seen Date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date of the earliest patent within a USPC mainclass</v>
      </c>
    </row>
    <row r="112" spans="1:10" x14ac:dyDescent="0.25">
      <c r="A112" s="1" t="s">
        <v>146</v>
      </c>
      <c r="B112" s="1" t="s">
        <v>145</v>
      </c>
      <c r="C112" s="1" t="s">
        <v>11</v>
      </c>
      <c r="D112" s="1" t="s">
        <v>9</v>
      </c>
      <c r="E112" s="1" t="s">
        <v>9</v>
      </c>
      <c r="F112" s="15" t="s">
        <v>9</v>
      </c>
      <c r="G112" s="6" t="str">
        <f>VLOOKUP(A112,Common!$A$2:$B$199,2, FALSE)</f>
        <v>Last Seen Date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date of the most recent patent within a USPC mainclass</v>
      </c>
    </row>
    <row r="113" spans="1:10" x14ac:dyDescent="0.25">
      <c r="A113" s="1" t="s">
        <v>147</v>
      </c>
      <c r="B113" s="1" t="s">
        <v>145</v>
      </c>
      <c r="C113" s="1" t="s">
        <v>8</v>
      </c>
      <c r="D113" s="1" t="s">
        <v>9</v>
      </c>
      <c r="E113" s="1" t="s">
        <v>9</v>
      </c>
      <c r="F113" s="15" t="s">
        <v>9</v>
      </c>
      <c r="G113" s="6" t="str">
        <f>VLOOKUP(A113,Common!$A$2:$B$199,2, FALSE)</f>
        <v>Mainclass ID</v>
      </c>
      <c r="H113" s="32" t="str">
        <f>IF(D113="N","NA",VLOOKUP(A113,Common!$A$2:$C$200,3,FALSE))</f>
        <v>Open Field with link to Data Values</v>
      </c>
      <c r="I113" s="32" t="str">
        <f>IF(D113="N","NA",VLOOKUP(A113,Common!$A$2:$D$200,4,FALSE))</f>
        <v>http://www.uspto.gov/web/patents/classification/selectbynum.htm</v>
      </c>
      <c r="J113" s="32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145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Mainclass Title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Text describing USPC mainclass</v>
      </c>
    </row>
    <row r="115" spans="1:10" x14ac:dyDescent="0.25">
      <c r="A115" s="1" t="s">
        <v>200</v>
      </c>
      <c r="B115" s="1" t="s">
        <v>145</v>
      </c>
      <c r="C115" s="1" t="s">
        <v>23</v>
      </c>
      <c r="D115" s="1" t="s">
        <v>17</v>
      </c>
      <c r="E115" s="1" t="s">
        <v>9</v>
      </c>
      <c r="F115" s="15" t="s">
        <v>9</v>
      </c>
      <c r="G115" s="6" t="str">
        <f>VLOOKUP(A115,Common!$A$2:$B$199,2, FALSE)</f>
        <v>Number of Patents for Assignee</v>
      </c>
      <c r="H115" s="32" t="str">
        <f>IF(D115="N","NA",VLOOKUP(A115,Common!$A$2:$C$200,3,FALSE))</f>
        <v>NA</v>
      </c>
      <c r="I115" s="32" t="str">
        <f>IF(D115="N","NA",VLOOKUP(A115,Common!$A$2:$D$200,4,FALSE))</f>
        <v>NA</v>
      </c>
      <c r="J115" s="32" t="str">
        <f>VLOOKUP(A115,Common!$A$2:$E$199,5, FALSE)</f>
        <v>The total number of unique patents within a USPC mainclass with a given assignee</v>
      </c>
    </row>
    <row r="116" spans="1:10" x14ac:dyDescent="0.25">
      <c r="A116" s="1" t="s">
        <v>150</v>
      </c>
      <c r="B116" s="1" t="s">
        <v>145</v>
      </c>
      <c r="C116" s="1" t="s">
        <v>8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Subclass ID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ID of USPC subclass</v>
      </c>
    </row>
    <row r="117" spans="1:10" x14ac:dyDescent="0.25">
      <c r="A117" s="1" t="s">
        <v>151</v>
      </c>
      <c r="B117" s="1" t="s">
        <v>145</v>
      </c>
      <c r="C117" s="1" t="s">
        <v>8</v>
      </c>
      <c r="D117" s="1" t="s">
        <v>9</v>
      </c>
      <c r="E117" s="1" t="s">
        <v>9</v>
      </c>
      <c r="F117" s="15" t="s">
        <v>9</v>
      </c>
      <c r="G117" s="6" t="str">
        <f>VLOOKUP(A117,Common!$A$2:$B$199,2, FALSE)</f>
        <v>Subclass Title</v>
      </c>
      <c r="H117" s="32" t="str">
        <f>IF(D117="N","NA",VLOOKUP(A117,Common!$A$2:$C$200,3,FALSE))</f>
        <v>Open Field, No Validation</v>
      </c>
      <c r="I117" s="32" t="str">
        <f>IF(D117="N","NA",VLOOKUP(A117,Common!$A$2:$D$200,4,FALSE))</f>
        <v>NA</v>
      </c>
      <c r="J117" s="32" t="str">
        <f>VLOOKUP(A117,Common!$A$2:$E$199,5, FALSE)</f>
        <v>Text describing USPC subclass</v>
      </c>
    </row>
    <row r="118" spans="1:10" x14ac:dyDescent="0.25">
      <c r="A118" s="1" t="s">
        <v>152</v>
      </c>
      <c r="B118" s="1" t="s">
        <v>145</v>
      </c>
      <c r="C118" s="1" t="s">
        <v>23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Total Number of Assignees</v>
      </c>
      <c r="H118" s="32" t="str">
        <f>IF(D118="N","NA",VLOOKUP(A118,Common!$A$2:$C$200,3,FALSE))</f>
        <v>Open Field, Validation</v>
      </c>
      <c r="I118" s="32" t="str">
        <f>IF(D118="N","NA",VLOOKUP(A118,Common!$A$2:$D$200,4,FALSE))</f>
        <v>NA</v>
      </c>
      <c r="J118" s="32" t="str">
        <f>VLOOKUP(A118,Common!$A$2:$E$199,5, FALSE)</f>
        <v>The total number of unique assignees on patents within a USPC mainclass</v>
      </c>
    </row>
    <row r="119" spans="1:10" x14ac:dyDescent="0.25">
      <c r="A119" s="1" t="s">
        <v>153</v>
      </c>
      <c r="B119" s="1" t="s">
        <v>145</v>
      </c>
      <c r="C119" s="1" t="s">
        <v>23</v>
      </c>
      <c r="D119" s="1" t="s">
        <v>9</v>
      </c>
      <c r="E119" s="1" t="s">
        <v>9</v>
      </c>
      <c r="F119" s="15" t="s">
        <v>9</v>
      </c>
      <c r="G119" s="6" t="str">
        <f>VLOOKUP(A119,Common!$A$2:$B$199,2, FALSE)</f>
        <v>Total Number of Inventors</v>
      </c>
      <c r="H119" s="32" t="str">
        <f>IF(D119="N","NA",VLOOKUP(A119,Common!$A$2:$C$200,3,FALSE))</f>
        <v>Open Field, Validation</v>
      </c>
      <c r="I119" s="32" t="str">
        <f>IF(D119="N","NA",VLOOKUP(A119,Common!$A$2:$D$200,4,FALSE))</f>
        <v>NA</v>
      </c>
      <c r="J119" s="32" t="str">
        <f>VLOOKUP(A119,Common!$A$2:$E$199,5, FALSE)</f>
        <v>The total number of unique inventors on patents  within a USPC mainclass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ID</v>
      </c>
      <c r="H120" s="32" t="str">
        <f>IF(D120="N","NA",VLOOKUP(A120,Common!$A$2:$C$200,3,FALSE))</f>
        <v>Open Field, No Validation</v>
      </c>
      <c r="I120" s="32" t="str">
        <f>IF(D120="N","NA",VLOOKUP(A120,Common!$A$2:$D$200,4,FALSE))</f>
        <v>NA</v>
      </c>
      <c r="J120" s="32" t="str">
        <f>VLOOKUP(A120,Common!$A$2:$E$199,5, FALSE)</f>
        <v xml:space="preserve">Year </v>
      </c>
    </row>
    <row r="121" spans="1:10" x14ac:dyDescent="0.25">
      <c r="A121" s="1" t="s">
        <v>201</v>
      </c>
      <c r="B121" s="1" t="s">
        <v>191</v>
      </c>
      <c r="C121" s="1" t="s">
        <v>23</v>
      </c>
      <c r="D121" s="1" t="s">
        <v>17</v>
      </c>
      <c r="E121" s="1" t="s">
        <v>9</v>
      </c>
      <c r="F121" s="15" t="s">
        <v>9</v>
      </c>
      <c r="G121" s="6" t="str">
        <f>VLOOKUP(A121,Common!$A$2:$B$199,2, FALSE)</f>
        <v>Number of Patents for Assignee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The number of patents for a assignee for a given year.</v>
      </c>
    </row>
  </sheetData>
  <sortState ref="A2:I119">
    <sortCondition ref="B2:B119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F2" sqref="F2:F121"/>
    </sheetView>
  </sheetViews>
  <sheetFormatPr defaultColWidth="8.85546875" defaultRowHeight="15" x14ac:dyDescent="0.25"/>
  <cols>
    <col min="1" max="1" width="40.42578125" bestFit="1" customWidth="1"/>
    <col min="2" max="2" width="15.42578125" bestFit="1" customWidth="1"/>
    <col min="7" max="7" width="35.14062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5" t="s">
        <v>9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0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0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0" x14ac:dyDescent="0.25">
      <c r="A11" s="1" t="s">
        <v>202</v>
      </c>
      <c r="B11" s="1" t="s">
        <v>25</v>
      </c>
      <c r="C11" s="1" t="s">
        <v>8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0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5" t="s">
        <v>9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</row>
    <row r="13" spans="1:10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0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5" t="s">
        <v>9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0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0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5" t="s">
        <v>9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5" t="s">
        <v>9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5" t="s">
        <v>9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5" t="s">
        <v>9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5" t="s">
        <v>9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x14ac:dyDescent="0.25">
      <c r="A23" s="1" t="s">
        <v>203</v>
      </c>
      <c r="B23" s="1" t="s">
        <v>25</v>
      </c>
      <c r="C23" s="1" t="s">
        <v>23</v>
      </c>
      <c r="D23" s="1" t="s">
        <v>17</v>
      </c>
      <c r="E23" s="1" t="s">
        <v>9</v>
      </c>
      <c r="F23" s="15" t="s">
        <v>9</v>
      </c>
      <c r="G23" s="6" t="str">
        <f>VLOOKUP(A23,Common!$A$2:$B$199,2, FALSE)</f>
        <v>Number of Patents for CPC Subsection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for an assignee within a CPC subsection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5" t="s">
        <v>9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5" t="s">
        <v>9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5" t="s">
        <v>9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59</v>
      </c>
      <c r="B28" s="1" t="s">
        <v>205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Group ID</v>
      </c>
      <c r="H28" s="32" t="str">
        <f>IF(D28="N","NA",VLOOKUP(A28,Common!$A$2:$C$200,3,FALSE))</f>
        <v>Open Field with link to Data Values</v>
      </c>
      <c r="I28" s="32" t="str">
        <f>IF(D28="N","NA",VLOOKUP(A28,Common!$A$2:$D$200,4,FALSE))</f>
        <v>http://www.uspto.gov/web/patents/classification/cpc.html</v>
      </c>
      <c r="J28" s="32" t="str">
        <f>VLOOKUP(A28,Common!$A$2:$E$199,5, FALSE)</f>
        <v>CPC Group ID</v>
      </c>
    </row>
    <row r="29" spans="1:10" x14ac:dyDescent="0.25">
      <c r="A29" s="1" t="s">
        <v>60</v>
      </c>
      <c r="B29" s="1" t="s">
        <v>205</v>
      </c>
      <c r="C29" s="1" t="s">
        <v>8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Group Title</v>
      </c>
      <c r="H29" s="32" t="str">
        <f>IF(D29="N","NA",VLOOKUP(A29,Common!$A$2:$C$200,3,FALSE))</f>
        <v>Open Field with link to Data Values</v>
      </c>
      <c r="I29" s="32" t="str">
        <f>IF(D29="N","NA",VLOOKUP(A29,Common!$A$2:$D$200,4,FALSE))</f>
        <v>http://www.uspto.gov/web/patents/classification/cpc.html</v>
      </c>
      <c r="J29" s="32" t="str">
        <f>VLOOKUP(A29,Common!$A$2:$E$199,5, FALSE)</f>
        <v>Description of CPC group</v>
      </c>
    </row>
    <row r="30" spans="1:10" x14ac:dyDescent="0.25">
      <c r="A30" s="1" t="s">
        <v>64</v>
      </c>
      <c r="B30" s="1" t="s">
        <v>205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Subgroup ID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CPC Subgroup ID</v>
      </c>
    </row>
    <row r="31" spans="1:10" x14ac:dyDescent="0.25">
      <c r="A31" s="1" t="s">
        <v>65</v>
      </c>
      <c r="B31" s="1" t="s">
        <v>205</v>
      </c>
      <c r="C31" s="1" t="s">
        <v>8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Subgroup Title</v>
      </c>
      <c r="H31" s="32" t="str">
        <f>IF(D31="N","NA",VLOOKUP(A31,Common!$A$2:$C$200,3,FALSE))</f>
        <v>Open Field with link to Data Values</v>
      </c>
      <c r="I31" s="32" t="str">
        <f>IF(D31="N","NA",VLOOKUP(A31,Common!$A$2:$D$200,4,FALSE))</f>
        <v>http://www.uspto.gov/web/patents/classification/cpc.html</v>
      </c>
      <c r="J31" s="32" t="str">
        <f>VLOOKUP(A31,Common!$A$2:$E$199,5, FALSE)</f>
        <v>Description of CPC Subgroup</v>
      </c>
    </row>
    <row r="32" spans="1:10" x14ac:dyDescent="0.25">
      <c r="A32" s="1" t="s">
        <v>56</v>
      </c>
      <c r="B32" s="1" t="s">
        <v>204</v>
      </c>
      <c r="C32" s="1" t="s">
        <v>8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Category</v>
      </c>
      <c r="H32" s="32" t="str">
        <f>IF(D32="N","NA",VLOOKUP(A32,Common!$A$2:$C$200,3,FALSE))</f>
        <v>Drop Down Menu</v>
      </c>
      <c r="I32" s="32" t="str">
        <f>IF(D32="N","NA",VLOOKUP(A32,Common!$A$2:$D$200,4,FALSE))</f>
        <v xml:space="preserve">Primary | Additional </v>
      </c>
      <c r="J32" s="32" t="str">
        <f>VLOOKUP(A32,Common!$A$2:$E$199,5, FALSE)</f>
        <v>Top Level CPC Category (http://www.cooperativepatentclassification.org/index.html)</v>
      </c>
    </row>
    <row r="33" spans="1:10" x14ac:dyDescent="0.25">
      <c r="A33" s="1" t="s">
        <v>58</v>
      </c>
      <c r="B33" s="1" t="s">
        <v>204</v>
      </c>
      <c r="C33" s="1" t="s">
        <v>11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First Seen Date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The date of the oldest patent within a CPC subsection.</v>
      </c>
    </row>
    <row r="34" spans="1:10" x14ac:dyDescent="0.25">
      <c r="A34" s="1" t="s">
        <v>61</v>
      </c>
      <c r="B34" s="1" t="s">
        <v>204</v>
      </c>
      <c r="C34" s="1" t="s">
        <v>11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Last Seen Date</v>
      </c>
      <c r="H34" s="32" t="str">
        <f>IF(D34="N","NA",VLOOKUP(A34,Common!$A$2:$C$200,3,FALSE))</f>
        <v>Open Field, No Validation</v>
      </c>
      <c r="I34" s="32" t="str">
        <f>IF(D34="N","NA",VLOOKUP(A34,Common!$A$2:$D$200,4,FALSE))</f>
        <v>NA</v>
      </c>
      <c r="J34" s="32" t="str">
        <f>VLOOKUP(A34,Common!$A$2:$E$199,5, FALSE)</f>
        <v>The date of the most recent patent within a CPC subsection</v>
      </c>
    </row>
    <row r="35" spans="1:10" x14ac:dyDescent="0.25">
      <c r="A35" s="1" t="s">
        <v>63</v>
      </c>
      <c r="B35" s="1" t="s">
        <v>204</v>
      </c>
      <c r="C35" s="1" t="s">
        <v>8</v>
      </c>
      <c r="D35" s="1" t="s">
        <v>9</v>
      </c>
      <c r="E35" s="1" t="s">
        <v>9</v>
      </c>
      <c r="F35" s="15" t="s">
        <v>9</v>
      </c>
      <c r="G35" s="6" t="str">
        <f>VLOOKUP(A35,Common!$A$2:$B$199,2, FALSE)</f>
        <v>Section ID</v>
      </c>
      <c r="H35" s="32" t="str">
        <f>IF(D35="N","NA",VLOOKUP(A35,Common!$A$2:$C$200,3,FALSE))</f>
        <v>Drop Down Menu</v>
      </c>
      <c r="I35" s="32" t="str">
        <f>IF(D35="N","NA",VLOOKUP(A35,Common!$A$2:$D$200,4,FALSE))</f>
        <v>G | F | B | H | C | Y | A | E | D</v>
      </c>
      <c r="J35" s="32" t="str">
        <f>VLOOKUP(A35,Common!$A$2:$E$199,5,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36" spans="1:10" x14ac:dyDescent="0.25">
      <c r="A36" s="1" t="s">
        <v>206</v>
      </c>
      <c r="B36" s="1" t="s">
        <v>204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Subsection ID</v>
      </c>
      <c r="H36" s="32" t="str">
        <f>IF(D36="N","NA",VLOOKUP(A36,Common!$A$2:$C$200,3,FALSE))</f>
        <v>Open Field with link to Data Values</v>
      </c>
      <c r="I36" s="32" t="str">
        <f>IF(D36="N","NA",VLOOKUP(A36,Common!$A$2:$D$200,4,FALSE))</f>
        <v>http://www.uspto.gov/web/patents/classification/cpc.html</v>
      </c>
      <c r="J36" s="32" t="str">
        <f>VLOOKUP(A36,Common!$A$2:$E$199,5, FALSE)</f>
        <v>CPC subsection ID</v>
      </c>
    </row>
    <row r="37" spans="1:10" x14ac:dyDescent="0.25">
      <c r="A37" s="1" t="s">
        <v>67</v>
      </c>
      <c r="B37" s="1" t="s">
        <v>204</v>
      </c>
      <c r="C37" s="1" t="s">
        <v>8</v>
      </c>
      <c r="D37" s="1" t="s">
        <v>9</v>
      </c>
      <c r="E37" s="1" t="s">
        <v>9</v>
      </c>
      <c r="F37" s="15" t="s">
        <v>9</v>
      </c>
      <c r="G37" s="6" t="str">
        <f>VLOOKUP(A37,Common!$A$2:$B$199,2, FALSE)</f>
        <v>Subsection Title</v>
      </c>
      <c r="H37" s="32" t="str">
        <f>IF(D37="N","NA",VLOOKUP(A37,Common!$A$2:$C$200,3,FALSE))</f>
        <v>Open Field with link to Data Values</v>
      </c>
      <c r="I37" s="32" t="str">
        <f>IF(D37="N","NA",VLOOKUP(A37,Common!$A$2:$D$200,4,FALSE))</f>
        <v>http://www.uspto.gov/web/patents/classification/cpc.html</v>
      </c>
      <c r="J37" s="32" t="str">
        <f>VLOOKUP(A37,Common!$A$2:$E$199,5, FALSE)</f>
        <v>Description of CPC subsection</v>
      </c>
    </row>
    <row r="38" spans="1:10" x14ac:dyDescent="0.25">
      <c r="A38" s="1" t="s">
        <v>68</v>
      </c>
      <c r="B38" s="1" t="s">
        <v>204</v>
      </c>
      <c r="C38" s="1" t="s">
        <v>23</v>
      </c>
      <c r="D38" s="1" t="s">
        <v>9</v>
      </c>
      <c r="E38" s="1" t="s">
        <v>9</v>
      </c>
      <c r="F38" s="15" t="s">
        <v>9</v>
      </c>
      <c r="G38" s="6" t="str">
        <f>VLOOKUP(A38,Common!$A$2:$B$199,2, FALSE)</f>
        <v>Total Number of Assignees</v>
      </c>
      <c r="H38" s="32" t="str">
        <f>IF(D38="N","NA",VLOOKUP(A38,Common!$A$2:$C$200,3,FALSE))</f>
        <v>Open Field, Validation</v>
      </c>
      <c r="I38" s="32" t="str">
        <f>IF(D38="N","NA",VLOOKUP(A38,Common!$A$2:$D$200,4,FALSE))</f>
        <v>NA</v>
      </c>
      <c r="J38" s="32" t="str">
        <f>VLOOKUP(A38,Common!$A$2:$E$199,5, FALSE)</f>
        <v>Total number of assignees on patents within a CPC subsection</v>
      </c>
    </row>
    <row r="39" spans="1:10" x14ac:dyDescent="0.25">
      <c r="A39" s="1" t="s">
        <v>69</v>
      </c>
      <c r="B39" s="1" t="s">
        <v>204</v>
      </c>
      <c r="C39" s="1" t="s">
        <v>23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Total Number of Inventors</v>
      </c>
      <c r="H39" s="32" t="str">
        <f>IF(D39="N","NA",VLOOKUP(A39,Common!$A$2:$C$200,3,FALSE))</f>
        <v>Open Field, Validation</v>
      </c>
      <c r="I39" s="32" t="str">
        <f>IF(D39="N","NA",VLOOKUP(A39,Common!$A$2:$D$200,4,FALSE))</f>
        <v>NA</v>
      </c>
      <c r="J39" s="32" t="str">
        <f>VLOOKUP(A39,Common!$A$2:$E$199,5, FALSE)</f>
        <v>Total number of inventors on patents within a CPC subsection</v>
      </c>
    </row>
    <row r="40" spans="1:10" x14ac:dyDescent="0.25">
      <c r="A40" s="1" t="s">
        <v>70</v>
      </c>
      <c r="B40" s="1" t="s">
        <v>204</v>
      </c>
      <c r="C40" s="1" t="s">
        <v>23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Total Number of Patents</v>
      </c>
      <c r="H40" s="32" t="str">
        <f>IF(D40="N","NA",VLOOKUP(A40,Common!$A$2:$C$200,3,FALSE))</f>
        <v>Open Field, Validation</v>
      </c>
      <c r="I40" s="32" t="str">
        <f>IF(D40="N","NA",VLOOKUP(A40,Common!$A$2:$D$200,4,FALSE))</f>
        <v>NA</v>
      </c>
      <c r="J40" s="32" t="str">
        <f>VLOOKUP(A40,Common!$A$2:$E$199,5, FALSE)</f>
        <v>Total number of patents within a CPC subsection</v>
      </c>
    </row>
    <row r="41" spans="1:10" x14ac:dyDescent="0.25">
      <c r="A41" s="1" t="s">
        <v>193</v>
      </c>
      <c r="B41" s="1" t="s">
        <v>72</v>
      </c>
      <c r="C41" s="1" t="s">
        <v>8</v>
      </c>
      <c r="D41" s="1" t="s">
        <v>9</v>
      </c>
      <c r="E41" s="1" t="s">
        <v>9</v>
      </c>
      <c r="F41" s="15" t="s">
        <v>9</v>
      </c>
      <c r="G41" s="6" t="str">
        <f>VLOOKUP(A41,Common!$A$2:$B$199,2, FALSE)</f>
        <v>City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Inventor's city on a patent</v>
      </c>
    </row>
    <row r="42" spans="1:10" x14ac:dyDescent="0.25">
      <c r="A42" s="1" t="s">
        <v>194</v>
      </c>
      <c r="B42" s="1" t="s">
        <v>72</v>
      </c>
      <c r="C42" s="1" t="s">
        <v>8</v>
      </c>
      <c r="D42" s="1" t="s">
        <v>9</v>
      </c>
      <c r="E42" s="1" t="s">
        <v>9</v>
      </c>
      <c r="F42" s="15" t="s">
        <v>9</v>
      </c>
      <c r="G42" s="6" t="str">
        <f>VLOOKUP(A42,Common!$A$2:$B$199,2, FALSE)</f>
        <v>Country</v>
      </c>
      <c r="H42" s="32" t="str">
        <f>IF(D42="N","NA",VLOOKUP(A42,Common!$A$2:$C$200,3,FALSE))</f>
        <v>Drop Down Menu</v>
      </c>
      <c r="I42" s="32" t="str">
        <f>IF(D42="N","NA",VLOOKUP(A42,Common!$A$2:$D$200,4,FALSE))</f>
        <v>List of countries</v>
      </c>
      <c r="J42" s="32" t="str">
        <f>VLOOKUP(A42,Common!$A$2:$E$199,5, FALSE)</f>
        <v>Inventor's country on a patent</v>
      </c>
    </row>
    <row r="43" spans="1:10" x14ac:dyDescent="0.25">
      <c r="A43" s="1" t="s">
        <v>71</v>
      </c>
      <c r="B43" s="1" t="s">
        <v>72</v>
      </c>
      <c r="C43" s="1" t="s">
        <v>8</v>
      </c>
      <c r="D43" s="1" t="s">
        <v>9</v>
      </c>
      <c r="E43" s="1" t="s">
        <v>9</v>
      </c>
      <c r="F43" s="15" t="s">
        <v>9</v>
      </c>
      <c r="G43" s="6" t="str">
        <f>VLOOKUP(A43,Common!$A$2:$B$199,2, FALSE)</f>
        <v>First Name</v>
      </c>
      <c r="H43" s="32" t="str">
        <f>IF(D43="N","NA",VLOOKUP(A43,Common!$A$2:$C$200,3,FALSE))</f>
        <v>Open Field, No Validation</v>
      </c>
      <c r="I43" s="32" t="str">
        <f>IF(D43="N","NA",VLOOKUP(A43,Common!$A$2:$D$200,4,FALSE))</f>
        <v>NA</v>
      </c>
      <c r="J43" s="32" t="str">
        <f>VLOOKUP(A43,Common!$A$2:$E$199,5, FALSE)</f>
        <v>First name of the inventor</v>
      </c>
    </row>
    <row r="44" spans="1:10" x14ac:dyDescent="0.25">
      <c r="A44" s="1" t="s">
        <v>73</v>
      </c>
      <c r="B44" s="1" t="s">
        <v>72</v>
      </c>
      <c r="C44" s="1" t="s">
        <v>11</v>
      </c>
      <c r="D44" s="1" t="s">
        <v>9</v>
      </c>
      <c r="E44" s="1" t="s">
        <v>9</v>
      </c>
      <c r="F44" s="15" t="s">
        <v>9</v>
      </c>
      <c r="G44" s="6" t="str">
        <f>VLOOKUP(A44,Common!$A$2:$B$199,2, FALSE)</f>
        <v>First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earliest grant date for all an inventor's patents</v>
      </c>
    </row>
    <row r="45" spans="1:10" x14ac:dyDescent="0.25">
      <c r="A45" s="1" t="s">
        <v>207</v>
      </c>
      <c r="B45" s="1" t="s">
        <v>72</v>
      </c>
      <c r="C45" s="1" t="s">
        <v>8</v>
      </c>
      <c r="D45" s="1" t="s">
        <v>9</v>
      </c>
      <c r="E45" s="1" t="s">
        <v>9</v>
      </c>
      <c r="F45" s="15" t="s">
        <v>9</v>
      </c>
      <c r="G45" s="6" t="str">
        <f>VLOOKUP(A45,Common!$A$2:$B$199,2, FALSE)</f>
        <v>ID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Unique ID for an inventor assigned by disambiguation algorithm</v>
      </c>
    </row>
    <row r="46" spans="1:10" x14ac:dyDescent="0.25">
      <c r="A46" s="1" t="s">
        <v>75</v>
      </c>
      <c r="B46" s="1" t="s">
        <v>72</v>
      </c>
      <c r="C46" s="1" t="s">
        <v>8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Last Known City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Inventor's city on most recent patent</v>
      </c>
    </row>
    <row r="47" spans="1:10" x14ac:dyDescent="0.25">
      <c r="A47" s="1" t="s">
        <v>76</v>
      </c>
      <c r="B47" s="1" t="s">
        <v>72</v>
      </c>
      <c r="C47" s="1" t="s">
        <v>8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Last Known Country</v>
      </c>
      <c r="H47" s="32" t="str">
        <f>IF(D47="N","NA",VLOOKUP(A47,Common!$A$2:$C$200,3,FALSE))</f>
        <v>Drop Down Menu</v>
      </c>
      <c r="I47" s="32" t="str">
        <f>IF(D47="N","NA",VLOOKUP(A47,Common!$A$2:$D$200,4,FALSE))</f>
        <v>List of states</v>
      </c>
      <c r="J47" s="32" t="str">
        <f>VLOOKUP(A47,Common!$A$2:$E$199,5, FALSE)</f>
        <v>Inventor's country on most recent patent</v>
      </c>
    </row>
    <row r="48" spans="1:10" x14ac:dyDescent="0.25">
      <c r="A48" s="1" t="s">
        <v>77</v>
      </c>
      <c r="B48" s="1" t="s">
        <v>72</v>
      </c>
      <c r="C48" s="1" t="s">
        <v>31</v>
      </c>
      <c r="D48" s="1" t="s">
        <v>17</v>
      </c>
      <c r="E48" s="1" t="s">
        <v>9</v>
      </c>
      <c r="F48" s="15" t="s">
        <v>9</v>
      </c>
      <c r="G48" s="6" t="str">
        <f>VLOOKUP(A48,Common!$A$2:$B$199,2, FALSE)</f>
        <v>Last Known Latitude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Latitude of inventor's city on most recent patent</v>
      </c>
    </row>
    <row r="49" spans="1:10" x14ac:dyDescent="0.25">
      <c r="A49" s="1" t="s">
        <v>78</v>
      </c>
      <c r="B49" s="1" t="s">
        <v>72</v>
      </c>
      <c r="C49" s="1" t="s">
        <v>8</v>
      </c>
      <c r="D49" s="1" t="s">
        <v>9</v>
      </c>
      <c r="E49" s="1" t="s">
        <v>9</v>
      </c>
      <c r="F49" s="15" t="s">
        <v>9</v>
      </c>
      <c r="G49" s="6" t="str">
        <f>VLOOKUP(A49,Common!$A$2:$B$199,2, FALSE)</f>
        <v>Last Known Location ID</v>
      </c>
      <c r="H49" s="32" t="str">
        <f>IF(D49="N","NA",VLOOKUP(A49,Common!$A$2:$C$200,3,FALSE))</f>
        <v>Open Field, No Validation</v>
      </c>
      <c r="I49" s="32" t="str">
        <f>IF(D49="N","NA",VLOOKUP(A49,Common!$A$2:$D$200,4,FALSE))</f>
        <v>NA</v>
      </c>
      <c r="J49" s="32" t="str">
        <f>VLOOKUP(A49,Common!$A$2:$E$199,5, FALSE)</f>
        <v>Unique database ID for a an inventor's most recent location</v>
      </c>
    </row>
    <row r="50" spans="1:10" x14ac:dyDescent="0.25">
      <c r="A50" s="1" t="s">
        <v>79</v>
      </c>
      <c r="B50" s="1" t="s">
        <v>72</v>
      </c>
      <c r="C50" s="1" t="s">
        <v>31</v>
      </c>
      <c r="D50" s="1" t="s">
        <v>17</v>
      </c>
      <c r="E50" s="1" t="s">
        <v>9</v>
      </c>
      <c r="F50" s="15" t="s">
        <v>9</v>
      </c>
      <c r="G50" s="6" t="str">
        <f>VLOOKUP(A50,Common!$A$2:$B$199,2, FALSE)</f>
        <v>Last Known Longitude</v>
      </c>
      <c r="H50" s="32" t="str">
        <f>IF(D50="N","NA",VLOOKUP(A50,Common!$A$2:$C$200,3,FALSE))</f>
        <v>NA</v>
      </c>
      <c r="I50" s="32" t="str">
        <f>IF(D50="N","NA",VLOOKUP(A50,Common!$A$2:$D$200,4,FALSE))</f>
        <v>NA</v>
      </c>
      <c r="J50" s="32" t="str">
        <f>VLOOKUP(A50,Common!$A$2:$E$199,5, FALSE)</f>
        <v>Longitude of inventor's city on most recent patent</v>
      </c>
    </row>
    <row r="51" spans="1:10" x14ac:dyDescent="0.25">
      <c r="A51" s="1" t="s">
        <v>80</v>
      </c>
      <c r="B51" s="1" t="s">
        <v>72</v>
      </c>
      <c r="C51" s="1" t="s">
        <v>8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Last Known State</v>
      </c>
      <c r="H51" s="32" t="str">
        <f>IF(D51="N","NA",VLOOKUP(A51,Common!$A$2:$C$200,3,FALSE))</f>
        <v>Drop Down Menu</v>
      </c>
      <c r="I51" s="32" t="str">
        <f>IF(D51="N","NA",VLOOKUP(A51,Common!$A$2:$D$200,4,FALSE))</f>
        <v>List of states</v>
      </c>
      <c r="J51" s="32" t="str">
        <f>VLOOKUP(A51,Common!$A$2:$E$199,5, FALSE)</f>
        <v>Inventor's state on most recent patent</v>
      </c>
    </row>
    <row r="52" spans="1:10" x14ac:dyDescent="0.25">
      <c r="A52" s="1" t="s">
        <v>81</v>
      </c>
      <c r="B52" s="1" t="s">
        <v>72</v>
      </c>
      <c r="C52" s="1" t="s">
        <v>8</v>
      </c>
      <c r="D52" s="1" t="s">
        <v>9</v>
      </c>
      <c r="E52" s="1" t="s">
        <v>9</v>
      </c>
      <c r="F52" s="15" t="s">
        <v>9</v>
      </c>
      <c r="G52" s="6" t="str">
        <f>VLOOKUP(A52,Common!$A$2:$B$199,2, FALSE)</f>
        <v>Last Name</v>
      </c>
      <c r="H52" s="32" t="str">
        <f>IF(D52="N","NA",VLOOKUP(A52,Common!$A$2:$C$200,3,FALSE))</f>
        <v>Open Field, No Validation</v>
      </c>
      <c r="I52" s="32" t="str">
        <f>IF(D52="N","NA",VLOOKUP(A52,Common!$A$2:$D$200,4,FALSE))</f>
        <v>NA</v>
      </c>
      <c r="J52" s="32" t="str">
        <f>VLOOKUP(A52,Common!$A$2:$E$199,5, FALSE)</f>
        <v>Last name of inventor</v>
      </c>
    </row>
    <row r="53" spans="1:10" x14ac:dyDescent="0.25">
      <c r="A53" s="1" t="s">
        <v>82</v>
      </c>
      <c r="B53" s="1" t="s">
        <v>72</v>
      </c>
      <c r="C53" s="1" t="s">
        <v>11</v>
      </c>
      <c r="D53" s="1" t="s">
        <v>9</v>
      </c>
      <c r="E53" s="1" t="s">
        <v>9</v>
      </c>
      <c r="F53" s="15" t="s">
        <v>9</v>
      </c>
      <c r="G53" s="6" t="str">
        <f>VLOOKUP(A53,Common!$A$2:$B$199,2, FALSE)</f>
        <v>Last Seen Date</v>
      </c>
      <c r="H53" s="32" t="str">
        <f>IF(D53="N","NA",VLOOKUP(A53,Common!$A$2:$C$200,3,FALSE))</f>
        <v>Open Field, No Validation</v>
      </c>
      <c r="I53" s="32" t="str">
        <f>IF(D53="N","NA",VLOOKUP(A53,Common!$A$2:$D$200,4,FALSE))</f>
        <v>NA</v>
      </c>
      <c r="J53" s="32" t="str">
        <f>VLOOKUP(A53,Common!$A$2:$E$199,5, FALSE)</f>
        <v>The most recent date for all an inventor's patents</v>
      </c>
    </row>
    <row r="54" spans="1:10" x14ac:dyDescent="0.25">
      <c r="A54" s="1" t="s">
        <v>195</v>
      </c>
      <c r="B54" s="1" t="s">
        <v>72</v>
      </c>
      <c r="C54" s="1" t="s">
        <v>31</v>
      </c>
      <c r="D54" s="1" t="s">
        <v>17</v>
      </c>
      <c r="E54" s="1" t="s">
        <v>9</v>
      </c>
      <c r="F54" s="15" t="s">
        <v>9</v>
      </c>
      <c r="G54" s="6" t="str">
        <f>VLOOKUP(A54,Common!$A$2:$B$199,2, FALSE)</f>
        <v>Latitude</v>
      </c>
      <c r="H54" s="32" t="str">
        <f>IF(D54="N","NA",VLOOKUP(A54,Common!$A$2:$C$200,3,FALSE))</f>
        <v>NA</v>
      </c>
      <c r="I54" s="32" t="str">
        <f>IF(D54="N","NA",VLOOKUP(A54,Common!$A$2:$D$200,4,FALSE))</f>
        <v>NA</v>
      </c>
      <c r="J54" s="32" t="str">
        <f>VLOOKUP(A54,Common!$A$2:$E$199,5, FALSE)</f>
        <v>Latitude of inventor's city on a given patent</v>
      </c>
    </row>
    <row r="55" spans="1:10" x14ac:dyDescent="0.25">
      <c r="A55" s="1" t="s">
        <v>208</v>
      </c>
      <c r="B55" s="1" t="s">
        <v>72</v>
      </c>
      <c r="C55" s="1" t="s">
        <v>8</v>
      </c>
      <c r="D55" s="1" t="s">
        <v>9</v>
      </c>
      <c r="E55" s="1" t="s">
        <v>9</v>
      </c>
      <c r="F55" s="15" t="s">
        <v>9</v>
      </c>
      <c r="G55" s="6" t="str">
        <f>VLOOKUP(A55,Common!$A$2:$B$199,2, FALSE)</f>
        <v>Location ID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Unique database ID for a an inventor's location on a given patent</v>
      </c>
    </row>
    <row r="56" spans="1:10" x14ac:dyDescent="0.25">
      <c r="A56" s="1" t="s">
        <v>196</v>
      </c>
      <c r="B56" s="1" t="s">
        <v>72</v>
      </c>
      <c r="C56" s="1" t="s">
        <v>31</v>
      </c>
      <c r="D56" s="1" t="s">
        <v>17</v>
      </c>
      <c r="E56" s="1" t="s">
        <v>9</v>
      </c>
      <c r="F56" s="15" t="s">
        <v>9</v>
      </c>
      <c r="G56" s="6" t="str">
        <f>VLOOKUP(A56,Common!$A$2:$B$199,2, FALSE)</f>
        <v>Longitude</v>
      </c>
      <c r="H56" s="32" t="str">
        <f>IF(D56="N","NA",VLOOKUP(A56,Common!$A$2:$C$200,3,FALSE))</f>
        <v>NA</v>
      </c>
      <c r="I56" s="32" t="str">
        <f>IF(D56="N","NA",VLOOKUP(A56,Common!$A$2:$D$200,4,FALSE))</f>
        <v>NA</v>
      </c>
      <c r="J56" s="32" t="str">
        <f>VLOOKUP(A56,Common!$A$2:$E$199,5, FALSE)</f>
        <v>Longitude of inventor's city on a given patent</v>
      </c>
    </row>
    <row r="57" spans="1:10" x14ac:dyDescent="0.25">
      <c r="A57" s="1" t="s">
        <v>332</v>
      </c>
      <c r="B57" s="1" t="s">
        <v>72</v>
      </c>
      <c r="C57" s="1" t="s">
        <v>23</v>
      </c>
      <c r="D57" s="1" t="s">
        <v>17</v>
      </c>
      <c r="E57" s="1" t="s">
        <v>9</v>
      </c>
      <c r="F57" s="15" t="s">
        <v>9</v>
      </c>
      <c r="G57" s="6" t="str">
        <f>VLOOKUP(A57,Common!$A$2:$B$199,2, FALSE)</f>
        <v>Number of Patents for CPCSubsection</v>
      </c>
      <c r="H57" s="32" t="str">
        <f>IF(D57="N","NA",VLOOKUP(A57,Common!$A$2:$C$200,3,FALSE))</f>
        <v>NA</v>
      </c>
      <c r="I57" s="32" t="str">
        <f>IF(D57="N","NA",VLOOKUP(A57,Common!$A$2:$D$200,4,FALSE))</f>
        <v>NA</v>
      </c>
      <c r="J57" s="32" t="str">
        <f>VLOOKUP(A57,Common!$A$2:$E$199,5, FALSE)</f>
        <v>The number of patents for an inventor within a CPC subsection</v>
      </c>
    </row>
    <row r="58" spans="1:10" x14ac:dyDescent="0.25">
      <c r="A58" s="1" t="s">
        <v>198</v>
      </c>
      <c r="B58" s="1" t="s">
        <v>72</v>
      </c>
      <c r="C58" s="1" t="s">
        <v>8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State</v>
      </c>
      <c r="H58" s="32" t="str">
        <f>IF(D58="N","NA",VLOOKUP(A58,Common!$A$2:$C$200,3,FALSE))</f>
        <v>Drop Down Menu</v>
      </c>
      <c r="I58" s="32" t="str">
        <f>IF(D58="N","NA",VLOOKUP(A58,Common!$A$2:$D$200,4,FALSE))</f>
        <v>List of states</v>
      </c>
      <c r="J58" s="32" t="str">
        <f>VLOOKUP(A58,Common!$A$2:$E$199,5, FALSE)</f>
        <v>Inventor's state on a given patent</v>
      </c>
    </row>
    <row r="59" spans="1:10" x14ac:dyDescent="0.25">
      <c r="A59" s="1" t="s">
        <v>84</v>
      </c>
      <c r="B59" s="1" t="s">
        <v>72</v>
      </c>
      <c r="C59" s="1" t="s">
        <v>23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associated with a given inventor</v>
      </c>
    </row>
    <row r="60" spans="1:10" x14ac:dyDescent="0.25">
      <c r="A60" s="1" t="s">
        <v>85</v>
      </c>
      <c r="B60" s="1" t="s">
        <v>86</v>
      </c>
      <c r="C60" s="1" t="s">
        <v>11</v>
      </c>
      <c r="D60" s="1" t="s">
        <v>17</v>
      </c>
      <c r="E60" s="1" t="s">
        <v>9</v>
      </c>
      <c r="F60" s="15" t="s">
        <v>9</v>
      </c>
      <c r="G60" s="6" t="str">
        <f>VLOOKUP(A60,Common!$A$2:$B$199,2, FALSE)</f>
        <v>Action Date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Date an IPC is issued for a patent</v>
      </c>
    </row>
    <row r="61" spans="1:10" x14ac:dyDescent="0.25">
      <c r="A61" s="1" t="s">
        <v>87</v>
      </c>
      <c r="B61" s="1" t="s">
        <v>86</v>
      </c>
      <c r="C61" s="1" t="s">
        <v>8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Class</v>
      </c>
      <c r="H61" s="32" t="str">
        <f>IF(D61="N","NA",VLOOKUP(A61,Common!$A$2:$C$200,3,FALSE))</f>
        <v>Open Field with link to Data Values</v>
      </c>
      <c r="I61" s="32" t="str">
        <f>IF(D61="N","NA",VLOOKUP(A61,Common!$A$2:$D$200,4,FALSE))</f>
        <v>http://www.wipo.int/export/sites/www/classifications/ipc/en/guide/guide_ipc.pdf</v>
      </c>
      <c r="J61" s="32" t="str">
        <f>VLOOKUP(A61,Common!$A$2:$E$199,5, FALSE)</f>
        <v>Second hierarchial level of the IPC system, sections are subdivided into classes</v>
      </c>
    </row>
    <row r="62" spans="1:10" x14ac:dyDescent="0.25">
      <c r="A62" s="1" t="s">
        <v>88</v>
      </c>
      <c r="B62" s="1" t="s">
        <v>86</v>
      </c>
      <c r="C62" s="1" t="s">
        <v>8</v>
      </c>
      <c r="D62" s="1" t="s">
        <v>17</v>
      </c>
      <c r="E62" s="1" t="s">
        <v>9</v>
      </c>
      <c r="F62" s="15" t="s">
        <v>9</v>
      </c>
      <c r="G62" s="6" t="str">
        <f>VLOOKUP(A62,Common!$A$2:$B$199,2, FALSE)</f>
        <v>Classification Data Source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 xml:space="preserve"> “H” defining “Human - Generated”, “M” defining “Machine - Generated” and “G” defining “G enerated via Software”</v>
      </c>
    </row>
    <row r="63" spans="1:10" x14ac:dyDescent="0.25">
      <c r="A63" s="1" t="s">
        <v>89</v>
      </c>
      <c r="B63" s="1" t="s">
        <v>86</v>
      </c>
      <c r="C63" s="1" t="s">
        <v>8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Classification Value</v>
      </c>
      <c r="H63" s="32" t="str">
        <f>IF(D63="N","NA",VLOOKUP(A63,Common!$A$2:$C$200,3,FALSE))</f>
        <v>Drop Down Menu</v>
      </c>
      <c r="I63" s="32" t="str">
        <f>IF(D63="N","NA",VLOOKUP(A63,Common!$A$2:$D$200,4,FALSE))</f>
        <v>I | N</v>
      </c>
      <c r="J63" s="32" t="str">
        <f>VLOOKUP(A63,Common!$A$2:$E$199,5, FALSE)</f>
        <v>“ I ” defining “invention information” or “N” defining “non - invention information”</v>
      </c>
    </row>
    <row r="64" spans="1:10" x14ac:dyDescent="0.25">
      <c r="A64" s="1" t="s">
        <v>90</v>
      </c>
      <c r="B64" s="1" t="s">
        <v>86</v>
      </c>
      <c r="C64" s="1" t="s">
        <v>11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First Seen Date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The date of the earliest patent within a IPC group</v>
      </c>
    </row>
    <row r="65" spans="1:10" x14ac:dyDescent="0.25">
      <c r="A65" s="1" t="s">
        <v>91</v>
      </c>
      <c r="B65" s="1" t="s">
        <v>86</v>
      </c>
      <c r="C65" s="1" t="s">
        <v>11</v>
      </c>
      <c r="D65" s="1" t="s">
        <v>9</v>
      </c>
      <c r="E65" s="1" t="s">
        <v>9</v>
      </c>
      <c r="F65" s="15" t="s">
        <v>9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date of the most recent patent within a IPC group</v>
      </c>
    </row>
    <row r="66" spans="1:10" x14ac:dyDescent="0.25">
      <c r="A66" s="1" t="s">
        <v>92</v>
      </c>
      <c r="B66" s="1" t="s">
        <v>86</v>
      </c>
      <c r="C66" s="1" t="s">
        <v>8</v>
      </c>
      <c r="D66" s="1" t="s">
        <v>9</v>
      </c>
      <c r="E66" s="1" t="s">
        <v>9</v>
      </c>
      <c r="F66" s="15" t="s">
        <v>9</v>
      </c>
      <c r="G66" s="6" t="str">
        <f>VLOOKUP(A66,Common!$A$2:$B$199,2, FALSE)</f>
        <v>Main Group</v>
      </c>
      <c r="H66" s="32" t="str">
        <f>IF(D66="N","NA",VLOOKUP(A66,Common!$A$2:$C$200,3,FALSE))</f>
        <v>Open Field with link to Data Values</v>
      </c>
      <c r="I66" s="32" t="str">
        <f>IF(D66="N","NA",VLOOKUP(A66,Common!$A$2:$D$200,4,FALSE))</f>
        <v>http://www.wipo.int/export/sites/www/classifications/ipc/en/guide/guide_ipc.pdf</v>
      </c>
      <c r="J66" s="32" t="str">
        <f>VLOOKUP(A66,Common!$A$2:$E$199,5, FALSE)</f>
        <v>Subdivisions of the subclass within the IPC system</v>
      </c>
    </row>
    <row r="67" spans="1:10" x14ac:dyDescent="0.25">
      <c r="A67" s="1" t="s">
        <v>93</v>
      </c>
      <c r="B67" s="1" t="s">
        <v>86</v>
      </c>
      <c r="C67" s="1" t="s">
        <v>8</v>
      </c>
      <c r="D67" s="1" t="s">
        <v>9</v>
      </c>
      <c r="E67" s="1" t="s">
        <v>9</v>
      </c>
      <c r="F67" s="15" t="s">
        <v>9</v>
      </c>
      <c r="G67" s="6" t="str">
        <f>VLOOKUP(A67,Common!$A$2:$B$199,2, FALSE)</f>
        <v>Section</v>
      </c>
      <c r="H67" s="32" t="str">
        <f>IF(D67="N","NA",VLOOKUP(A67,Common!$A$2:$C$200,3,FALSE))</f>
        <v>Drop Down Menu</v>
      </c>
      <c r="I67" s="32" t="str">
        <f>IF(D67="N","NA",VLOOKUP(A67,Common!$A$2:$D$200,4,FALSE))</f>
        <v>A | B | C | D | E | F | G | H</v>
      </c>
      <c r="J67" s="32" t="str">
        <f>VLOOKUP(A67,Common!$A$2:$E$199,5,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8" spans="1:10" x14ac:dyDescent="0.25">
      <c r="A68" s="1" t="s">
        <v>95</v>
      </c>
      <c r="B68" s="1" t="s">
        <v>86</v>
      </c>
      <c r="C68" s="1" t="s">
        <v>8</v>
      </c>
      <c r="D68" s="1" t="s">
        <v>9</v>
      </c>
      <c r="E68" s="1" t="s">
        <v>9</v>
      </c>
      <c r="F68" s="15" t="s">
        <v>9</v>
      </c>
      <c r="G68" s="6" t="str">
        <f>VLOOKUP(A68,Common!$A$2:$B$199,2, FALSE)</f>
        <v>Subclass</v>
      </c>
      <c r="H68" s="32" t="str">
        <f>IF(D68="N","NA",VLOOKUP(A68,Common!$A$2:$C$200,3,FALSE))</f>
        <v>Drop Down Menu</v>
      </c>
      <c r="I68" s="32" t="str">
        <f>IF(D68="N","NA",VLOOKUP(A68,Common!$A$2:$D$200,4,FALSE))</f>
        <v xml:space="preserve">A | B | C | D | E | F | G | H | I | J | K | L | M | N | O | P | Q | R | S | T | U | V | W | X | Y | Z </v>
      </c>
      <c r="J68" s="32" t="str">
        <f>VLOOKUP(A68,Common!$A$2:$E$199,5, FALSE)</f>
        <v>Subdivisions of the class within IPC system</v>
      </c>
    </row>
    <row r="69" spans="1:10" x14ac:dyDescent="0.25">
      <c r="A69" s="1" t="s">
        <v>96</v>
      </c>
      <c r="B69" s="1" t="s">
        <v>86</v>
      </c>
      <c r="C69" s="1" t="s">
        <v>8</v>
      </c>
      <c r="D69" s="1" t="s">
        <v>9</v>
      </c>
      <c r="E69" s="1" t="s">
        <v>9</v>
      </c>
      <c r="F69" s="15" t="s">
        <v>9</v>
      </c>
      <c r="G69" s="6" t="str">
        <f>VLOOKUP(A69,Common!$A$2:$B$199,2, FALSE)</f>
        <v>Subgroup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Subdivisions of the main group within the IPC system</v>
      </c>
    </row>
    <row r="70" spans="1:10" x14ac:dyDescent="0.25">
      <c r="A70" s="1" t="s">
        <v>97</v>
      </c>
      <c r="B70" s="1" t="s">
        <v>86</v>
      </c>
      <c r="C70" s="1" t="s">
        <v>8</v>
      </c>
      <c r="D70" s="1" t="s">
        <v>9</v>
      </c>
      <c r="E70" s="1" t="s">
        <v>9</v>
      </c>
      <c r="F70" s="15" t="s">
        <v>9</v>
      </c>
      <c r="G70" s="6" t="str">
        <f>VLOOKUP(A70,Common!$A$2:$B$199,2, FALSE)</f>
        <v>Symbol Position</v>
      </c>
      <c r="H70" s="32" t="str">
        <f>IF(D70="N","NA",VLOOKUP(A70,Common!$A$2:$C$200,3,FALSE))</f>
        <v>Drop Down Menu</v>
      </c>
      <c r="I70" s="32" t="str">
        <f>IF(D70="N","NA",VLOOKUP(A70,Common!$A$2:$D$200,4,FALSE))</f>
        <v xml:space="preserve">F | L </v>
      </c>
      <c r="J70" s="32" t="str">
        <f>VLOOKUP(A70,Common!$A$2:$E$199,5,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1" spans="1:10" x14ac:dyDescent="0.25">
      <c r="A71" s="1" t="s">
        <v>98</v>
      </c>
      <c r="B71" s="1" t="s">
        <v>86</v>
      </c>
      <c r="C71" s="1" t="s">
        <v>23</v>
      </c>
      <c r="D71" s="1" t="s">
        <v>9</v>
      </c>
      <c r="E71" s="1" t="s">
        <v>9</v>
      </c>
      <c r="F71" s="15" t="s">
        <v>9</v>
      </c>
      <c r="G71" s="6" t="str">
        <f>VLOOKUP(A71,Common!$A$2:$B$199,2, FALSE)</f>
        <v>Total Number of Assignees</v>
      </c>
      <c r="H71" s="32" t="str">
        <f>IF(D71="N","NA",VLOOKUP(A71,Common!$A$2:$C$200,3,FALSE))</f>
        <v>Open Field, Validation</v>
      </c>
      <c r="I71" s="32" t="str">
        <f>IF(D71="N","NA",VLOOKUP(A71,Common!$A$2:$D$200,4,FALSE))</f>
        <v>NA</v>
      </c>
      <c r="J71" s="32" t="str">
        <f>VLOOKUP(A71,Common!$A$2:$E$199,5, FALSE)</f>
        <v>The total number of unique assignees on patents within an IPC class.</v>
      </c>
    </row>
    <row r="72" spans="1:10" x14ac:dyDescent="0.25">
      <c r="A72" s="1" t="s">
        <v>99</v>
      </c>
      <c r="B72" s="1" t="s">
        <v>86</v>
      </c>
      <c r="C72" s="1" t="s">
        <v>23</v>
      </c>
      <c r="D72" s="1" t="s">
        <v>9</v>
      </c>
      <c r="E72" s="1" t="s">
        <v>9</v>
      </c>
      <c r="F72" s="15" t="s">
        <v>9</v>
      </c>
      <c r="G72" s="6" t="str">
        <f>VLOOKUP(A72,Common!$A$2:$B$199,2, FALSE)</f>
        <v>Total Number of Inventors</v>
      </c>
      <c r="H72" s="32" t="str">
        <f>IF(D72="N","NA",VLOOKUP(A72,Common!$A$2:$C$200,3,FALSE))</f>
        <v>Open Field, Validation</v>
      </c>
      <c r="I72" s="32" t="str">
        <f>IF(D72="N","NA",VLOOKUP(A72,Common!$A$2:$D$200,4,FALSE))</f>
        <v>NA</v>
      </c>
      <c r="J72" s="32" t="str">
        <f>VLOOKUP(A72,Common!$A$2:$E$199,5, FALSE)</f>
        <v>The total number of unique inventors on patents within an IPC class</v>
      </c>
    </row>
    <row r="73" spans="1:10" x14ac:dyDescent="0.25">
      <c r="A73" s="1" t="s">
        <v>100</v>
      </c>
      <c r="B73" s="1" t="s">
        <v>86</v>
      </c>
      <c r="C73" s="1" t="s">
        <v>11</v>
      </c>
      <c r="D73" s="1" t="s">
        <v>17</v>
      </c>
      <c r="E73" s="1" t="s">
        <v>9</v>
      </c>
      <c r="F73" s="15" t="s">
        <v>9</v>
      </c>
      <c r="G73" s="6" t="str">
        <f>VLOOKUP(A73,Common!$A$2:$B$199,2, FALSE)</f>
        <v>Version Indicator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The version of the IPC classification system</v>
      </c>
    </row>
    <row r="74" spans="1:10" x14ac:dyDescent="0.25">
      <c r="A74" s="1" t="s">
        <v>101</v>
      </c>
      <c r="B74" s="1" t="s">
        <v>102</v>
      </c>
      <c r="C74" s="1" t="s">
        <v>8</v>
      </c>
      <c r="D74" s="1" t="s">
        <v>9</v>
      </c>
      <c r="E74" s="1" t="s">
        <v>9</v>
      </c>
      <c r="F74" s="15" t="s">
        <v>9</v>
      </c>
      <c r="G74" s="6" t="str">
        <f>VLOOKUP(A74,Common!$A$2:$B$199,2, FALSE)</f>
        <v>Category ID</v>
      </c>
      <c r="H74" s="32" t="str">
        <f>IF(D74="N","NA",VLOOKUP(A74,Common!$A$2:$C$200,3,FALSE))</f>
        <v>Drop Down Menu</v>
      </c>
      <c r="I74" s="32" t="str">
        <f>IF(D74="N","NA",VLOOKUP(A74,Common!$A$2:$D$200,4,FALSE))</f>
        <v xml:space="preserve">1 | 2 | 3 | 4 | 5 | 6 | 7 </v>
      </c>
      <c r="J74" s="32" t="str">
        <f>VLOOKUP(A74,Common!$A$2:$E$199,5, FALSE)</f>
        <v>NBER category ID (see nber_category_title for details)</v>
      </c>
    </row>
    <row r="75" spans="1:10" x14ac:dyDescent="0.25">
      <c r="A75" s="1" t="s">
        <v>103</v>
      </c>
      <c r="B75" s="1" t="s">
        <v>102</v>
      </c>
      <c r="C75" s="1" t="s">
        <v>8</v>
      </c>
      <c r="D75" s="1" t="s">
        <v>9</v>
      </c>
      <c r="E75" s="1" t="s">
        <v>9</v>
      </c>
      <c r="F75" s="15" t="s">
        <v>9</v>
      </c>
      <c r="G75" s="6" t="str">
        <f>VLOOKUP(A75,Common!$A$2:$B$199,2, FALSE)</f>
        <v>Category Title</v>
      </c>
      <c r="H75" s="32" t="str">
        <f>IF(D75="N","NA",VLOOKUP(A75,Common!$A$2:$C$200,3,FALSE))</f>
        <v>Drop Down Menu</v>
      </c>
      <c r="I75" s="32" t="str">
        <f>IF(D75="N","NA",VLOOKUP(A75,Common!$A$2:$D$200,4,FALSE))</f>
        <v>Chemical | Cmp &amp; Cmm | Drgs&amp;Med | Elec |  Mech | Others | Unclassified</v>
      </c>
      <c r="J75" s="32" t="str">
        <f>VLOOKUP(A75,Common!$A$2:$E$199,5, FALSE)</f>
        <v>Description of NBER category</v>
      </c>
    </row>
    <row r="76" spans="1:10" x14ac:dyDescent="0.25">
      <c r="A76" s="1" t="s">
        <v>104</v>
      </c>
      <c r="B76" s="1" t="s">
        <v>102</v>
      </c>
      <c r="C76" s="1" t="s">
        <v>11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First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earliest patent within a NBER subcategory</v>
      </c>
    </row>
    <row r="77" spans="1:10" x14ac:dyDescent="0.25">
      <c r="A77" s="1" t="s">
        <v>105</v>
      </c>
      <c r="B77" s="1" t="s">
        <v>102</v>
      </c>
      <c r="C77" s="1" t="s">
        <v>11</v>
      </c>
      <c r="D77" s="1" t="s">
        <v>9</v>
      </c>
      <c r="E77" s="1" t="s">
        <v>9</v>
      </c>
      <c r="F77" s="15" t="s">
        <v>9</v>
      </c>
      <c r="G77" s="6" t="str">
        <f>VLOOKUP(A77,Common!$A$2:$B$199,2, FALSE)</f>
        <v>Last Seen Date</v>
      </c>
      <c r="H77" s="32" t="str">
        <f>IF(D77="N","NA",VLOOKUP(A77,Common!$A$2:$C$200,3,FALSE))</f>
        <v>Open Field, No Validation</v>
      </c>
      <c r="I77" s="32" t="str">
        <f>IF(D77="N","NA",VLOOKUP(A77,Common!$A$2:$D$200,4,FALSE))</f>
        <v>NA</v>
      </c>
      <c r="J77" s="32" t="str">
        <f>VLOOKUP(A77,Common!$A$2:$E$199,5, FALSE)</f>
        <v>The date of the most recent patent within a NBER subcategory</v>
      </c>
    </row>
    <row r="78" spans="1:10" x14ac:dyDescent="0.25">
      <c r="A78" s="1" t="s">
        <v>106</v>
      </c>
      <c r="B78" s="1" t="s">
        <v>102</v>
      </c>
      <c r="C78" s="1" t="s">
        <v>8</v>
      </c>
      <c r="D78" s="1" t="s">
        <v>9</v>
      </c>
      <c r="E78" s="1" t="s">
        <v>9</v>
      </c>
      <c r="F78" s="15" t="s">
        <v>9</v>
      </c>
      <c r="G78" s="6" t="str">
        <f>VLOOKUP(A78,Common!$A$2:$B$199,2, FALSE)</f>
        <v>Subcategory ID</v>
      </c>
      <c r="H78" s="32" t="str">
        <f>IF(D78="N","NA",VLOOKUP(A78,Common!$A$2:$C$200,3,FALSE))</f>
        <v>Drop Down Menu</v>
      </c>
      <c r="I78" s="32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32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102</v>
      </c>
      <c r="C79" s="1" t="s">
        <v>8</v>
      </c>
      <c r="D79" s="1" t="s">
        <v>9</v>
      </c>
      <c r="E79" s="1" t="s">
        <v>9</v>
      </c>
      <c r="F79" s="15" t="s">
        <v>9</v>
      </c>
      <c r="G79" s="6" t="str">
        <f>VLOOKUP(A79,Common!$A$2:$B$199,2, FALSE)</f>
        <v>Subcategory Title</v>
      </c>
      <c r="H79" s="32" t="str">
        <f>IF(D79="N","NA",VLOOKUP(A79,Common!$A$2:$C$200,3,FALSE))</f>
        <v>Drop Down Menu</v>
      </c>
      <c r="I79" s="32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32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102</v>
      </c>
      <c r="C80" s="1" t="s">
        <v>23</v>
      </c>
      <c r="D80" s="1" t="s">
        <v>9</v>
      </c>
      <c r="E80" s="1" t="s">
        <v>9</v>
      </c>
      <c r="F80" s="15" t="s">
        <v>9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 NBER subcategory</v>
      </c>
    </row>
    <row r="81" spans="1:10" x14ac:dyDescent="0.25">
      <c r="A81" s="1" t="s">
        <v>109</v>
      </c>
      <c r="B81" s="1" t="s">
        <v>102</v>
      </c>
      <c r="C81" s="1" t="s">
        <v>23</v>
      </c>
      <c r="D81" s="1" t="s">
        <v>9</v>
      </c>
      <c r="E81" s="1" t="s">
        <v>9</v>
      </c>
      <c r="F81" s="15" t="s">
        <v>9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 NBER subcategory</v>
      </c>
    </row>
    <row r="82" spans="1:10" x14ac:dyDescent="0.25">
      <c r="A82" s="1" t="s">
        <v>110</v>
      </c>
      <c r="B82" s="1" t="s">
        <v>102</v>
      </c>
      <c r="C82" s="1" t="s">
        <v>23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Total Number of Patents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5" t="s">
        <v>9</v>
      </c>
      <c r="G83" s="6" t="str">
        <f>VLOOKUP(A83,Common!$A$2:$B$199,2, FALSE)</f>
        <v>Abstract</v>
      </c>
      <c r="H83" s="32" t="str">
        <f>IF(D83="N","NA",VLOOKUP(A83,Common!$A$2:$C$200,3,FALSE))</f>
        <v>NA</v>
      </c>
      <c r="I83" s="32" t="str">
        <f>IF(D83="N","NA",VLOOKUP(A83,Common!$A$2:$D$200,4,FALSE))</f>
        <v>NA</v>
      </c>
      <c r="J83" s="32" t="str">
        <f>VLOOKUP(A83,Common!$A$2:$E$199,5, FALSE)</f>
        <v>Abtract associated with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US</v>
      </c>
      <c r="J84" s="32" t="str">
        <f>VLOOKUP(A84,Common!$A$2:$E$199,5, FALSE)</f>
        <v>Country assciated with a patent (always U.S.)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5" t="s">
        <v>9</v>
      </c>
      <c r="G85" s="6" t="str">
        <f>VLOOKUP(A85,Common!$A$2:$B$199,2, FALSE)</f>
        <v>Date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First Named Assignee City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city for the first-named (i.e. first in the list) assignee on a patent.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5" t="s">
        <v>9</v>
      </c>
      <c r="G87" s="6" t="str">
        <f>VLOOKUP(A87,Common!$A$2:$B$199,2, FALSE)</f>
        <v>First Named Assignee Country</v>
      </c>
      <c r="H87" s="32" t="str">
        <f>IF(D87="N","NA",VLOOKUP(A87,Common!$A$2:$C$200,3,FALSE))</f>
        <v>Drop Down Menu</v>
      </c>
      <c r="I87" s="32" t="str">
        <f>IF(D87="N","NA",VLOOKUP(A87,Common!$A$2:$D$200,4,FALSE))</f>
        <v>List of countries</v>
      </c>
      <c r="J87" s="32" t="str">
        <f>VLOOKUP(A87,Common!$A$2:$E$199,5, FALSE)</f>
        <v>The country for the first-named (i.e. first in the list) assignee on a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5" t="s">
        <v>9</v>
      </c>
      <c r="G88" s="6" t="str">
        <f>VLOOKUP(A88,Common!$A$2:$B$199,2, FALSE)</f>
        <v>First Named Assignee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ID for the first-named (i.e. first in the list) assignee on a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5" t="s">
        <v>9</v>
      </c>
      <c r="G89" s="6" t="str">
        <f>VLOOKUP(A89,Common!$A$2:$B$199,2, FALSE)</f>
        <v>First Named Assignee Latitude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latitude for the first-named (i.e. first in the list) assignee on a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5" t="s">
        <v>9</v>
      </c>
      <c r="G90" s="6" t="str">
        <f>VLOOKUP(A90,Common!$A$2:$B$199,2, FALSE)</f>
        <v>First Named Assignee Location ID</v>
      </c>
      <c r="H90" s="32" t="str">
        <f>IF(D90="N","NA",VLOOKUP(A90,Common!$A$2:$C$200,3,FALSE))</f>
        <v>Open Field, No Validation</v>
      </c>
      <c r="I90" s="32" t="str">
        <f>IF(D90="N","NA",VLOOKUP(A90,Common!$A$2:$D$200,4,FALSE))</f>
        <v>NA</v>
      </c>
      <c r="J90" s="32" t="str">
        <f>VLOOKUP(A90,Common!$A$2:$E$199,5, FALSE)</f>
        <v>The Location ID for the first-named (i.e. first in the list) assignee on a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5" t="s">
        <v>9</v>
      </c>
      <c r="G91" s="6" t="str">
        <f>VLOOKUP(A91,Common!$A$2:$B$199,2, FALSE)</f>
        <v>First Named Assignee Longitude</v>
      </c>
      <c r="H91" s="32" t="str">
        <f>IF(D91="N","NA",VLOOKUP(A91,Common!$A$2:$C$200,3,FALSE))</f>
        <v>NA</v>
      </c>
      <c r="I91" s="32" t="str">
        <f>IF(D91="N","NA",VLOOKUP(A91,Common!$A$2:$D$200,4,FALSE))</f>
        <v>NA</v>
      </c>
      <c r="J91" s="32" t="str">
        <f>VLOOKUP(A91,Common!$A$2:$E$199,5, FALSE)</f>
        <v>The longitude for the first-named (i.e. first in the list) assignee on a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First Named Assignee State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states</v>
      </c>
      <c r="J92" s="32" t="str">
        <f>VLOOKUP(A92,Common!$A$2:$E$199,5, FALSE)</f>
        <v>The state for the first-named (i.e. first in the list) assignee on a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5" t="s">
        <v>9</v>
      </c>
      <c r="G93" s="6" t="str">
        <f>VLOOKUP(A93,Common!$A$2:$B$199,2, FALSE)</f>
        <v>First Named Inventor City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city for the first-named (i.e. first in the list) inventor on a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First Named Inventor Country</v>
      </c>
      <c r="H94" s="32" t="str">
        <f>IF(D94="N","NA",VLOOKUP(A94,Common!$A$2:$C$200,3,FALSE))</f>
        <v>Drop Down Menu</v>
      </c>
      <c r="I94" s="32" t="str">
        <f>IF(D94="N","NA",VLOOKUP(A94,Common!$A$2:$D$200,4,FALSE))</f>
        <v>List of countries</v>
      </c>
      <c r="J94" s="32" t="str">
        <f>VLOOKUP(A94,Common!$A$2:$E$199,5, FALSE)</f>
        <v>The country for the first-named (i.e. first in the list) inventor on a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First Named Inventor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Inventor ID for the first-named (i.e. first in the list) inventor on a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5" t="s">
        <v>9</v>
      </c>
      <c r="G96" s="6" t="str">
        <f>VLOOKUP(A96,Common!$A$2:$B$199,2, FALSE)</f>
        <v>First Named Inventor Latitude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latitude for the first-named (i.e. first in the list) inventor on a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First Named Inventor Location ID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Location ID for the first-named (i.e. first in the list) inventor on a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5" t="s">
        <v>9</v>
      </c>
      <c r="G98" s="6" t="str">
        <f>VLOOKUP(A98,Common!$A$2:$B$199,2, FALSE)</f>
        <v>First Named Inventor Longitude</v>
      </c>
      <c r="H98" s="32" t="str">
        <f>IF(D98="N","NA",VLOOKUP(A98,Common!$A$2:$C$200,3,FALSE))</f>
        <v>NA</v>
      </c>
      <c r="I98" s="32" t="str">
        <f>IF(D98="N","NA",VLOOKUP(A98,Common!$A$2:$D$200,4,FALSE))</f>
        <v>NA</v>
      </c>
      <c r="J98" s="32" t="str">
        <f>VLOOKUP(A98,Common!$A$2:$E$199,5, FALSE)</f>
        <v>The longitude for the first-named (i.e. first in the list) inventor on  patent.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First Named Inventor State</v>
      </c>
      <c r="H99" s="32" t="str">
        <f>IF(D99="N","NA",VLOOKUP(A99,Common!$A$2:$C$200,3,FALSE))</f>
        <v>Drop Down Menu</v>
      </c>
      <c r="I99" s="32" t="str">
        <f>IF(D99="N","NA",VLOOKUP(A99,Common!$A$2:$D$200,4,FALSE))</f>
        <v>List of states</v>
      </c>
      <c r="J99" s="32" t="str">
        <f>VLOOKUP(A99,Common!$A$2:$E$199,5, FALSE)</f>
        <v>The state for the first-named (i.e. first in the list) inventor on a patent</v>
      </c>
    </row>
    <row r="100" spans="1:10" x14ac:dyDescent="0.25">
      <c r="A100" s="1" t="s">
        <v>210</v>
      </c>
      <c r="B100" s="1" t="s">
        <v>112</v>
      </c>
      <c r="C100" s="1" t="s">
        <v>8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ID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5" t="s">
        <v>9</v>
      </c>
      <c r="G101" s="6" t="str">
        <f>VLOOKUP(A101,Common!$A$2:$B$199,2, FALSE)</f>
        <v>Kind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A | E | S | I5 | P | B1 | B2 | S1 | H | H1 | H2 | P2 | P3 | E1 | I4</v>
      </c>
      <c r="J101" s="32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139</v>
      </c>
      <c r="B102" s="1" t="s">
        <v>112</v>
      </c>
      <c r="C102" s="1" t="s">
        <v>8</v>
      </c>
      <c r="D102" s="1" t="s">
        <v>9</v>
      </c>
      <c r="E102" s="1" t="s">
        <v>9</v>
      </c>
      <c r="F102" s="15" t="s">
        <v>9</v>
      </c>
      <c r="G102" s="6" t="str">
        <f>VLOOKUP(A102,Common!$A$2:$B$199,2, FALSE)</f>
        <v>Number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US Patent number, as assigned by USPTO</v>
      </c>
    </row>
    <row r="103" spans="1:10" x14ac:dyDescent="0.25">
      <c r="A103" s="1" t="s">
        <v>133</v>
      </c>
      <c r="B103" s="1" t="s">
        <v>112</v>
      </c>
      <c r="C103" s="1" t="s">
        <v>23</v>
      </c>
      <c r="D103" s="1" t="s">
        <v>9</v>
      </c>
      <c r="E103" s="1" t="s">
        <v>9</v>
      </c>
      <c r="F103" s="15" t="s">
        <v>9</v>
      </c>
      <c r="G103" s="6" t="str">
        <f>VLOOKUP(A103,Common!$A$2:$B$199,2, FALSE)</f>
        <v>Number Cited by US Patents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times a patent was cited by other US patents</v>
      </c>
    </row>
    <row r="104" spans="1:10" x14ac:dyDescent="0.25">
      <c r="A104" s="1" t="s">
        <v>138</v>
      </c>
      <c r="B104" s="1" t="s">
        <v>112</v>
      </c>
      <c r="C104" s="1" t="s">
        <v>23</v>
      </c>
      <c r="D104" s="1" t="s">
        <v>17</v>
      </c>
      <c r="E104" s="1" t="s">
        <v>9</v>
      </c>
      <c r="F104" s="15" t="s">
        <v>9</v>
      </c>
      <c r="G104" s="6" t="str">
        <f>VLOOKUP(A104,Common!$A$2:$B$199,2, FALSE)</f>
        <v>Number of Claims</v>
      </c>
      <c r="H104" s="32" t="str">
        <f>IF(D104="N","NA",VLOOKUP(A104,Common!$A$2:$C$200,3,FALSE))</f>
        <v>NA</v>
      </c>
      <c r="I104" s="32" t="str">
        <f>IF(D104="N","NA",VLOOKUP(A104,Common!$A$2:$D$200,4,FALSE))</f>
        <v>NA</v>
      </c>
      <c r="J104" s="32" t="str">
        <f>VLOOKUP(A104,Common!$A$2:$E$199,5, FALSE)</f>
        <v>Number of claim statements on patent</v>
      </c>
    </row>
    <row r="105" spans="1:10" x14ac:dyDescent="0.25">
      <c r="A105" s="1" t="s">
        <v>134</v>
      </c>
      <c r="B105" s="1" t="s">
        <v>112</v>
      </c>
      <c r="C105" s="1" t="s">
        <v>23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Number of Combined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patents and applications cited by the selected patent. This is the sum of citations of US patents , citations of foreign patents, and US applications.</v>
      </c>
    </row>
    <row r="106" spans="1:10" x14ac:dyDescent="0.25">
      <c r="A106" s="1" t="s">
        <v>135</v>
      </c>
      <c r="B106" s="1" t="s">
        <v>112</v>
      </c>
      <c r="C106" s="1" t="s">
        <v>23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Number of Foreign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foreign patents that the selected patent cites</v>
      </c>
    </row>
    <row r="107" spans="1:10" x14ac:dyDescent="0.25">
      <c r="A107" s="1" t="s">
        <v>136</v>
      </c>
      <c r="B107" s="1" t="s">
        <v>112</v>
      </c>
      <c r="C107" s="1" t="s">
        <v>23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Number of US Application Citations</v>
      </c>
      <c r="H107" s="32" t="str">
        <f>IF(D107="N","NA",VLOOKUP(A107,Common!$A$2:$C$200,3,FALSE))</f>
        <v>Open Field, Validation</v>
      </c>
      <c r="I107" s="32" t="str">
        <f>IF(D107="N","NA",VLOOKUP(A107,Common!$A$2:$D$200,4,FALSE))</f>
        <v>NA</v>
      </c>
      <c r="J107" s="32" t="str">
        <f>VLOOKUP(A107,Common!$A$2:$E$199,5, FALSE)</f>
        <v>The number of applications that the selected patent cites</v>
      </c>
    </row>
    <row r="108" spans="1:10" x14ac:dyDescent="0.25">
      <c r="A108" s="1" t="s">
        <v>137</v>
      </c>
      <c r="B108" s="1" t="s">
        <v>112</v>
      </c>
      <c r="C108" s="1" t="s">
        <v>23</v>
      </c>
      <c r="D108" s="1" t="s">
        <v>9</v>
      </c>
      <c r="E108" s="1" t="s">
        <v>9</v>
      </c>
      <c r="F108" s="15" t="s">
        <v>9</v>
      </c>
      <c r="G108" s="6" t="str">
        <f>VLOOKUP(A108,Common!$A$2:$B$199,2, FALSE)</f>
        <v>Number of US Patent Citations</v>
      </c>
      <c r="H108" s="32" t="str">
        <f>IF(D108="N","NA",VLOOKUP(A108,Common!$A$2:$C$200,3,FALSE))</f>
        <v>Open Field, Validation</v>
      </c>
      <c r="I108" s="32" t="str">
        <f>IF(D108="N","NA",VLOOKUP(A108,Common!$A$2:$D$200,4,FALSE))</f>
        <v>NA</v>
      </c>
      <c r="J108" s="32" t="str">
        <f>VLOOKUP(A108,Common!$A$2:$E$199,5, FALSE)</f>
        <v>The number of other US patents that the selected patent cites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Title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5" t="s">
        <v>9</v>
      </c>
      <c r="G110" s="6" t="str">
        <f>VLOOKUP(A110,Common!$A$2:$B$199,2, FALSE)</f>
        <v>Type</v>
      </c>
      <c r="H110" s="32" t="str">
        <f>IF(D110="N","NA",VLOOKUP(A110,Common!$A$2:$C$200,3,FALSE))</f>
        <v>Drop Down Menu</v>
      </c>
      <c r="I110" s="32" t="str">
        <f>IF(D110="N","NA",VLOOKUP(A110,Common!$A$2:$D$200,4,FALSE))</f>
        <v>NULL | Defensive Publcation | Design | Plant | Reissue | Statutory Invention Registration | TVPP | Utility</v>
      </c>
      <c r="J110" s="32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145</v>
      </c>
      <c r="C111" s="1" t="s">
        <v>11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Seen Date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date of the earliest patent within a USPC mainclass</v>
      </c>
    </row>
    <row r="112" spans="1:10" x14ac:dyDescent="0.25">
      <c r="A112" s="1" t="s">
        <v>146</v>
      </c>
      <c r="B112" s="1" t="s">
        <v>145</v>
      </c>
      <c r="C112" s="1" t="s">
        <v>11</v>
      </c>
      <c r="D112" s="1" t="s">
        <v>9</v>
      </c>
      <c r="E112" s="1" t="s">
        <v>9</v>
      </c>
      <c r="F112" s="15" t="s">
        <v>9</v>
      </c>
      <c r="G112" s="6" t="str">
        <f>VLOOKUP(A112,Common!$A$2:$B$199,2, FALSE)</f>
        <v>Last Seen Date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date of the most recent patent within a USPC mainclass</v>
      </c>
    </row>
    <row r="113" spans="1:10" x14ac:dyDescent="0.25">
      <c r="A113" s="1" t="s">
        <v>147</v>
      </c>
      <c r="B113" s="1" t="s">
        <v>145</v>
      </c>
      <c r="C113" s="1" t="s">
        <v>8</v>
      </c>
      <c r="D113" s="1" t="s">
        <v>9</v>
      </c>
      <c r="E113" s="1" t="s">
        <v>9</v>
      </c>
      <c r="F113" s="15" t="s">
        <v>9</v>
      </c>
      <c r="G113" s="6" t="str">
        <f>VLOOKUP(A113,Common!$A$2:$B$199,2, FALSE)</f>
        <v>Mainclass ID</v>
      </c>
      <c r="H113" s="32" t="str">
        <f>IF(D113="N","NA",VLOOKUP(A113,Common!$A$2:$C$200,3,FALSE))</f>
        <v>Open Field with link to Data Values</v>
      </c>
      <c r="I113" s="32" t="str">
        <f>IF(D113="N","NA",VLOOKUP(A113,Common!$A$2:$D$200,4,FALSE))</f>
        <v>http://www.uspto.gov/web/patents/classification/selectbynum.htm</v>
      </c>
      <c r="J113" s="32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145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Mainclass Title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Text describing USPC mainclass</v>
      </c>
    </row>
    <row r="115" spans="1:10" x14ac:dyDescent="0.25">
      <c r="A115" s="1" t="s">
        <v>211</v>
      </c>
      <c r="B115" s="1" t="s">
        <v>145</v>
      </c>
      <c r="C115" s="1" t="s">
        <v>8</v>
      </c>
      <c r="D115" s="1" t="s">
        <v>9</v>
      </c>
      <c r="E115" s="1" t="s">
        <v>9</v>
      </c>
      <c r="F115" s="15" t="s">
        <v>9</v>
      </c>
      <c r="G115" s="6" t="str">
        <f>VLOOKUP(A115,Common!$A$2:$B$199,2, FALSE)</f>
        <v>Subclass ID</v>
      </c>
      <c r="H115" s="32" t="str">
        <f>IF(D115="N","NA",VLOOKUP(A115,Common!$A$2:$C$200,3,FALSE))</f>
        <v>Open Field, No Validation</v>
      </c>
      <c r="I115" s="32" t="str">
        <f>IF(D115="N","NA",VLOOKUP(A115,Common!$A$2:$D$200,4,FALSE))</f>
        <v>NA</v>
      </c>
      <c r="J115" s="32" t="str">
        <f>VLOOKUP(A115,Common!$A$2:$E$199,5, FALSE)</f>
        <v>ID of USPC subclass</v>
      </c>
    </row>
    <row r="116" spans="1:10" x14ac:dyDescent="0.25">
      <c r="A116" s="1" t="s">
        <v>151</v>
      </c>
      <c r="B116" s="1" t="s">
        <v>145</v>
      </c>
      <c r="C116" s="1" t="s">
        <v>8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Subclass Title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Text describing USPC subclass</v>
      </c>
    </row>
    <row r="117" spans="1:10" x14ac:dyDescent="0.25">
      <c r="A117" s="1" t="s">
        <v>152</v>
      </c>
      <c r="B117" s="1" t="s">
        <v>145</v>
      </c>
      <c r="C117" s="1" t="s">
        <v>23</v>
      </c>
      <c r="D117" s="1" t="s">
        <v>9</v>
      </c>
      <c r="E117" s="1" t="s">
        <v>9</v>
      </c>
      <c r="F117" s="15" t="s">
        <v>9</v>
      </c>
      <c r="G117" s="6" t="str">
        <f>VLOOKUP(A117,Common!$A$2:$B$199,2, FALSE)</f>
        <v>Total Number of Assignees</v>
      </c>
      <c r="H117" s="32" t="str">
        <f>IF(D117="N","NA",VLOOKUP(A117,Common!$A$2:$C$200,3,FALSE))</f>
        <v>Open Field, Validation</v>
      </c>
      <c r="I117" s="32" t="str">
        <f>IF(D117="N","NA",VLOOKUP(A117,Common!$A$2:$D$200,4,FALSE))</f>
        <v>NA</v>
      </c>
      <c r="J117" s="32" t="str">
        <f>VLOOKUP(A117,Common!$A$2:$E$199,5, FALSE)</f>
        <v>The total number of unique assignees on patents within a USPC mainclass</v>
      </c>
    </row>
    <row r="118" spans="1:10" x14ac:dyDescent="0.25">
      <c r="A118" s="1" t="s">
        <v>153</v>
      </c>
      <c r="B118" s="1" t="s">
        <v>145</v>
      </c>
      <c r="C118" s="1" t="s">
        <v>23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Total Number of Inventors</v>
      </c>
      <c r="H118" s="32" t="str">
        <f>IF(D118="N","NA",VLOOKUP(A118,Common!$A$2:$C$200,3,FALSE))</f>
        <v>Open Field, Validation</v>
      </c>
      <c r="I118" s="32" t="str">
        <f>IF(D118="N","NA",VLOOKUP(A118,Common!$A$2:$D$200,4,FALSE))</f>
        <v>NA</v>
      </c>
      <c r="J118" s="32" t="str">
        <f>VLOOKUP(A118,Common!$A$2:$E$199,5, FALSE)</f>
        <v>The total number of unique inventors on patents  within a USPC mainclass</v>
      </c>
    </row>
    <row r="119" spans="1:10" x14ac:dyDescent="0.25">
      <c r="A119" s="1" t="s">
        <v>154</v>
      </c>
      <c r="B119" s="1" t="s">
        <v>145</v>
      </c>
      <c r="C119" s="1" t="s">
        <v>23</v>
      </c>
      <c r="D119" s="1" t="s">
        <v>9</v>
      </c>
      <c r="E119" s="1" t="s">
        <v>9</v>
      </c>
      <c r="F119" s="15" t="s">
        <v>9</v>
      </c>
      <c r="G119" s="6" t="str">
        <f>VLOOKUP(A119,Common!$A$2:$B$199,2, FALSE)</f>
        <v>Total Number of Patents</v>
      </c>
      <c r="H119" s="32" t="str">
        <f>IF(D119="N","NA",VLOOKUP(A119,Common!$A$2:$C$200,3,FALSE))</f>
        <v>Open Field, Validation</v>
      </c>
      <c r="I119" s="32" t="str">
        <f>IF(D119="N","NA",VLOOKUP(A119,Common!$A$2:$D$200,4,FALSE))</f>
        <v>NA</v>
      </c>
      <c r="J119" s="32" t="str">
        <f>VLOOKUP(A119,Common!$A$2:$E$199,5, FALSE)</f>
        <v>The total number of patents within a USPC mainclass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ID</v>
      </c>
      <c r="H120" s="32" t="str">
        <f>IF(D120="N","NA",VLOOKUP(A120,Common!$A$2:$C$200,3,FALSE))</f>
        <v>Open Field, No Validation</v>
      </c>
      <c r="I120" s="32" t="str">
        <f>IF(D120="N","NA",VLOOKUP(A120,Common!$A$2:$D$200,4,FALSE))</f>
        <v>NA</v>
      </c>
      <c r="J120" s="32" t="str">
        <f>VLOOKUP(A120,Common!$A$2:$E$199,5, FALSE)</f>
        <v xml:space="preserve">Year </v>
      </c>
    </row>
    <row r="121" spans="1:10" x14ac:dyDescent="0.25">
      <c r="A121" s="1" t="s">
        <v>333</v>
      </c>
      <c r="B121" s="1" t="s">
        <v>191</v>
      </c>
      <c r="C121" s="1" t="s">
        <v>23</v>
      </c>
      <c r="D121" s="1" t="s">
        <v>17</v>
      </c>
      <c r="E121" s="1" t="s">
        <v>9</v>
      </c>
      <c r="F121" s="15" t="s">
        <v>9</v>
      </c>
      <c r="G121" s="6" t="str">
        <f>VLOOKUP(A121,Common!$A$2:$B$199,2, FALSE)</f>
        <v>Number of Patents for CPC Subsection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The number of patents within a CPC subsection for a given year</v>
      </c>
    </row>
  </sheetData>
  <sortState ref="A2:I121">
    <sortCondition ref="B2:B1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F2" sqref="F2:F121"/>
    </sheetView>
  </sheetViews>
  <sheetFormatPr defaultColWidth="8.85546875" defaultRowHeight="15" x14ac:dyDescent="0.25"/>
  <cols>
    <col min="1" max="1" width="40.42578125" bestFit="1" customWidth="1"/>
    <col min="2" max="2" width="16.7109375" bestFit="1" customWidth="1"/>
    <col min="7" max="7" width="35.4257812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5" t="s">
        <v>9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0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0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0" x14ac:dyDescent="0.25">
      <c r="A11" s="1" t="s">
        <v>202</v>
      </c>
      <c r="B11" s="1" t="s">
        <v>25</v>
      </c>
      <c r="C11" s="1" t="s">
        <v>8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0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5" t="s">
        <v>9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</row>
    <row r="13" spans="1:10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0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5" t="s">
        <v>9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0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0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5" t="s">
        <v>9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5" t="s">
        <v>9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5" t="s">
        <v>9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5" t="s">
        <v>9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5" t="s">
        <v>9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ht="30" x14ac:dyDescent="0.25">
      <c r="A23" s="1" t="s">
        <v>213</v>
      </c>
      <c r="B23" s="1" t="s">
        <v>25</v>
      </c>
      <c r="C23" s="1" t="s">
        <v>23</v>
      </c>
      <c r="D23" s="1" t="s">
        <v>17</v>
      </c>
      <c r="E23" s="1" t="s">
        <v>9</v>
      </c>
      <c r="F23" s="15" t="s">
        <v>9</v>
      </c>
      <c r="G23" s="6" t="str">
        <f>VLOOKUP(A23,Common!$A$2:$B$199,2, FALSE)</f>
        <v>Number of Patents for USPC Mainclass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within a USPC mainclass with the given assignee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5" t="s">
        <v>9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5" t="s">
        <v>9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5" t="s">
        <v>9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56</v>
      </c>
      <c r="B28" s="1" t="s">
        <v>57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Category</v>
      </c>
      <c r="H28" s="32" t="str">
        <f>IF(D28="N","NA",VLOOKUP(A28,Common!$A$2:$C$200,3,FALSE))</f>
        <v>Drop Down Menu</v>
      </c>
      <c r="I28" s="32" t="str">
        <f>IF(D28="N","NA",VLOOKUP(A28,Common!$A$2:$D$200,4,FALSE))</f>
        <v xml:space="preserve">Primary | Additional </v>
      </c>
      <c r="J28" s="32" t="str">
        <f>VLOOKUP(A28,Common!$A$2:$E$199,5, FALSE)</f>
        <v>Top Level CPC Category (http://www.cooperativepatentclassification.org/index.html)</v>
      </c>
    </row>
    <row r="29" spans="1:10" x14ac:dyDescent="0.25">
      <c r="A29" s="1" t="s">
        <v>58</v>
      </c>
      <c r="B29" s="1" t="s">
        <v>57</v>
      </c>
      <c r="C29" s="1" t="s">
        <v>11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First Seen Date</v>
      </c>
      <c r="H29" s="32" t="str">
        <f>IF(D29="N","NA",VLOOKUP(A29,Common!$A$2:$C$200,3,FALSE))</f>
        <v>Open Field, No Validation</v>
      </c>
      <c r="I29" s="32" t="str">
        <f>IF(D29="N","NA",VLOOKUP(A29,Common!$A$2:$D$200,4,FALSE))</f>
        <v>NA</v>
      </c>
      <c r="J29" s="32" t="str">
        <f>VLOOKUP(A29,Common!$A$2:$E$199,5, FALSE)</f>
        <v>The date of the oldest patent within a CPC subsection.</v>
      </c>
    </row>
    <row r="30" spans="1:10" x14ac:dyDescent="0.25">
      <c r="A30" s="1" t="s">
        <v>59</v>
      </c>
      <c r="B30" s="1" t="s">
        <v>57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Group ID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CPC Group ID</v>
      </c>
    </row>
    <row r="31" spans="1:10" x14ac:dyDescent="0.25">
      <c r="A31" s="1" t="s">
        <v>60</v>
      </c>
      <c r="B31" s="1" t="s">
        <v>57</v>
      </c>
      <c r="C31" s="1" t="s">
        <v>8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Group Title</v>
      </c>
      <c r="H31" s="32" t="str">
        <f>IF(D31="N","NA",VLOOKUP(A31,Common!$A$2:$C$200,3,FALSE))</f>
        <v>Open Field with link to Data Values</v>
      </c>
      <c r="I31" s="32" t="str">
        <f>IF(D31="N","NA",VLOOKUP(A31,Common!$A$2:$D$200,4,FALSE))</f>
        <v>http://www.uspto.gov/web/patents/classification/cpc.html</v>
      </c>
      <c r="J31" s="32" t="str">
        <f>VLOOKUP(A31,Common!$A$2:$E$199,5, FALSE)</f>
        <v>Description of CPC group</v>
      </c>
    </row>
    <row r="32" spans="1:10" x14ac:dyDescent="0.25">
      <c r="A32" s="1" t="s">
        <v>61</v>
      </c>
      <c r="B32" s="1" t="s">
        <v>57</v>
      </c>
      <c r="C32" s="1" t="s">
        <v>11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Last Seen Date</v>
      </c>
      <c r="H32" s="32" t="str">
        <f>IF(D32="N","NA",VLOOKUP(A32,Common!$A$2:$C$200,3,FALSE))</f>
        <v>Open Field, No Validation</v>
      </c>
      <c r="I32" s="32" t="str">
        <f>IF(D32="N","NA",VLOOKUP(A32,Common!$A$2:$D$200,4,FALSE))</f>
        <v>NA</v>
      </c>
      <c r="J32" s="32" t="str">
        <f>VLOOKUP(A32,Common!$A$2:$E$199,5, FALSE)</f>
        <v>The date of the most recent patent within a CPC subsection</v>
      </c>
    </row>
    <row r="33" spans="1:10" x14ac:dyDescent="0.25">
      <c r="A33" s="1" t="s">
        <v>63</v>
      </c>
      <c r="B33" s="1" t="s">
        <v>57</v>
      </c>
      <c r="C33" s="1" t="s">
        <v>8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Section ID</v>
      </c>
      <c r="H33" s="32" t="str">
        <f>IF(D33="N","NA",VLOOKUP(A33,Common!$A$2:$C$200,3,FALSE))</f>
        <v>Drop Down Menu</v>
      </c>
      <c r="I33" s="32" t="str">
        <f>IF(D33="N","NA",VLOOKUP(A33,Common!$A$2:$D$200,4,FALSE))</f>
        <v>G | F | B | H | C | Y | A | E | D</v>
      </c>
      <c r="J33" s="32" t="str">
        <f>VLOOKUP(A33,Common!$A$2:$E$199,5,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34" spans="1:10" x14ac:dyDescent="0.25">
      <c r="A34" s="1" t="s">
        <v>64</v>
      </c>
      <c r="B34" s="1" t="s">
        <v>57</v>
      </c>
      <c r="C34" s="1" t="s">
        <v>8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Subgroup ID</v>
      </c>
      <c r="H34" s="32" t="str">
        <f>IF(D34="N","NA",VLOOKUP(A34,Common!$A$2:$C$200,3,FALSE))</f>
        <v>Open Field with link to Data Values</v>
      </c>
      <c r="I34" s="32" t="str">
        <f>IF(D34="N","NA",VLOOKUP(A34,Common!$A$2:$D$200,4,FALSE))</f>
        <v>http://www.uspto.gov/web/patents/classification/cpc.html</v>
      </c>
      <c r="J34" s="32" t="str">
        <f>VLOOKUP(A34,Common!$A$2:$E$199,5, FALSE)</f>
        <v>CPC Subgroup ID</v>
      </c>
    </row>
    <row r="35" spans="1:10" x14ac:dyDescent="0.25">
      <c r="A35" s="1" t="s">
        <v>65</v>
      </c>
      <c r="B35" s="1" t="s">
        <v>57</v>
      </c>
      <c r="C35" s="1" t="s">
        <v>8</v>
      </c>
      <c r="D35" s="1" t="s">
        <v>9</v>
      </c>
      <c r="E35" s="1" t="s">
        <v>9</v>
      </c>
      <c r="F35" s="15" t="s">
        <v>9</v>
      </c>
      <c r="G35" s="6" t="str">
        <f>VLOOKUP(A35,Common!$A$2:$B$199,2, FALSE)</f>
        <v>Subgroup Title</v>
      </c>
      <c r="H35" s="32" t="str">
        <f>IF(D35="N","NA",VLOOKUP(A35,Common!$A$2:$C$200,3,FALSE))</f>
        <v>Open Field with link to Data Values</v>
      </c>
      <c r="I35" s="32" t="str">
        <f>IF(D35="N","NA",VLOOKUP(A35,Common!$A$2:$D$200,4,FALSE))</f>
        <v>http://www.uspto.gov/web/patents/classification/cpc.html</v>
      </c>
      <c r="J35" s="32" t="str">
        <f>VLOOKUP(A35,Common!$A$2:$E$199,5, FALSE)</f>
        <v>Description of CPC Subgroup</v>
      </c>
    </row>
    <row r="36" spans="1:10" x14ac:dyDescent="0.25">
      <c r="A36" s="1" t="s">
        <v>206</v>
      </c>
      <c r="B36" s="1" t="s">
        <v>57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Subsection ID</v>
      </c>
      <c r="H36" s="32" t="str">
        <f>IF(D36="N","NA",VLOOKUP(A36,Common!$A$2:$C$200,3,FALSE))</f>
        <v>Open Field with link to Data Values</v>
      </c>
      <c r="I36" s="32" t="str">
        <f>IF(D36="N","NA",VLOOKUP(A36,Common!$A$2:$D$200,4,FALSE))</f>
        <v>http://www.uspto.gov/web/patents/classification/cpc.html</v>
      </c>
      <c r="J36" s="32" t="str">
        <f>VLOOKUP(A36,Common!$A$2:$E$199,5, FALSE)</f>
        <v>CPC subsection ID</v>
      </c>
    </row>
    <row r="37" spans="1:10" x14ac:dyDescent="0.25">
      <c r="A37" s="1" t="s">
        <v>67</v>
      </c>
      <c r="B37" s="1" t="s">
        <v>57</v>
      </c>
      <c r="C37" s="1" t="s">
        <v>8</v>
      </c>
      <c r="D37" s="1" t="s">
        <v>9</v>
      </c>
      <c r="E37" s="1" t="s">
        <v>9</v>
      </c>
      <c r="F37" s="15" t="s">
        <v>9</v>
      </c>
      <c r="G37" s="6" t="str">
        <f>VLOOKUP(A37,Common!$A$2:$B$199,2, FALSE)</f>
        <v>Subsection Title</v>
      </c>
      <c r="H37" s="32" t="str">
        <f>IF(D37="N","NA",VLOOKUP(A37,Common!$A$2:$C$200,3,FALSE))</f>
        <v>Open Field with link to Data Values</v>
      </c>
      <c r="I37" s="32" t="str">
        <f>IF(D37="N","NA",VLOOKUP(A37,Common!$A$2:$D$200,4,FALSE))</f>
        <v>http://www.uspto.gov/web/patents/classification/cpc.html</v>
      </c>
      <c r="J37" s="32" t="str">
        <f>VLOOKUP(A37,Common!$A$2:$E$199,5, FALSE)</f>
        <v>Description of CPC subsection</v>
      </c>
    </row>
    <row r="38" spans="1:10" x14ac:dyDescent="0.25">
      <c r="A38" s="1" t="s">
        <v>68</v>
      </c>
      <c r="B38" s="1" t="s">
        <v>57</v>
      </c>
      <c r="C38" s="1" t="s">
        <v>23</v>
      </c>
      <c r="D38" s="1" t="s">
        <v>9</v>
      </c>
      <c r="E38" s="1" t="s">
        <v>9</v>
      </c>
      <c r="F38" s="15" t="s">
        <v>9</v>
      </c>
      <c r="G38" s="6" t="str">
        <f>VLOOKUP(A38,Common!$A$2:$B$199,2, FALSE)</f>
        <v>Total Number of Assignees</v>
      </c>
      <c r="H38" s="32" t="str">
        <f>IF(D38="N","NA",VLOOKUP(A38,Common!$A$2:$C$200,3,FALSE))</f>
        <v>Open Field, Validation</v>
      </c>
      <c r="I38" s="32" t="str">
        <f>IF(D38="N","NA",VLOOKUP(A38,Common!$A$2:$D$200,4,FALSE))</f>
        <v>NA</v>
      </c>
      <c r="J38" s="32" t="str">
        <f>VLOOKUP(A38,Common!$A$2:$E$199,5, FALSE)</f>
        <v>Total number of assignees on patents within a CPC subsection</v>
      </c>
    </row>
    <row r="39" spans="1:10" x14ac:dyDescent="0.25">
      <c r="A39" s="1" t="s">
        <v>69</v>
      </c>
      <c r="B39" s="1" t="s">
        <v>57</v>
      </c>
      <c r="C39" s="1" t="s">
        <v>23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Total Number of Inventors</v>
      </c>
      <c r="H39" s="32" t="str">
        <f>IF(D39="N","NA",VLOOKUP(A39,Common!$A$2:$C$200,3,FALSE))</f>
        <v>Open Field, Validation</v>
      </c>
      <c r="I39" s="32" t="str">
        <f>IF(D39="N","NA",VLOOKUP(A39,Common!$A$2:$D$200,4,FALSE))</f>
        <v>NA</v>
      </c>
      <c r="J39" s="32" t="str">
        <f>VLOOKUP(A39,Common!$A$2:$E$199,5, FALSE)</f>
        <v>Total number of inventors on patents within a CPC subsection</v>
      </c>
    </row>
    <row r="40" spans="1:10" x14ac:dyDescent="0.25">
      <c r="A40" s="1" t="s">
        <v>70</v>
      </c>
      <c r="B40" s="1" t="s">
        <v>57</v>
      </c>
      <c r="C40" s="1" t="s">
        <v>23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Total Number of Patents</v>
      </c>
      <c r="H40" s="32" t="str">
        <f>IF(D40="N","NA",VLOOKUP(A40,Common!$A$2:$C$200,3,FALSE))</f>
        <v>Open Field, Validation</v>
      </c>
      <c r="I40" s="32" t="str">
        <f>IF(D40="N","NA",VLOOKUP(A40,Common!$A$2:$D$200,4,FALSE))</f>
        <v>NA</v>
      </c>
      <c r="J40" s="32" t="str">
        <f>VLOOKUP(A40,Common!$A$2:$E$199,5, FALSE)</f>
        <v>Total number of patents within a CPC subsection</v>
      </c>
    </row>
    <row r="41" spans="1:10" x14ac:dyDescent="0.25">
      <c r="A41" s="1" t="s">
        <v>193</v>
      </c>
      <c r="B41" s="1" t="s">
        <v>72</v>
      </c>
      <c r="C41" s="1" t="s">
        <v>8</v>
      </c>
      <c r="D41" s="1" t="s">
        <v>9</v>
      </c>
      <c r="E41" s="1" t="s">
        <v>9</v>
      </c>
      <c r="F41" s="15" t="s">
        <v>9</v>
      </c>
      <c r="G41" s="6" t="str">
        <f>VLOOKUP(A41,Common!$A$2:$B$199,2, FALSE)</f>
        <v>City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Inventor's city on a patent</v>
      </c>
    </row>
    <row r="42" spans="1:10" x14ac:dyDescent="0.25">
      <c r="A42" s="1" t="s">
        <v>194</v>
      </c>
      <c r="B42" s="1" t="s">
        <v>72</v>
      </c>
      <c r="C42" s="1" t="s">
        <v>8</v>
      </c>
      <c r="D42" s="1" t="s">
        <v>9</v>
      </c>
      <c r="E42" s="1" t="s">
        <v>9</v>
      </c>
      <c r="F42" s="15" t="s">
        <v>9</v>
      </c>
      <c r="G42" s="6" t="str">
        <f>VLOOKUP(A42,Common!$A$2:$B$199,2, FALSE)</f>
        <v>Country</v>
      </c>
      <c r="H42" s="32" t="str">
        <f>IF(D42="N","NA",VLOOKUP(A42,Common!$A$2:$C$200,3,FALSE))</f>
        <v>Drop Down Menu</v>
      </c>
      <c r="I42" s="32" t="str">
        <f>IF(D42="N","NA",VLOOKUP(A42,Common!$A$2:$D$200,4,FALSE))</f>
        <v>List of countries</v>
      </c>
      <c r="J42" s="32" t="str">
        <f>VLOOKUP(A42,Common!$A$2:$E$199,5, FALSE)</f>
        <v>Inventor's country on a patent</v>
      </c>
    </row>
    <row r="43" spans="1:10" x14ac:dyDescent="0.25">
      <c r="A43" s="1" t="s">
        <v>71</v>
      </c>
      <c r="B43" s="1" t="s">
        <v>72</v>
      </c>
      <c r="C43" s="1" t="s">
        <v>8</v>
      </c>
      <c r="D43" s="1" t="s">
        <v>9</v>
      </c>
      <c r="E43" s="1" t="s">
        <v>9</v>
      </c>
      <c r="F43" s="15" t="s">
        <v>9</v>
      </c>
      <c r="G43" s="6" t="str">
        <f>VLOOKUP(A43,Common!$A$2:$B$199,2, FALSE)</f>
        <v>First Name</v>
      </c>
      <c r="H43" s="32" t="str">
        <f>IF(D43="N","NA",VLOOKUP(A43,Common!$A$2:$C$200,3,FALSE))</f>
        <v>Open Field, No Validation</v>
      </c>
      <c r="I43" s="32" t="str">
        <f>IF(D43="N","NA",VLOOKUP(A43,Common!$A$2:$D$200,4,FALSE))</f>
        <v>NA</v>
      </c>
      <c r="J43" s="32" t="str">
        <f>VLOOKUP(A43,Common!$A$2:$E$199,5, FALSE)</f>
        <v>First name of the inventor</v>
      </c>
    </row>
    <row r="44" spans="1:10" x14ac:dyDescent="0.25">
      <c r="A44" s="1" t="s">
        <v>73</v>
      </c>
      <c r="B44" s="1" t="s">
        <v>72</v>
      </c>
      <c r="C44" s="1" t="s">
        <v>11</v>
      </c>
      <c r="D44" s="1" t="s">
        <v>9</v>
      </c>
      <c r="E44" s="1" t="s">
        <v>9</v>
      </c>
      <c r="F44" s="15" t="s">
        <v>9</v>
      </c>
      <c r="G44" s="6" t="str">
        <f>VLOOKUP(A44,Common!$A$2:$B$199,2, FALSE)</f>
        <v>First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earliest grant date for all an inventor's patents</v>
      </c>
    </row>
    <row r="45" spans="1:10" x14ac:dyDescent="0.25">
      <c r="A45" s="1" t="s">
        <v>207</v>
      </c>
      <c r="B45" s="1" t="s">
        <v>72</v>
      </c>
      <c r="C45" s="1" t="s">
        <v>8</v>
      </c>
      <c r="D45" s="1" t="s">
        <v>9</v>
      </c>
      <c r="E45" s="1" t="s">
        <v>9</v>
      </c>
      <c r="F45" s="15" t="s">
        <v>9</v>
      </c>
      <c r="G45" s="6" t="str">
        <f>VLOOKUP(A45,Common!$A$2:$B$199,2, FALSE)</f>
        <v>ID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Unique ID for an inventor assigned by disambiguation algorithm</v>
      </c>
    </row>
    <row r="46" spans="1:10" x14ac:dyDescent="0.25">
      <c r="A46" s="1" t="s">
        <v>75</v>
      </c>
      <c r="B46" s="1" t="s">
        <v>72</v>
      </c>
      <c r="C46" s="1" t="s">
        <v>8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Last Known City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Inventor's city on most recent patent</v>
      </c>
    </row>
    <row r="47" spans="1:10" x14ac:dyDescent="0.25">
      <c r="A47" s="1" t="s">
        <v>76</v>
      </c>
      <c r="B47" s="1" t="s">
        <v>72</v>
      </c>
      <c r="C47" s="1" t="s">
        <v>8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Last Known Country</v>
      </c>
      <c r="H47" s="32" t="str">
        <f>IF(D47="N","NA",VLOOKUP(A47,Common!$A$2:$C$200,3,FALSE))</f>
        <v>Drop Down Menu</v>
      </c>
      <c r="I47" s="32" t="str">
        <f>IF(D47="N","NA",VLOOKUP(A47,Common!$A$2:$D$200,4,FALSE))</f>
        <v>List of states</v>
      </c>
      <c r="J47" s="32" t="str">
        <f>VLOOKUP(A47,Common!$A$2:$E$199,5, FALSE)</f>
        <v>Inventor's country on most recent patent</v>
      </c>
    </row>
    <row r="48" spans="1:10" x14ac:dyDescent="0.25">
      <c r="A48" s="1" t="s">
        <v>77</v>
      </c>
      <c r="B48" s="1" t="s">
        <v>72</v>
      </c>
      <c r="C48" s="1" t="s">
        <v>31</v>
      </c>
      <c r="D48" s="1" t="s">
        <v>17</v>
      </c>
      <c r="E48" s="1" t="s">
        <v>9</v>
      </c>
      <c r="F48" s="15" t="s">
        <v>9</v>
      </c>
      <c r="G48" s="6" t="str">
        <f>VLOOKUP(A48,Common!$A$2:$B$199,2, FALSE)</f>
        <v>Last Known Latitude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Latitude of inventor's city on most recent patent</v>
      </c>
    </row>
    <row r="49" spans="1:10" x14ac:dyDescent="0.25">
      <c r="A49" s="1" t="s">
        <v>78</v>
      </c>
      <c r="B49" s="1" t="s">
        <v>72</v>
      </c>
      <c r="C49" s="1" t="s">
        <v>8</v>
      </c>
      <c r="D49" s="1" t="s">
        <v>9</v>
      </c>
      <c r="E49" s="1" t="s">
        <v>9</v>
      </c>
      <c r="F49" s="15" t="s">
        <v>9</v>
      </c>
      <c r="G49" s="6" t="str">
        <f>VLOOKUP(A49,Common!$A$2:$B$199,2, FALSE)</f>
        <v>Last Known Location ID</v>
      </c>
      <c r="H49" s="32" t="str">
        <f>IF(D49="N","NA",VLOOKUP(A49,Common!$A$2:$C$200,3,FALSE))</f>
        <v>Open Field, No Validation</v>
      </c>
      <c r="I49" s="32" t="str">
        <f>IF(D49="N","NA",VLOOKUP(A49,Common!$A$2:$D$200,4,FALSE))</f>
        <v>NA</v>
      </c>
      <c r="J49" s="32" t="str">
        <f>VLOOKUP(A49,Common!$A$2:$E$199,5, FALSE)</f>
        <v>Unique database ID for a an inventor's most recent location</v>
      </c>
    </row>
    <row r="50" spans="1:10" x14ac:dyDescent="0.25">
      <c r="A50" s="1" t="s">
        <v>79</v>
      </c>
      <c r="B50" s="1" t="s">
        <v>72</v>
      </c>
      <c r="C50" s="1" t="s">
        <v>31</v>
      </c>
      <c r="D50" s="1" t="s">
        <v>17</v>
      </c>
      <c r="E50" s="1" t="s">
        <v>9</v>
      </c>
      <c r="F50" s="15" t="s">
        <v>9</v>
      </c>
      <c r="G50" s="6" t="str">
        <f>VLOOKUP(A50,Common!$A$2:$B$199,2, FALSE)</f>
        <v>Last Known Longitude</v>
      </c>
      <c r="H50" s="32" t="str">
        <f>IF(D50="N","NA",VLOOKUP(A50,Common!$A$2:$C$200,3,FALSE))</f>
        <v>NA</v>
      </c>
      <c r="I50" s="32" t="str">
        <f>IF(D50="N","NA",VLOOKUP(A50,Common!$A$2:$D$200,4,FALSE))</f>
        <v>NA</v>
      </c>
      <c r="J50" s="32" t="str">
        <f>VLOOKUP(A50,Common!$A$2:$E$199,5, FALSE)</f>
        <v>Longitude of inventor's city on most recent patent</v>
      </c>
    </row>
    <row r="51" spans="1:10" x14ac:dyDescent="0.25">
      <c r="A51" s="1" t="s">
        <v>80</v>
      </c>
      <c r="B51" s="1" t="s">
        <v>72</v>
      </c>
      <c r="C51" s="1" t="s">
        <v>8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Last Known State</v>
      </c>
      <c r="H51" s="32" t="str">
        <f>IF(D51="N","NA",VLOOKUP(A51,Common!$A$2:$C$200,3,FALSE))</f>
        <v>Drop Down Menu</v>
      </c>
      <c r="I51" s="32" t="str">
        <f>IF(D51="N","NA",VLOOKUP(A51,Common!$A$2:$D$200,4,FALSE))</f>
        <v>List of states</v>
      </c>
      <c r="J51" s="32" t="str">
        <f>VLOOKUP(A51,Common!$A$2:$E$199,5, FALSE)</f>
        <v>Inventor's state on most recent patent</v>
      </c>
    </row>
    <row r="52" spans="1:10" x14ac:dyDescent="0.25">
      <c r="A52" s="1" t="s">
        <v>81</v>
      </c>
      <c r="B52" s="1" t="s">
        <v>72</v>
      </c>
      <c r="C52" s="1" t="s">
        <v>8</v>
      </c>
      <c r="D52" s="1" t="s">
        <v>9</v>
      </c>
      <c r="E52" s="1" t="s">
        <v>9</v>
      </c>
      <c r="F52" s="15" t="s">
        <v>9</v>
      </c>
      <c r="G52" s="6" t="str">
        <f>VLOOKUP(A52,Common!$A$2:$B$199,2, FALSE)</f>
        <v>Last Name</v>
      </c>
      <c r="H52" s="32" t="str">
        <f>IF(D52="N","NA",VLOOKUP(A52,Common!$A$2:$C$200,3,FALSE))</f>
        <v>Open Field, No Validation</v>
      </c>
      <c r="I52" s="32" t="str">
        <f>IF(D52="N","NA",VLOOKUP(A52,Common!$A$2:$D$200,4,FALSE))</f>
        <v>NA</v>
      </c>
      <c r="J52" s="32" t="str">
        <f>VLOOKUP(A52,Common!$A$2:$E$199,5, FALSE)</f>
        <v>Last name of inventor</v>
      </c>
    </row>
    <row r="53" spans="1:10" x14ac:dyDescent="0.25">
      <c r="A53" s="1" t="s">
        <v>82</v>
      </c>
      <c r="B53" s="1" t="s">
        <v>72</v>
      </c>
      <c r="C53" s="1" t="s">
        <v>11</v>
      </c>
      <c r="D53" s="1" t="s">
        <v>9</v>
      </c>
      <c r="E53" s="1" t="s">
        <v>9</v>
      </c>
      <c r="F53" s="15" t="s">
        <v>9</v>
      </c>
      <c r="G53" s="6" t="str">
        <f>VLOOKUP(A53,Common!$A$2:$B$199,2, FALSE)</f>
        <v>Last Seen Date</v>
      </c>
      <c r="H53" s="32" t="str">
        <f>IF(D53="N","NA",VLOOKUP(A53,Common!$A$2:$C$200,3,FALSE))</f>
        <v>Open Field, No Validation</v>
      </c>
      <c r="I53" s="32" t="str">
        <f>IF(D53="N","NA",VLOOKUP(A53,Common!$A$2:$D$200,4,FALSE))</f>
        <v>NA</v>
      </c>
      <c r="J53" s="32" t="str">
        <f>VLOOKUP(A53,Common!$A$2:$E$199,5, FALSE)</f>
        <v>The most recent date for all an inventor's patents</v>
      </c>
    </row>
    <row r="54" spans="1:10" x14ac:dyDescent="0.25">
      <c r="A54" s="1" t="s">
        <v>195</v>
      </c>
      <c r="B54" s="1" t="s">
        <v>72</v>
      </c>
      <c r="C54" s="1" t="s">
        <v>31</v>
      </c>
      <c r="D54" s="1" t="s">
        <v>17</v>
      </c>
      <c r="E54" s="1" t="s">
        <v>9</v>
      </c>
      <c r="F54" s="15" t="s">
        <v>9</v>
      </c>
      <c r="G54" s="6" t="str">
        <f>VLOOKUP(A54,Common!$A$2:$B$199,2, FALSE)</f>
        <v>Latitude</v>
      </c>
      <c r="H54" s="32" t="str">
        <f>IF(D54="N","NA",VLOOKUP(A54,Common!$A$2:$C$200,3,FALSE))</f>
        <v>NA</v>
      </c>
      <c r="I54" s="32" t="str">
        <f>IF(D54="N","NA",VLOOKUP(A54,Common!$A$2:$D$200,4,FALSE))</f>
        <v>NA</v>
      </c>
      <c r="J54" s="32" t="str">
        <f>VLOOKUP(A54,Common!$A$2:$E$199,5, FALSE)</f>
        <v>Latitude of inventor's city on a given patent</v>
      </c>
    </row>
    <row r="55" spans="1:10" x14ac:dyDescent="0.25">
      <c r="A55" s="1" t="s">
        <v>208</v>
      </c>
      <c r="B55" s="1" t="s">
        <v>72</v>
      </c>
      <c r="C55" s="1" t="s">
        <v>8</v>
      </c>
      <c r="D55" s="1" t="s">
        <v>9</v>
      </c>
      <c r="E55" s="1" t="s">
        <v>9</v>
      </c>
      <c r="F55" s="15" t="s">
        <v>9</v>
      </c>
      <c r="G55" s="6" t="str">
        <f>VLOOKUP(A55,Common!$A$2:$B$199,2, FALSE)</f>
        <v>Location ID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Unique database ID for a an inventor's location on a given patent</v>
      </c>
    </row>
    <row r="56" spans="1:10" x14ac:dyDescent="0.25">
      <c r="A56" s="1" t="s">
        <v>196</v>
      </c>
      <c r="B56" s="1" t="s">
        <v>72</v>
      </c>
      <c r="C56" s="1" t="s">
        <v>31</v>
      </c>
      <c r="D56" s="1" t="s">
        <v>17</v>
      </c>
      <c r="E56" s="1" t="s">
        <v>9</v>
      </c>
      <c r="F56" s="15" t="s">
        <v>9</v>
      </c>
      <c r="G56" s="6" t="str">
        <f>VLOOKUP(A56,Common!$A$2:$B$199,2, FALSE)</f>
        <v>Longitude</v>
      </c>
      <c r="H56" s="32" t="str">
        <f>IF(D56="N","NA",VLOOKUP(A56,Common!$A$2:$C$200,3,FALSE))</f>
        <v>NA</v>
      </c>
      <c r="I56" s="32" t="str">
        <f>IF(D56="N","NA",VLOOKUP(A56,Common!$A$2:$D$200,4,FALSE))</f>
        <v>NA</v>
      </c>
      <c r="J56" s="32" t="str">
        <f>VLOOKUP(A56,Common!$A$2:$E$199,5, FALSE)</f>
        <v>Longitude of inventor's city on a given patent</v>
      </c>
    </row>
    <row r="57" spans="1:10" x14ac:dyDescent="0.25">
      <c r="A57" s="1" t="s">
        <v>214</v>
      </c>
      <c r="B57" s="1" t="s">
        <v>72</v>
      </c>
      <c r="C57" s="1" t="s">
        <v>23</v>
      </c>
      <c r="D57" s="1" t="s">
        <v>17</v>
      </c>
      <c r="E57" s="1" t="s">
        <v>9</v>
      </c>
      <c r="F57" s="15" t="s">
        <v>9</v>
      </c>
      <c r="G57" s="6" t="str">
        <f>VLOOKUP(A57,Common!$A$2:$B$199,2, FALSE)</f>
        <v>Number of Patents for USPC Mainclass</v>
      </c>
      <c r="H57" s="32" t="str">
        <f>IF(D57="N","NA",VLOOKUP(A57,Common!$A$2:$C$200,3,FALSE))</f>
        <v>NA</v>
      </c>
      <c r="I57" s="32" t="str">
        <f>IF(D57="N","NA",VLOOKUP(A57,Common!$A$2:$D$200,4,FALSE))</f>
        <v>NA</v>
      </c>
      <c r="J57" s="32" t="str">
        <f>VLOOKUP(A57,Common!$A$2:$E$199,5, FALSE)</f>
        <v>The number of patents for an inventor within a  USPC mainclass</v>
      </c>
    </row>
    <row r="58" spans="1:10" x14ac:dyDescent="0.25">
      <c r="A58" s="1" t="s">
        <v>198</v>
      </c>
      <c r="B58" s="1" t="s">
        <v>72</v>
      </c>
      <c r="C58" s="1" t="s">
        <v>8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State</v>
      </c>
      <c r="H58" s="32" t="str">
        <f>IF(D58="N","NA",VLOOKUP(A58,Common!$A$2:$C$200,3,FALSE))</f>
        <v>Drop Down Menu</v>
      </c>
      <c r="I58" s="32" t="str">
        <f>IF(D58="N","NA",VLOOKUP(A58,Common!$A$2:$D$200,4,FALSE))</f>
        <v>List of states</v>
      </c>
      <c r="J58" s="32" t="str">
        <f>VLOOKUP(A58,Common!$A$2:$E$199,5, FALSE)</f>
        <v>Inventor's state on a given patent</v>
      </c>
    </row>
    <row r="59" spans="1:10" x14ac:dyDescent="0.25">
      <c r="A59" s="1" t="s">
        <v>84</v>
      </c>
      <c r="B59" s="1" t="s">
        <v>72</v>
      </c>
      <c r="C59" s="1" t="s">
        <v>23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associated with a given inventor</v>
      </c>
    </row>
    <row r="60" spans="1:10" x14ac:dyDescent="0.25">
      <c r="A60" s="1" t="s">
        <v>85</v>
      </c>
      <c r="B60" s="1" t="s">
        <v>86</v>
      </c>
      <c r="C60" s="1" t="s">
        <v>11</v>
      </c>
      <c r="D60" s="1" t="s">
        <v>17</v>
      </c>
      <c r="E60" s="1" t="s">
        <v>9</v>
      </c>
      <c r="F60" s="15" t="s">
        <v>9</v>
      </c>
      <c r="G60" s="6" t="str">
        <f>VLOOKUP(A60,Common!$A$2:$B$199,2, FALSE)</f>
        <v>Action Date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Date an IPC is issued for a patent</v>
      </c>
    </row>
    <row r="61" spans="1:10" x14ac:dyDescent="0.25">
      <c r="A61" s="1" t="s">
        <v>87</v>
      </c>
      <c r="B61" s="1" t="s">
        <v>86</v>
      </c>
      <c r="C61" s="1" t="s">
        <v>8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Class</v>
      </c>
      <c r="H61" s="32" t="str">
        <f>IF(D61="N","NA",VLOOKUP(A61,Common!$A$2:$C$200,3,FALSE))</f>
        <v>Open Field with link to Data Values</v>
      </c>
      <c r="I61" s="32" t="str">
        <f>IF(D61="N","NA",VLOOKUP(A61,Common!$A$2:$D$200,4,FALSE))</f>
        <v>http://www.wipo.int/export/sites/www/classifications/ipc/en/guide/guide_ipc.pdf</v>
      </c>
      <c r="J61" s="32" t="str">
        <f>VLOOKUP(A61,Common!$A$2:$E$199,5, FALSE)</f>
        <v>Second hierarchial level of the IPC system, sections are subdivided into classes</v>
      </c>
    </row>
    <row r="62" spans="1:10" x14ac:dyDescent="0.25">
      <c r="A62" s="1" t="s">
        <v>88</v>
      </c>
      <c r="B62" s="1" t="s">
        <v>86</v>
      </c>
      <c r="C62" s="1" t="s">
        <v>8</v>
      </c>
      <c r="D62" s="1" t="s">
        <v>17</v>
      </c>
      <c r="E62" s="1" t="s">
        <v>9</v>
      </c>
      <c r="F62" s="15" t="s">
        <v>9</v>
      </c>
      <c r="G62" s="6" t="str">
        <f>VLOOKUP(A62,Common!$A$2:$B$199,2, FALSE)</f>
        <v>Classification Data Source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 xml:space="preserve"> “H” defining “Human - Generated”, “M” defining “Machine - Generated” and “G” defining “G enerated via Software”</v>
      </c>
    </row>
    <row r="63" spans="1:10" x14ac:dyDescent="0.25">
      <c r="A63" s="1" t="s">
        <v>89</v>
      </c>
      <c r="B63" s="1" t="s">
        <v>86</v>
      </c>
      <c r="C63" s="1" t="s">
        <v>8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Classification Value</v>
      </c>
      <c r="H63" s="32" t="str">
        <f>IF(D63="N","NA",VLOOKUP(A63,Common!$A$2:$C$200,3,FALSE))</f>
        <v>Drop Down Menu</v>
      </c>
      <c r="I63" s="32" t="str">
        <f>IF(D63="N","NA",VLOOKUP(A63,Common!$A$2:$D$200,4,FALSE))</f>
        <v>I | N</v>
      </c>
      <c r="J63" s="32" t="str">
        <f>VLOOKUP(A63,Common!$A$2:$E$199,5, FALSE)</f>
        <v>“ I ” defining “invention information” or “N” defining “non - invention information”</v>
      </c>
    </row>
    <row r="64" spans="1:10" x14ac:dyDescent="0.25">
      <c r="A64" s="1" t="s">
        <v>90</v>
      </c>
      <c r="B64" s="1" t="s">
        <v>86</v>
      </c>
      <c r="C64" s="1" t="s">
        <v>11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First Seen Date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The date of the earliest patent within a IPC group</v>
      </c>
    </row>
    <row r="65" spans="1:10" x14ac:dyDescent="0.25">
      <c r="A65" s="1" t="s">
        <v>91</v>
      </c>
      <c r="B65" s="1" t="s">
        <v>86</v>
      </c>
      <c r="C65" s="1" t="s">
        <v>11</v>
      </c>
      <c r="D65" s="1" t="s">
        <v>9</v>
      </c>
      <c r="E65" s="1" t="s">
        <v>9</v>
      </c>
      <c r="F65" s="15" t="s">
        <v>9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date of the most recent patent within a IPC group</v>
      </c>
    </row>
    <row r="66" spans="1:10" x14ac:dyDescent="0.25">
      <c r="A66" s="1" t="s">
        <v>92</v>
      </c>
      <c r="B66" s="1" t="s">
        <v>86</v>
      </c>
      <c r="C66" s="1" t="s">
        <v>8</v>
      </c>
      <c r="D66" s="1" t="s">
        <v>9</v>
      </c>
      <c r="E66" s="1" t="s">
        <v>9</v>
      </c>
      <c r="F66" s="15" t="s">
        <v>9</v>
      </c>
      <c r="G66" s="6" t="str">
        <f>VLOOKUP(A66,Common!$A$2:$B$199,2, FALSE)</f>
        <v>Main Group</v>
      </c>
      <c r="H66" s="32" t="str">
        <f>IF(D66="N","NA",VLOOKUP(A66,Common!$A$2:$C$200,3,FALSE))</f>
        <v>Open Field with link to Data Values</v>
      </c>
      <c r="I66" s="32" t="str">
        <f>IF(D66="N","NA",VLOOKUP(A66,Common!$A$2:$D$200,4,FALSE))</f>
        <v>http://www.wipo.int/export/sites/www/classifications/ipc/en/guide/guide_ipc.pdf</v>
      </c>
      <c r="J66" s="32" t="str">
        <f>VLOOKUP(A66,Common!$A$2:$E$199,5, FALSE)</f>
        <v>Subdivisions of the subclass within the IPC system</v>
      </c>
    </row>
    <row r="67" spans="1:10" x14ac:dyDescent="0.25">
      <c r="A67" s="1" t="s">
        <v>93</v>
      </c>
      <c r="B67" s="1" t="s">
        <v>86</v>
      </c>
      <c r="C67" s="1" t="s">
        <v>8</v>
      </c>
      <c r="D67" s="1" t="s">
        <v>9</v>
      </c>
      <c r="E67" s="1" t="s">
        <v>9</v>
      </c>
      <c r="F67" s="15" t="s">
        <v>9</v>
      </c>
      <c r="G67" s="6" t="str">
        <f>VLOOKUP(A67,Common!$A$2:$B$199,2, FALSE)</f>
        <v>Section</v>
      </c>
      <c r="H67" s="32" t="str">
        <f>IF(D67="N","NA",VLOOKUP(A67,Common!$A$2:$C$200,3,FALSE))</f>
        <v>Drop Down Menu</v>
      </c>
      <c r="I67" s="32" t="str">
        <f>IF(D67="N","NA",VLOOKUP(A67,Common!$A$2:$D$200,4,FALSE))</f>
        <v>A | B | C | D | E | F | G | H</v>
      </c>
      <c r="J67" s="32" t="str">
        <f>VLOOKUP(A67,Common!$A$2:$E$199,5,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8" spans="1:10" x14ac:dyDescent="0.25">
      <c r="A68" s="1" t="s">
        <v>95</v>
      </c>
      <c r="B68" s="1" t="s">
        <v>86</v>
      </c>
      <c r="C68" s="1" t="s">
        <v>8</v>
      </c>
      <c r="D68" s="1" t="s">
        <v>9</v>
      </c>
      <c r="E68" s="1" t="s">
        <v>9</v>
      </c>
      <c r="F68" s="15" t="s">
        <v>9</v>
      </c>
      <c r="G68" s="6" t="str">
        <f>VLOOKUP(A68,Common!$A$2:$B$199,2, FALSE)</f>
        <v>Subclass</v>
      </c>
      <c r="H68" s="32" t="str">
        <f>IF(D68="N","NA",VLOOKUP(A68,Common!$A$2:$C$200,3,FALSE))</f>
        <v>Drop Down Menu</v>
      </c>
      <c r="I68" s="32" t="str">
        <f>IF(D68="N","NA",VLOOKUP(A68,Common!$A$2:$D$200,4,FALSE))</f>
        <v xml:space="preserve">A | B | C | D | E | F | G | H | I | J | K | L | M | N | O | P | Q | R | S | T | U | V | W | X | Y | Z </v>
      </c>
      <c r="J68" s="32" t="str">
        <f>VLOOKUP(A68,Common!$A$2:$E$199,5, FALSE)</f>
        <v>Subdivisions of the class within IPC system</v>
      </c>
    </row>
    <row r="69" spans="1:10" x14ac:dyDescent="0.25">
      <c r="A69" s="1" t="s">
        <v>96</v>
      </c>
      <c r="B69" s="1" t="s">
        <v>86</v>
      </c>
      <c r="C69" s="1" t="s">
        <v>8</v>
      </c>
      <c r="D69" s="1" t="s">
        <v>9</v>
      </c>
      <c r="E69" s="1" t="s">
        <v>9</v>
      </c>
      <c r="F69" s="15" t="s">
        <v>9</v>
      </c>
      <c r="G69" s="6" t="str">
        <f>VLOOKUP(A69,Common!$A$2:$B$199,2, FALSE)</f>
        <v>Subgroup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Subdivisions of the main group within the IPC system</v>
      </c>
    </row>
    <row r="70" spans="1:10" x14ac:dyDescent="0.25">
      <c r="A70" s="1" t="s">
        <v>97</v>
      </c>
      <c r="B70" s="1" t="s">
        <v>86</v>
      </c>
      <c r="C70" s="1" t="s">
        <v>8</v>
      </c>
      <c r="D70" s="1" t="s">
        <v>9</v>
      </c>
      <c r="E70" s="1" t="s">
        <v>9</v>
      </c>
      <c r="F70" s="15" t="s">
        <v>9</v>
      </c>
      <c r="G70" s="6" t="str">
        <f>VLOOKUP(A70,Common!$A$2:$B$199,2, FALSE)</f>
        <v>Symbol Position</v>
      </c>
      <c r="H70" s="32" t="str">
        <f>IF(D70="N","NA",VLOOKUP(A70,Common!$A$2:$C$200,3,FALSE))</f>
        <v>Drop Down Menu</v>
      </c>
      <c r="I70" s="32" t="str">
        <f>IF(D70="N","NA",VLOOKUP(A70,Common!$A$2:$D$200,4,FALSE))</f>
        <v xml:space="preserve">F | L </v>
      </c>
      <c r="J70" s="32" t="str">
        <f>VLOOKUP(A70,Common!$A$2:$E$199,5,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1" spans="1:10" x14ac:dyDescent="0.25">
      <c r="A71" s="1" t="s">
        <v>98</v>
      </c>
      <c r="B71" s="1" t="s">
        <v>86</v>
      </c>
      <c r="C71" s="1" t="s">
        <v>23</v>
      </c>
      <c r="D71" s="1" t="s">
        <v>9</v>
      </c>
      <c r="E71" s="1" t="s">
        <v>9</v>
      </c>
      <c r="F71" s="15" t="s">
        <v>9</v>
      </c>
      <c r="G71" s="6" t="str">
        <f>VLOOKUP(A71,Common!$A$2:$B$199,2, FALSE)</f>
        <v>Total Number of Assignees</v>
      </c>
      <c r="H71" s="32" t="str">
        <f>IF(D71="N","NA",VLOOKUP(A71,Common!$A$2:$C$200,3,FALSE))</f>
        <v>Open Field, Validation</v>
      </c>
      <c r="I71" s="32" t="str">
        <f>IF(D71="N","NA",VLOOKUP(A71,Common!$A$2:$D$200,4,FALSE))</f>
        <v>NA</v>
      </c>
      <c r="J71" s="32" t="str">
        <f>VLOOKUP(A71,Common!$A$2:$E$199,5, FALSE)</f>
        <v>The total number of unique assignees on patents within an IPC class.</v>
      </c>
    </row>
    <row r="72" spans="1:10" x14ac:dyDescent="0.25">
      <c r="A72" s="1" t="s">
        <v>99</v>
      </c>
      <c r="B72" s="1" t="s">
        <v>86</v>
      </c>
      <c r="C72" s="1" t="s">
        <v>23</v>
      </c>
      <c r="D72" s="1" t="s">
        <v>9</v>
      </c>
      <c r="E72" s="1" t="s">
        <v>9</v>
      </c>
      <c r="F72" s="15" t="s">
        <v>9</v>
      </c>
      <c r="G72" s="6" t="str">
        <f>VLOOKUP(A72,Common!$A$2:$B$199,2, FALSE)</f>
        <v>Total Number of Inventors</v>
      </c>
      <c r="H72" s="32" t="str">
        <f>IF(D72="N","NA",VLOOKUP(A72,Common!$A$2:$C$200,3,FALSE))</f>
        <v>Open Field, Validation</v>
      </c>
      <c r="I72" s="32" t="str">
        <f>IF(D72="N","NA",VLOOKUP(A72,Common!$A$2:$D$200,4,FALSE))</f>
        <v>NA</v>
      </c>
      <c r="J72" s="32" t="str">
        <f>VLOOKUP(A72,Common!$A$2:$E$199,5, FALSE)</f>
        <v>The total number of unique inventors on patents within an IPC class</v>
      </c>
    </row>
    <row r="73" spans="1:10" x14ac:dyDescent="0.25">
      <c r="A73" s="1" t="s">
        <v>100</v>
      </c>
      <c r="B73" s="1" t="s">
        <v>86</v>
      </c>
      <c r="C73" s="1" t="s">
        <v>11</v>
      </c>
      <c r="D73" s="1" t="s">
        <v>17</v>
      </c>
      <c r="E73" s="1" t="s">
        <v>9</v>
      </c>
      <c r="F73" s="15" t="s">
        <v>9</v>
      </c>
      <c r="G73" s="6" t="str">
        <f>VLOOKUP(A73,Common!$A$2:$B$199,2, FALSE)</f>
        <v>Version Indicator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The version of the IPC classification system</v>
      </c>
    </row>
    <row r="74" spans="1:10" x14ac:dyDescent="0.25">
      <c r="A74" s="1" t="s">
        <v>101</v>
      </c>
      <c r="B74" s="1" t="s">
        <v>102</v>
      </c>
      <c r="C74" s="1" t="s">
        <v>8</v>
      </c>
      <c r="D74" s="1" t="s">
        <v>9</v>
      </c>
      <c r="E74" s="1" t="s">
        <v>9</v>
      </c>
      <c r="F74" s="15" t="s">
        <v>9</v>
      </c>
      <c r="G74" s="6" t="str">
        <f>VLOOKUP(A74,Common!$A$2:$B$199,2, FALSE)</f>
        <v>Category ID</v>
      </c>
      <c r="H74" s="32" t="str">
        <f>IF(D74="N","NA",VLOOKUP(A74,Common!$A$2:$C$200,3,FALSE))</f>
        <v>Drop Down Menu</v>
      </c>
      <c r="I74" s="32" t="str">
        <f>IF(D74="N","NA",VLOOKUP(A74,Common!$A$2:$D$200,4,FALSE))</f>
        <v xml:space="preserve">1 | 2 | 3 | 4 | 5 | 6 | 7 </v>
      </c>
      <c r="J74" s="32" t="str">
        <f>VLOOKUP(A74,Common!$A$2:$E$199,5, FALSE)</f>
        <v>NBER category ID (see nber_category_title for details)</v>
      </c>
    </row>
    <row r="75" spans="1:10" x14ac:dyDescent="0.25">
      <c r="A75" s="1" t="s">
        <v>103</v>
      </c>
      <c r="B75" s="1" t="s">
        <v>102</v>
      </c>
      <c r="C75" s="1" t="s">
        <v>8</v>
      </c>
      <c r="D75" s="1" t="s">
        <v>9</v>
      </c>
      <c r="E75" s="1" t="s">
        <v>9</v>
      </c>
      <c r="F75" s="15" t="s">
        <v>9</v>
      </c>
      <c r="G75" s="6" t="str">
        <f>VLOOKUP(A75,Common!$A$2:$B$199,2, FALSE)</f>
        <v>Category Title</v>
      </c>
      <c r="H75" s="32" t="str">
        <f>IF(D75="N","NA",VLOOKUP(A75,Common!$A$2:$C$200,3,FALSE))</f>
        <v>Drop Down Menu</v>
      </c>
      <c r="I75" s="32" t="str">
        <f>IF(D75="N","NA",VLOOKUP(A75,Common!$A$2:$D$200,4,FALSE))</f>
        <v>Chemical | Cmp &amp; Cmm | Drgs&amp;Med | Elec |  Mech | Others | Unclassified</v>
      </c>
      <c r="J75" s="32" t="str">
        <f>VLOOKUP(A75,Common!$A$2:$E$199,5, FALSE)</f>
        <v>Description of NBER category</v>
      </c>
    </row>
    <row r="76" spans="1:10" x14ac:dyDescent="0.25">
      <c r="A76" s="1" t="s">
        <v>104</v>
      </c>
      <c r="B76" s="1" t="s">
        <v>102</v>
      </c>
      <c r="C76" s="1" t="s">
        <v>11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First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earliest patent within a NBER subcategory</v>
      </c>
    </row>
    <row r="77" spans="1:10" x14ac:dyDescent="0.25">
      <c r="A77" s="1" t="s">
        <v>105</v>
      </c>
      <c r="B77" s="1" t="s">
        <v>102</v>
      </c>
      <c r="C77" s="1" t="s">
        <v>11</v>
      </c>
      <c r="D77" s="1" t="s">
        <v>9</v>
      </c>
      <c r="E77" s="1" t="s">
        <v>9</v>
      </c>
      <c r="F77" s="15" t="s">
        <v>9</v>
      </c>
      <c r="G77" s="6" t="str">
        <f>VLOOKUP(A77,Common!$A$2:$B$199,2, FALSE)</f>
        <v>Last Seen Date</v>
      </c>
      <c r="H77" s="32" t="str">
        <f>IF(D77="N","NA",VLOOKUP(A77,Common!$A$2:$C$200,3,FALSE))</f>
        <v>Open Field, No Validation</v>
      </c>
      <c r="I77" s="32" t="str">
        <f>IF(D77="N","NA",VLOOKUP(A77,Common!$A$2:$D$200,4,FALSE))</f>
        <v>NA</v>
      </c>
      <c r="J77" s="32" t="str">
        <f>VLOOKUP(A77,Common!$A$2:$E$199,5, FALSE)</f>
        <v>The date of the most recent patent within a NBER subcategory</v>
      </c>
    </row>
    <row r="78" spans="1:10" x14ac:dyDescent="0.25">
      <c r="A78" s="1" t="s">
        <v>106</v>
      </c>
      <c r="B78" s="1" t="s">
        <v>102</v>
      </c>
      <c r="C78" s="1" t="s">
        <v>8</v>
      </c>
      <c r="D78" s="1" t="s">
        <v>9</v>
      </c>
      <c r="E78" s="1" t="s">
        <v>9</v>
      </c>
      <c r="F78" s="15" t="s">
        <v>9</v>
      </c>
      <c r="G78" s="6" t="str">
        <f>VLOOKUP(A78,Common!$A$2:$B$199,2, FALSE)</f>
        <v>Subcategory ID</v>
      </c>
      <c r="H78" s="32" t="str">
        <f>IF(D78="N","NA",VLOOKUP(A78,Common!$A$2:$C$200,3,FALSE))</f>
        <v>Drop Down Menu</v>
      </c>
      <c r="I78" s="32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32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102</v>
      </c>
      <c r="C79" s="1" t="s">
        <v>8</v>
      </c>
      <c r="D79" s="1" t="s">
        <v>9</v>
      </c>
      <c r="E79" s="1" t="s">
        <v>9</v>
      </c>
      <c r="F79" s="15" t="s">
        <v>9</v>
      </c>
      <c r="G79" s="6" t="str">
        <f>VLOOKUP(A79,Common!$A$2:$B$199,2, FALSE)</f>
        <v>Subcategory Title</v>
      </c>
      <c r="H79" s="32" t="str">
        <f>IF(D79="N","NA",VLOOKUP(A79,Common!$A$2:$C$200,3,FALSE))</f>
        <v>Drop Down Menu</v>
      </c>
      <c r="I79" s="32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32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102</v>
      </c>
      <c r="C80" s="1" t="s">
        <v>23</v>
      </c>
      <c r="D80" s="1" t="s">
        <v>9</v>
      </c>
      <c r="E80" s="1" t="s">
        <v>9</v>
      </c>
      <c r="F80" s="15" t="s">
        <v>9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 NBER subcategory</v>
      </c>
    </row>
    <row r="81" spans="1:10" x14ac:dyDescent="0.25">
      <c r="A81" s="1" t="s">
        <v>109</v>
      </c>
      <c r="B81" s="1" t="s">
        <v>102</v>
      </c>
      <c r="C81" s="1" t="s">
        <v>23</v>
      </c>
      <c r="D81" s="1" t="s">
        <v>9</v>
      </c>
      <c r="E81" s="1" t="s">
        <v>9</v>
      </c>
      <c r="F81" s="15" t="s">
        <v>9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 NBER subcategory</v>
      </c>
    </row>
    <row r="82" spans="1:10" x14ac:dyDescent="0.25">
      <c r="A82" s="1" t="s">
        <v>110</v>
      </c>
      <c r="B82" s="1" t="s">
        <v>102</v>
      </c>
      <c r="C82" s="1" t="s">
        <v>23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Total Number of Patents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5" t="s">
        <v>9</v>
      </c>
      <c r="G83" s="6" t="str">
        <f>VLOOKUP(A83,Common!$A$2:$B$199,2, FALSE)</f>
        <v>Abstract</v>
      </c>
      <c r="H83" s="32" t="str">
        <f>IF(D83="N","NA",VLOOKUP(A83,Common!$A$2:$C$200,3,FALSE))</f>
        <v>NA</v>
      </c>
      <c r="I83" s="32" t="str">
        <f>IF(D83="N","NA",VLOOKUP(A83,Common!$A$2:$D$200,4,FALSE))</f>
        <v>NA</v>
      </c>
      <c r="J83" s="32" t="str">
        <f>VLOOKUP(A83,Common!$A$2:$E$199,5, FALSE)</f>
        <v>Abtract associated with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US</v>
      </c>
      <c r="J84" s="32" t="str">
        <f>VLOOKUP(A84,Common!$A$2:$E$199,5, FALSE)</f>
        <v>Country assciated with a patent (always U.S.)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5" t="s">
        <v>9</v>
      </c>
      <c r="G85" s="6" t="str">
        <f>VLOOKUP(A85,Common!$A$2:$B$199,2, FALSE)</f>
        <v>Date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First Named Assignee City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city for the first-named (i.e. first in the list) assignee on a patent.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5" t="s">
        <v>9</v>
      </c>
      <c r="G87" s="6" t="str">
        <f>VLOOKUP(A87,Common!$A$2:$B$199,2, FALSE)</f>
        <v>First Named Assignee Country</v>
      </c>
      <c r="H87" s="32" t="str">
        <f>IF(D87="N","NA",VLOOKUP(A87,Common!$A$2:$C$200,3,FALSE))</f>
        <v>Drop Down Menu</v>
      </c>
      <c r="I87" s="32" t="str">
        <f>IF(D87="N","NA",VLOOKUP(A87,Common!$A$2:$D$200,4,FALSE))</f>
        <v>List of countries</v>
      </c>
      <c r="J87" s="32" t="str">
        <f>VLOOKUP(A87,Common!$A$2:$E$199,5, FALSE)</f>
        <v>The country for the first-named (i.e. first in the list) assignee on a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5" t="s">
        <v>9</v>
      </c>
      <c r="G88" s="6" t="str">
        <f>VLOOKUP(A88,Common!$A$2:$B$199,2, FALSE)</f>
        <v>First Named Assignee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ID for the first-named (i.e. first in the list) assignee on a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5" t="s">
        <v>9</v>
      </c>
      <c r="G89" s="6" t="str">
        <f>VLOOKUP(A89,Common!$A$2:$B$199,2, FALSE)</f>
        <v>First Named Assignee Latitude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latitude for the first-named (i.e. first in the list) assignee on a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5" t="s">
        <v>9</v>
      </c>
      <c r="G90" s="6" t="str">
        <f>VLOOKUP(A90,Common!$A$2:$B$199,2, FALSE)</f>
        <v>First Named Assignee Location ID</v>
      </c>
      <c r="H90" s="32" t="str">
        <f>IF(D90="N","NA",VLOOKUP(A90,Common!$A$2:$C$200,3,FALSE))</f>
        <v>Open Field, No Validation</v>
      </c>
      <c r="I90" s="32" t="str">
        <f>IF(D90="N","NA",VLOOKUP(A90,Common!$A$2:$D$200,4,FALSE))</f>
        <v>NA</v>
      </c>
      <c r="J90" s="32" t="str">
        <f>VLOOKUP(A90,Common!$A$2:$E$199,5, FALSE)</f>
        <v>The Location ID for the first-named (i.e. first in the list) assignee on a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5" t="s">
        <v>9</v>
      </c>
      <c r="G91" s="6" t="str">
        <f>VLOOKUP(A91,Common!$A$2:$B$199,2, FALSE)</f>
        <v>First Named Assignee Longitude</v>
      </c>
      <c r="H91" s="32" t="str">
        <f>IF(D91="N","NA",VLOOKUP(A91,Common!$A$2:$C$200,3,FALSE))</f>
        <v>NA</v>
      </c>
      <c r="I91" s="32" t="str">
        <f>IF(D91="N","NA",VLOOKUP(A91,Common!$A$2:$D$200,4,FALSE))</f>
        <v>NA</v>
      </c>
      <c r="J91" s="32" t="str">
        <f>VLOOKUP(A91,Common!$A$2:$E$199,5, FALSE)</f>
        <v>The longitude for the first-named (i.e. first in the list) assignee on a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First Named Assignee State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states</v>
      </c>
      <c r="J92" s="32" t="str">
        <f>VLOOKUP(A92,Common!$A$2:$E$199,5, FALSE)</f>
        <v>The state for the first-named (i.e. first in the list) assignee on a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5" t="s">
        <v>9</v>
      </c>
      <c r="G93" s="6" t="str">
        <f>VLOOKUP(A93,Common!$A$2:$B$199,2, FALSE)</f>
        <v>First Named Inventor City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city for the first-named (i.e. first in the list) inventor on a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First Named Inventor Country</v>
      </c>
      <c r="H94" s="32" t="str">
        <f>IF(D94="N","NA",VLOOKUP(A94,Common!$A$2:$C$200,3,FALSE))</f>
        <v>Drop Down Menu</v>
      </c>
      <c r="I94" s="32" t="str">
        <f>IF(D94="N","NA",VLOOKUP(A94,Common!$A$2:$D$200,4,FALSE))</f>
        <v>List of countries</v>
      </c>
      <c r="J94" s="32" t="str">
        <f>VLOOKUP(A94,Common!$A$2:$E$199,5, FALSE)</f>
        <v>The country for the first-named (i.e. first in the list) inventor on a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First Named Inventor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Inventor ID for the first-named (i.e. first in the list) inventor on a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5" t="s">
        <v>9</v>
      </c>
      <c r="G96" s="6" t="str">
        <f>VLOOKUP(A96,Common!$A$2:$B$199,2, FALSE)</f>
        <v>First Named Inventor Latitude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latitude for the first-named (i.e. first in the list) inventor on a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First Named Inventor Location ID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Location ID for the first-named (i.e. first in the list) inventor on a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5" t="s">
        <v>9</v>
      </c>
      <c r="G98" s="6" t="str">
        <f>VLOOKUP(A98,Common!$A$2:$B$199,2, FALSE)</f>
        <v>First Named Inventor Longitude</v>
      </c>
      <c r="H98" s="32" t="str">
        <f>IF(D98="N","NA",VLOOKUP(A98,Common!$A$2:$C$200,3,FALSE))</f>
        <v>NA</v>
      </c>
      <c r="I98" s="32" t="str">
        <f>IF(D98="N","NA",VLOOKUP(A98,Common!$A$2:$D$200,4,FALSE))</f>
        <v>NA</v>
      </c>
      <c r="J98" s="32" t="str">
        <f>VLOOKUP(A98,Common!$A$2:$E$199,5, FALSE)</f>
        <v>The longitude for the first-named (i.e. first in the list) inventor on  patent.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First Named Inventor State</v>
      </c>
      <c r="H99" s="32" t="str">
        <f>IF(D99="N","NA",VLOOKUP(A99,Common!$A$2:$C$200,3,FALSE))</f>
        <v>Drop Down Menu</v>
      </c>
      <c r="I99" s="32" t="str">
        <f>IF(D99="N","NA",VLOOKUP(A99,Common!$A$2:$D$200,4,FALSE))</f>
        <v>List of states</v>
      </c>
      <c r="J99" s="32" t="str">
        <f>VLOOKUP(A99,Common!$A$2:$E$199,5, FALSE)</f>
        <v>The state for the first-named (i.e. first in the list) inventor on a patent</v>
      </c>
    </row>
    <row r="100" spans="1:10" x14ac:dyDescent="0.25">
      <c r="A100" s="1" t="s">
        <v>210</v>
      </c>
      <c r="B100" s="1" t="s">
        <v>112</v>
      </c>
      <c r="C100" s="1" t="s">
        <v>8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ID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5" t="s">
        <v>9</v>
      </c>
      <c r="G101" s="6" t="str">
        <f>VLOOKUP(A101,Common!$A$2:$B$199,2, FALSE)</f>
        <v>Kind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A | E | S | I5 | P | B1 | B2 | S1 | H | H1 | H2 | P2 | P3 | E1 | I4</v>
      </c>
      <c r="J101" s="32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139</v>
      </c>
      <c r="B102" s="1" t="s">
        <v>112</v>
      </c>
      <c r="C102" s="1" t="s">
        <v>8</v>
      </c>
      <c r="D102" s="1" t="s">
        <v>9</v>
      </c>
      <c r="E102" s="1" t="s">
        <v>9</v>
      </c>
      <c r="F102" s="15" t="s">
        <v>9</v>
      </c>
      <c r="G102" s="6" t="str">
        <f>VLOOKUP(A102,Common!$A$2:$B$199,2, FALSE)</f>
        <v>Number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US Patent number, as assigned by USPTO</v>
      </c>
    </row>
    <row r="103" spans="1:10" x14ac:dyDescent="0.25">
      <c r="A103" s="1" t="s">
        <v>133</v>
      </c>
      <c r="B103" s="1" t="s">
        <v>112</v>
      </c>
      <c r="C103" s="1" t="s">
        <v>23</v>
      </c>
      <c r="D103" s="1" t="s">
        <v>9</v>
      </c>
      <c r="E103" s="1" t="s">
        <v>9</v>
      </c>
      <c r="F103" s="15" t="s">
        <v>9</v>
      </c>
      <c r="G103" s="6" t="str">
        <f>VLOOKUP(A103,Common!$A$2:$B$199,2, FALSE)</f>
        <v>Number Cited by US Patents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times a patent was cited by other US patents</v>
      </c>
    </row>
    <row r="104" spans="1:10" x14ac:dyDescent="0.25">
      <c r="A104" s="1" t="s">
        <v>138</v>
      </c>
      <c r="B104" s="1" t="s">
        <v>112</v>
      </c>
      <c r="C104" s="1" t="s">
        <v>23</v>
      </c>
      <c r="D104" s="1" t="s">
        <v>17</v>
      </c>
      <c r="E104" s="1" t="s">
        <v>9</v>
      </c>
      <c r="F104" s="15" t="s">
        <v>9</v>
      </c>
      <c r="G104" s="6" t="str">
        <f>VLOOKUP(A104,Common!$A$2:$B$199,2, FALSE)</f>
        <v>Number of Claims</v>
      </c>
      <c r="H104" s="32" t="str">
        <f>IF(D104="N","NA",VLOOKUP(A104,Common!$A$2:$C$200,3,FALSE))</f>
        <v>NA</v>
      </c>
      <c r="I104" s="32" t="str">
        <f>IF(D104="N","NA",VLOOKUP(A104,Common!$A$2:$D$200,4,FALSE))</f>
        <v>NA</v>
      </c>
      <c r="J104" s="32" t="str">
        <f>VLOOKUP(A104,Common!$A$2:$E$199,5, FALSE)</f>
        <v>Number of claim statements on patent</v>
      </c>
    </row>
    <row r="105" spans="1:10" x14ac:dyDescent="0.25">
      <c r="A105" s="1" t="s">
        <v>134</v>
      </c>
      <c r="B105" s="1" t="s">
        <v>112</v>
      </c>
      <c r="C105" s="1" t="s">
        <v>23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Number of Combined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patents and applications cited by the selected patent. This is the sum of citations of US patents , citations of foreign patents, and US applications.</v>
      </c>
    </row>
    <row r="106" spans="1:10" x14ac:dyDescent="0.25">
      <c r="A106" s="1" t="s">
        <v>135</v>
      </c>
      <c r="B106" s="1" t="s">
        <v>112</v>
      </c>
      <c r="C106" s="1" t="s">
        <v>23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Number of Foreign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foreign patents that the selected patent cites</v>
      </c>
    </row>
    <row r="107" spans="1:10" x14ac:dyDescent="0.25">
      <c r="A107" s="1" t="s">
        <v>136</v>
      </c>
      <c r="B107" s="1" t="s">
        <v>112</v>
      </c>
      <c r="C107" s="1" t="s">
        <v>23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Number of US Application Citations</v>
      </c>
      <c r="H107" s="32" t="str">
        <f>IF(D107="N","NA",VLOOKUP(A107,Common!$A$2:$C$200,3,FALSE))</f>
        <v>Open Field, Validation</v>
      </c>
      <c r="I107" s="32" t="str">
        <f>IF(D107="N","NA",VLOOKUP(A107,Common!$A$2:$D$200,4,FALSE))</f>
        <v>NA</v>
      </c>
      <c r="J107" s="32" t="str">
        <f>VLOOKUP(A107,Common!$A$2:$E$199,5, FALSE)</f>
        <v>The number of applications that the selected patent cites</v>
      </c>
    </row>
    <row r="108" spans="1:10" x14ac:dyDescent="0.25">
      <c r="A108" s="1" t="s">
        <v>137</v>
      </c>
      <c r="B108" s="1" t="s">
        <v>112</v>
      </c>
      <c r="C108" s="1" t="s">
        <v>23</v>
      </c>
      <c r="D108" s="1" t="s">
        <v>9</v>
      </c>
      <c r="E108" s="1" t="s">
        <v>9</v>
      </c>
      <c r="F108" s="15" t="s">
        <v>9</v>
      </c>
      <c r="G108" s="6" t="str">
        <f>VLOOKUP(A108,Common!$A$2:$B$199,2, FALSE)</f>
        <v>Number of US Patent Citations</v>
      </c>
      <c r="H108" s="32" t="str">
        <f>IF(D108="N","NA",VLOOKUP(A108,Common!$A$2:$C$200,3,FALSE))</f>
        <v>Open Field, Validation</v>
      </c>
      <c r="I108" s="32" t="str">
        <f>IF(D108="N","NA",VLOOKUP(A108,Common!$A$2:$D$200,4,FALSE))</f>
        <v>NA</v>
      </c>
      <c r="J108" s="32" t="str">
        <f>VLOOKUP(A108,Common!$A$2:$E$199,5, FALSE)</f>
        <v>The number of other US patents that the selected patent cites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Title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5" t="s">
        <v>9</v>
      </c>
      <c r="G110" s="6" t="str">
        <f>VLOOKUP(A110,Common!$A$2:$B$199,2, FALSE)</f>
        <v>Type</v>
      </c>
      <c r="H110" s="32" t="str">
        <f>IF(D110="N","NA",VLOOKUP(A110,Common!$A$2:$C$200,3,FALSE))</f>
        <v>Drop Down Menu</v>
      </c>
      <c r="I110" s="32" t="str">
        <f>IF(D110="N","NA",VLOOKUP(A110,Common!$A$2:$D$200,4,FALSE))</f>
        <v>NULL | Defensive Publcation | Design | Plant | Reissue | Statutory Invention Registration | TVPP | Utility</v>
      </c>
      <c r="J110" s="32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215</v>
      </c>
      <c r="C111" s="1" t="s">
        <v>11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Seen Date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date of the earliest patent within a USPC mainclass</v>
      </c>
    </row>
    <row r="112" spans="1:10" x14ac:dyDescent="0.25">
      <c r="A112" s="1" t="s">
        <v>146</v>
      </c>
      <c r="B112" s="1" t="s">
        <v>215</v>
      </c>
      <c r="C112" s="1" t="s">
        <v>11</v>
      </c>
      <c r="D112" s="1" t="s">
        <v>9</v>
      </c>
      <c r="E112" s="1" t="s">
        <v>9</v>
      </c>
      <c r="F112" s="15" t="s">
        <v>9</v>
      </c>
      <c r="G112" s="6" t="str">
        <f>VLOOKUP(A112,Common!$A$2:$B$199,2, FALSE)</f>
        <v>Last Seen Date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date of the most recent patent within a USPC mainclass</v>
      </c>
    </row>
    <row r="113" spans="1:10" x14ac:dyDescent="0.25">
      <c r="A113" s="1" t="s">
        <v>147</v>
      </c>
      <c r="B113" s="1" t="s">
        <v>215</v>
      </c>
      <c r="C113" s="1" t="s">
        <v>8</v>
      </c>
      <c r="D113" s="1" t="s">
        <v>9</v>
      </c>
      <c r="E113" s="1" t="s">
        <v>9</v>
      </c>
      <c r="F113" s="15" t="s">
        <v>9</v>
      </c>
      <c r="G113" s="6" t="str">
        <f>VLOOKUP(A113,Common!$A$2:$B$199,2, FALSE)</f>
        <v>Mainclass ID</v>
      </c>
      <c r="H113" s="32" t="str">
        <f>IF(D113="N","NA",VLOOKUP(A113,Common!$A$2:$C$200,3,FALSE))</f>
        <v>Open Field with link to Data Values</v>
      </c>
      <c r="I113" s="32" t="str">
        <f>IF(D113="N","NA",VLOOKUP(A113,Common!$A$2:$D$200,4,FALSE))</f>
        <v>http://www.uspto.gov/web/patents/classification/selectbynum.htm</v>
      </c>
      <c r="J113" s="32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215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Mainclass Title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Text describing USPC mainclass</v>
      </c>
    </row>
    <row r="115" spans="1:10" x14ac:dyDescent="0.25">
      <c r="A115" s="1" t="s">
        <v>152</v>
      </c>
      <c r="B115" s="1" t="s">
        <v>215</v>
      </c>
      <c r="C115" s="1" t="s">
        <v>23</v>
      </c>
      <c r="D115" s="1" t="s">
        <v>9</v>
      </c>
      <c r="E115" s="1" t="s">
        <v>9</v>
      </c>
      <c r="F115" s="15" t="s">
        <v>9</v>
      </c>
      <c r="G115" s="6" t="str">
        <f>VLOOKUP(A115,Common!$A$2:$B$199,2, FALSE)</f>
        <v>Total Number of Assignees</v>
      </c>
      <c r="H115" s="32" t="str">
        <f>IF(D115="N","NA",VLOOKUP(A115,Common!$A$2:$C$200,3,FALSE))</f>
        <v>Open Field, Validation</v>
      </c>
      <c r="I115" s="32" t="str">
        <f>IF(D115="N","NA",VLOOKUP(A115,Common!$A$2:$D$200,4,FALSE))</f>
        <v>NA</v>
      </c>
      <c r="J115" s="32" t="str">
        <f>VLOOKUP(A115,Common!$A$2:$E$199,5, FALSE)</f>
        <v>The total number of unique assignees on patents within a USPC mainclass</v>
      </c>
    </row>
    <row r="116" spans="1:10" x14ac:dyDescent="0.25">
      <c r="A116" s="1" t="s">
        <v>153</v>
      </c>
      <c r="B116" s="1" t="s">
        <v>215</v>
      </c>
      <c r="C116" s="1" t="s">
        <v>23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Total Number of Inventors</v>
      </c>
      <c r="H116" s="32" t="str">
        <f>IF(D116="N","NA",VLOOKUP(A116,Common!$A$2:$C$200,3,FALSE))</f>
        <v>Open Field, Validation</v>
      </c>
      <c r="I116" s="32" t="str">
        <f>IF(D116="N","NA",VLOOKUP(A116,Common!$A$2:$D$200,4,FALSE))</f>
        <v>NA</v>
      </c>
      <c r="J116" s="32" t="str">
        <f>VLOOKUP(A116,Common!$A$2:$E$199,5, FALSE)</f>
        <v>The total number of unique inventors on patents  within a USPC mainclass</v>
      </c>
    </row>
    <row r="117" spans="1:10" x14ac:dyDescent="0.25">
      <c r="A117" s="1" t="s">
        <v>154</v>
      </c>
      <c r="B117" s="1" t="s">
        <v>215</v>
      </c>
      <c r="C117" s="1" t="s">
        <v>23</v>
      </c>
      <c r="D117" s="1" t="s">
        <v>9</v>
      </c>
      <c r="E117" s="1" t="s">
        <v>9</v>
      </c>
      <c r="F117" s="15" t="s">
        <v>9</v>
      </c>
      <c r="G117" s="6" t="str">
        <f>VLOOKUP(A117,Common!$A$2:$B$199,2, FALSE)</f>
        <v>Total Number of Patents</v>
      </c>
      <c r="H117" s="32" t="str">
        <f>IF(D117="N","NA",VLOOKUP(A117,Common!$A$2:$C$200,3,FALSE))</f>
        <v>Open Field, Validation</v>
      </c>
      <c r="I117" s="32" t="str">
        <f>IF(D117="N","NA",VLOOKUP(A117,Common!$A$2:$D$200,4,FALSE))</f>
        <v>NA</v>
      </c>
      <c r="J117" s="32" t="str">
        <f>VLOOKUP(A117,Common!$A$2:$E$199,5, FALSE)</f>
        <v>The total number of patents within a USPC mainclass</v>
      </c>
    </row>
    <row r="118" spans="1:10" x14ac:dyDescent="0.25">
      <c r="A118" s="1" t="s">
        <v>211</v>
      </c>
      <c r="B118" s="1" t="s">
        <v>216</v>
      </c>
      <c r="C118" s="1" t="s">
        <v>8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Subclass ID</v>
      </c>
      <c r="H118" s="32" t="str">
        <f>IF(D118="N","NA",VLOOKUP(A118,Common!$A$2:$C$200,3,FALSE))</f>
        <v>Open Field, No Validation</v>
      </c>
      <c r="I118" s="32" t="str">
        <f>IF(D118="N","NA",VLOOKUP(A118,Common!$A$2:$D$200,4,FALSE))</f>
        <v>NA</v>
      </c>
      <c r="J118" s="32" t="str">
        <f>VLOOKUP(A118,Common!$A$2:$E$199,5, FALSE)</f>
        <v>ID of USPC subclass</v>
      </c>
    </row>
    <row r="119" spans="1:10" x14ac:dyDescent="0.25">
      <c r="A119" s="1" t="s">
        <v>151</v>
      </c>
      <c r="B119" s="1" t="s">
        <v>216</v>
      </c>
      <c r="C119" s="1" t="s">
        <v>8</v>
      </c>
      <c r="D119" s="1" t="s">
        <v>9</v>
      </c>
      <c r="E119" s="1" t="s">
        <v>9</v>
      </c>
      <c r="F119" s="15" t="s">
        <v>9</v>
      </c>
      <c r="G119" s="6" t="str">
        <f>VLOOKUP(A119,Common!$A$2:$B$199,2, FALSE)</f>
        <v>Subclass Title</v>
      </c>
      <c r="H119" s="32" t="str">
        <f>IF(D119="N","NA",VLOOKUP(A119,Common!$A$2:$C$200,3,FALSE))</f>
        <v>Open Field, No Validation</v>
      </c>
      <c r="I119" s="32" t="str">
        <f>IF(D119="N","NA",VLOOKUP(A119,Common!$A$2:$D$200,4,FALSE))</f>
        <v>NA</v>
      </c>
      <c r="J119" s="32" t="str">
        <f>VLOOKUP(A119,Common!$A$2:$E$199,5, FALSE)</f>
        <v>Text describing USPC subclass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ID</v>
      </c>
      <c r="H120" s="32" t="str">
        <f>IF(D120="N","NA",VLOOKUP(A120,Common!$A$2:$C$200,3,FALSE))</f>
        <v>Open Field, No Validation</v>
      </c>
      <c r="I120" s="32" t="str">
        <f>IF(D120="N","NA",VLOOKUP(A120,Common!$A$2:$D$200,4,FALSE))</f>
        <v>NA</v>
      </c>
      <c r="J120" s="32" t="str">
        <f>VLOOKUP(A120,Common!$A$2:$E$199,5, FALSE)</f>
        <v xml:space="preserve">Year </v>
      </c>
    </row>
    <row r="121" spans="1:10" x14ac:dyDescent="0.25">
      <c r="A121" s="1" t="s">
        <v>217</v>
      </c>
      <c r="B121" s="1" t="s">
        <v>191</v>
      </c>
      <c r="C121" s="1" t="s">
        <v>23</v>
      </c>
      <c r="D121" s="1" t="s">
        <v>17</v>
      </c>
      <c r="E121" s="1" t="s">
        <v>9</v>
      </c>
      <c r="F121" s="15" t="s">
        <v>9</v>
      </c>
      <c r="G121" s="6" t="str">
        <f>VLOOKUP(A121,Common!$A$2:$B$199,2, FALSE)</f>
        <v>Number of Patents for USPC Mainclass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The number of patents within a USPC mainclass for a given year</v>
      </c>
    </row>
  </sheetData>
  <sortState ref="A2:I121">
    <sortCondition ref="B2:B1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F11" sqref="F11"/>
    </sheetView>
  </sheetViews>
  <sheetFormatPr defaultColWidth="8.85546875" defaultRowHeight="15" x14ac:dyDescent="0.25"/>
  <cols>
    <col min="1" max="1" width="43" bestFit="1" customWidth="1"/>
    <col min="2" max="2" width="18.7109375" bestFit="1" customWidth="1"/>
    <col min="7" max="7" width="38.14062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5" t="s">
        <v>9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5" t="s">
        <v>9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5" t="s">
        <v>9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5" t="s">
        <v>9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5" t="s">
        <v>9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0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5" t="s">
        <v>9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5" t="s">
        <v>9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0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5" t="s">
        <v>9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0" x14ac:dyDescent="0.25">
      <c r="A11" s="1" t="s">
        <v>202</v>
      </c>
      <c r="B11" s="1" t="s">
        <v>25</v>
      </c>
      <c r="C11" s="1" t="s">
        <v>8</v>
      </c>
      <c r="D11" s="1" t="s">
        <v>9</v>
      </c>
      <c r="E11" s="1" t="s">
        <v>9</v>
      </c>
      <c r="F11" s="15" t="s">
        <v>9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0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5" t="s">
        <v>9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</row>
    <row r="13" spans="1:10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5" t="s">
        <v>9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0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5" t="s">
        <v>9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0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5" t="s">
        <v>9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0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5" t="s">
        <v>9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5" t="s">
        <v>9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5" t="s">
        <v>9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5" t="s">
        <v>9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5" t="s">
        <v>9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5" t="s">
        <v>9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5" t="s">
        <v>9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x14ac:dyDescent="0.25">
      <c r="A23" s="1" t="s">
        <v>218</v>
      </c>
      <c r="B23" s="1" t="s">
        <v>25</v>
      </c>
      <c r="C23" s="1" t="s">
        <v>23</v>
      </c>
      <c r="D23" s="1" t="s">
        <v>17</v>
      </c>
      <c r="E23" s="1" t="s">
        <v>9</v>
      </c>
      <c r="F23" s="15" t="s">
        <v>9</v>
      </c>
      <c r="G23" s="6" t="str">
        <f>VLOOKUP(A23,Common!$A$2:$B$199,2, FALSE)</f>
        <v>Number of Patents for NBER Subcategory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for an assignee within a NBER subcategory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5" t="s">
        <v>9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5" t="s">
        <v>9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5" t="s">
        <v>9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5" t="s">
        <v>9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59</v>
      </c>
      <c r="B28" s="1" t="s">
        <v>205</v>
      </c>
      <c r="C28" s="1" t="s">
        <v>8</v>
      </c>
      <c r="D28" s="1" t="s">
        <v>9</v>
      </c>
      <c r="E28" s="1" t="s">
        <v>9</v>
      </c>
      <c r="F28" s="15" t="s">
        <v>9</v>
      </c>
      <c r="G28" s="6" t="str">
        <f>VLOOKUP(A28,Common!$A$2:$B$199,2, FALSE)</f>
        <v>Group ID</v>
      </c>
      <c r="H28" s="32" t="str">
        <f>IF(D28="N","NA",VLOOKUP(A28,Common!$A$2:$C$200,3,FALSE))</f>
        <v>Open Field with link to Data Values</v>
      </c>
      <c r="I28" s="32" t="str">
        <f>IF(D28="N","NA",VLOOKUP(A28,Common!$A$2:$D$200,4,FALSE))</f>
        <v>http://www.uspto.gov/web/patents/classification/cpc.html</v>
      </c>
      <c r="J28" s="32" t="str">
        <f>VLOOKUP(A28,Common!$A$2:$E$199,5, FALSE)</f>
        <v>CPC Group ID</v>
      </c>
    </row>
    <row r="29" spans="1:10" x14ac:dyDescent="0.25">
      <c r="A29" s="1" t="s">
        <v>60</v>
      </c>
      <c r="B29" s="1" t="s">
        <v>205</v>
      </c>
      <c r="C29" s="1" t="s">
        <v>8</v>
      </c>
      <c r="D29" s="1" t="s">
        <v>9</v>
      </c>
      <c r="E29" s="1" t="s">
        <v>9</v>
      </c>
      <c r="F29" s="15" t="s">
        <v>9</v>
      </c>
      <c r="G29" s="6" t="str">
        <f>VLOOKUP(A29,Common!$A$2:$B$199,2, FALSE)</f>
        <v>Group Title</v>
      </c>
      <c r="H29" s="32" t="str">
        <f>IF(D29="N","NA",VLOOKUP(A29,Common!$A$2:$C$200,3,FALSE))</f>
        <v>Open Field with link to Data Values</v>
      </c>
      <c r="I29" s="32" t="str">
        <f>IF(D29="N","NA",VLOOKUP(A29,Common!$A$2:$D$200,4,FALSE))</f>
        <v>http://www.uspto.gov/web/patents/classification/cpc.html</v>
      </c>
      <c r="J29" s="32" t="str">
        <f>VLOOKUP(A29,Common!$A$2:$E$199,5, FALSE)</f>
        <v>Description of CPC group</v>
      </c>
    </row>
    <row r="30" spans="1:10" x14ac:dyDescent="0.25">
      <c r="A30" s="1" t="s">
        <v>64</v>
      </c>
      <c r="B30" s="1" t="s">
        <v>205</v>
      </c>
      <c r="C30" s="1" t="s">
        <v>8</v>
      </c>
      <c r="D30" s="1" t="s">
        <v>9</v>
      </c>
      <c r="E30" s="1" t="s">
        <v>9</v>
      </c>
      <c r="F30" s="15" t="s">
        <v>9</v>
      </c>
      <c r="G30" s="6" t="str">
        <f>VLOOKUP(A30,Common!$A$2:$B$199,2, FALSE)</f>
        <v>Subgroup ID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CPC Subgroup ID</v>
      </c>
    </row>
    <row r="31" spans="1:10" x14ac:dyDescent="0.25">
      <c r="A31" s="1" t="s">
        <v>65</v>
      </c>
      <c r="B31" s="1" t="s">
        <v>205</v>
      </c>
      <c r="C31" s="1" t="s">
        <v>8</v>
      </c>
      <c r="D31" s="1" t="s">
        <v>9</v>
      </c>
      <c r="E31" s="1" t="s">
        <v>9</v>
      </c>
      <c r="F31" s="15" t="s">
        <v>9</v>
      </c>
      <c r="G31" s="6" t="str">
        <f>VLOOKUP(A31,Common!$A$2:$B$199,2, FALSE)</f>
        <v>Subgroup Title</v>
      </c>
      <c r="H31" s="32" t="str">
        <f>IF(D31="N","NA",VLOOKUP(A31,Common!$A$2:$C$200,3,FALSE))</f>
        <v>Open Field with link to Data Values</v>
      </c>
      <c r="I31" s="32" t="str">
        <f>IF(D31="N","NA",VLOOKUP(A31,Common!$A$2:$D$200,4,FALSE))</f>
        <v>http://www.uspto.gov/web/patents/classification/cpc.html</v>
      </c>
      <c r="J31" s="32" t="str">
        <f>VLOOKUP(A31,Common!$A$2:$E$199,5, FALSE)</f>
        <v>Description of CPC Subgroup</v>
      </c>
    </row>
    <row r="32" spans="1:10" x14ac:dyDescent="0.25">
      <c r="A32" s="1" t="s">
        <v>56</v>
      </c>
      <c r="B32" s="1" t="s">
        <v>204</v>
      </c>
      <c r="C32" s="1" t="s">
        <v>8</v>
      </c>
      <c r="D32" s="1" t="s">
        <v>9</v>
      </c>
      <c r="E32" s="1" t="s">
        <v>9</v>
      </c>
      <c r="F32" s="15" t="s">
        <v>9</v>
      </c>
      <c r="G32" s="6" t="str">
        <f>VLOOKUP(A32,Common!$A$2:$B$199,2, FALSE)</f>
        <v>Category</v>
      </c>
      <c r="H32" s="32" t="str">
        <f>IF(D32="N","NA",VLOOKUP(A32,Common!$A$2:$C$200,3,FALSE))</f>
        <v>Drop Down Menu</v>
      </c>
      <c r="I32" s="32" t="str">
        <f>IF(D32="N","NA",VLOOKUP(A32,Common!$A$2:$D$200,4,FALSE))</f>
        <v xml:space="preserve">Primary | Additional </v>
      </c>
      <c r="J32" s="32" t="str">
        <f>VLOOKUP(A32,Common!$A$2:$E$199,5, FALSE)</f>
        <v>Top Level CPC Category (http://www.cooperativepatentclassification.org/index.html)</v>
      </c>
    </row>
    <row r="33" spans="1:10" x14ac:dyDescent="0.25">
      <c r="A33" s="1" t="s">
        <v>58</v>
      </c>
      <c r="B33" s="1" t="s">
        <v>204</v>
      </c>
      <c r="C33" s="1" t="s">
        <v>11</v>
      </c>
      <c r="D33" s="1" t="s">
        <v>9</v>
      </c>
      <c r="E33" s="1" t="s">
        <v>9</v>
      </c>
      <c r="F33" s="15" t="s">
        <v>9</v>
      </c>
      <c r="G33" s="6" t="str">
        <f>VLOOKUP(A33,Common!$A$2:$B$199,2, FALSE)</f>
        <v>First Seen Date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The date of the oldest patent within a CPC subsection.</v>
      </c>
    </row>
    <row r="34" spans="1:10" x14ac:dyDescent="0.25">
      <c r="A34" s="1" t="s">
        <v>61</v>
      </c>
      <c r="B34" s="1" t="s">
        <v>204</v>
      </c>
      <c r="C34" s="1" t="s">
        <v>11</v>
      </c>
      <c r="D34" s="1" t="s">
        <v>9</v>
      </c>
      <c r="E34" s="1" t="s">
        <v>9</v>
      </c>
      <c r="F34" s="15" t="s">
        <v>9</v>
      </c>
      <c r="G34" s="6" t="str">
        <f>VLOOKUP(A34,Common!$A$2:$B$199,2, FALSE)</f>
        <v>Last Seen Date</v>
      </c>
      <c r="H34" s="32" t="str">
        <f>IF(D34="N","NA",VLOOKUP(A34,Common!$A$2:$C$200,3,FALSE))</f>
        <v>Open Field, No Validation</v>
      </c>
      <c r="I34" s="32" t="str">
        <f>IF(D34="N","NA",VLOOKUP(A34,Common!$A$2:$D$200,4,FALSE))</f>
        <v>NA</v>
      </c>
      <c r="J34" s="32" t="str">
        <f>VLOOKUP(A34,Common!$A$2:$E$199,5, FALSE)</f>
        <v>The date of the most recent patent within a CPC subsection</v>
      </c>
    </row>
    <row r="35" spans="1:10" x14ac:dyDescent="0.25">
      <c r="A35" s="1" t="s">
        <v>63</v>
      </c>
      <c r="B35" s="1" t="s">
        <v>204</v>
      </c>
      <c r="C35" s="1" t="s">
        <v>8</v>
      </c>
      <c r="D35" s="1" t="s">
        <v>9</v>
      </c>
      <c r="E35" s="1" t="s">
        <v>9</v>
      </c>
      <c r="F35" s="15" t="s">
        <v>9</v>
      </c>
      <c r="G35" s="6" t="str">
        <f>VLOOKUP(A35,Common!$A$2:$B$199,2, FALSE)</f>
        <v>Section ID</v>
      </c>
      <c r="H35" s="32" t="str">
        <f>IF(D35="N","NA",VLOOKUP(A35,Common!$A$2:$C$200,3,FALSE))</f>
        <v>Drop Down Menu</v>
      </c>
      <c r="I35" s="32" t="str">
        <f>IF(D35="N","NA",VLOOKUP(A35,Common!$A$2:$D$200,4,FALSE))</f>
        <v>G | F | B | H | C | Y | A | E | D</v>
      </c>
      <c r="J35" s="32" t="str">
        <f>VLOOKUP(A35,Common!$A$2:$E$199,5,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36" spans="1:10" x14ac:dyDescent="0.25">
      <c r="A36" s="1" t="s">
        <v>206</v>
      </c>
      <c r="B36" s="1" t="s">
        <v>204</v>
      </c>
      <c r="C36" s="1" t="s">
        <v>8</v>
      </c>
      <c r="D36" s="1" t="s">
        <v>9</v>
      </c>
      <c r="E36" s="1" t="s">
        <v>9</v>
      </c>
      <c r="F36" s="15" t="s">
        <v>9</v>
      </c>
      <c r="G36" s="6" t="str">
        <f>VLOOKUP(A36,Common!$A$2:$B$199,2, FALSE)</f>
        <v>Subsection ID</v>
      </c>
      <c r="H36" s="32" t="str">
        <f>IF(D36="N","NA",VLOOKUP(A36,Common!$A$2:$C$200,3,FALSE))</f>
        <v>Open Field with link to Data Values</v>
      </c>
      <c r="I36" s="32" t="str">
        <f>IF(D36="N","NA",VLOOKUP(A36,Common!$A$2:$D$200,4,FALSE))</f>
        <v>http://www.uspto.gov/web/patents/classification/cpc.html</v>
      </c>
      <c r="J36" s="32" t="str">
        <f>VLOOKUP(A36,Common!$A$2:$E$199,5, FALSE)</f>
        <v>CPC subsection ID</v>
      </c>
    </row>
    <row r="37" spans="1:10" x14ac:dyDescent="0.25">
      <c r="A37" s="1" t="s">
        <v>67</v>
      </c>
      <c r="B37" s="1" t="s">
        <v>204</v>
      </c>
      <c r="C37" s="1" t="s">
        <v>8</v>
      </c>
      <c r="D37" s="1" t="s">
        <v>9</v>
      </c>
      <c r="E37" s="1" t="s">
        <v>9</v>
      </c>
      <c r="F37" s="15" t="s">
        <v>9</v>
      </c>
      <c r="G37" s="6" t="str">
        <f>VLOOKUP(A37,Common!$A$2:$B$199,2, FALSE)</f>
        <v>Subsection Title</v>
      </c>
      <c r="H37" s="32" t="str">
        <f>IF(D37="N","NA",VLOOKUP(A37,Common!$A$2:$C$200,3,FALSE))</f>
        <v>Open Field with link to Data Values</v>
      </c>
      <c r="I37" s="32" t="str">
        <f>IF(D37="N","NA",VLOOKUP(A37,Common!$A$2:$D$200,4,FALSE))</f>
        <v>http://www.uspto.gov/web/patents/classification/cpc.html</v>
      </c>
      <c r="J37" s="32" t="str">
        <f>VLOOKUP(A37,Common!$A$2:$E$199,5, FALSE)</f>
        <v>Description of CPC subsection</v>
      </c>
    </row>
    <row r="38" spans="1:10" x14ac:dyDescent="0.25">
      <c r="A38" s="1" t="s">
        <v>68</v>
      </c>
      <c r="B38" s="1" t="s">
        <v>204</v>
      </c>
      <c r="C38" s="1" t="s">
        <v>23</v>
      </c>
      <c r="D38" s="1" t="s">
        <v>9</v>
      </c>
      <c r="E38" s="1" t="s">
        <v>9</v>
      </c>
      <c r="F38" s="15" t="s">
        <v>9</v>
      </c>
      <c r="G38" s="6" t="str">
        <f>VLOOKUP(A38,Common!$A$2:$B$199,2, FALSE)</f>
        <v>Total Number of Assignees</v>
      </c>
      <c r="H38" s="32" t="str">
        <f>IF(D38="N","NA",VLOOKUP(A38,Common!$A$2:$C$200,3,FALSE))</f>
        <v>Open Field, Validation</v>
      </c>
      <c r="I38" s="32" t="str">
        <f>IF(D38="N","NA",VLOOKUP(A38,Common!$A$2:$D$200,4,FALSE))</f>
        <v>NA</v>
      </c>
      <c r="J38" s="32" t="str">
        <f>VLOOKUP(A38,Common!$A$2:$E$199,5, FALSE)</f>
        <v>Total number of assignees on patents within a CPC subsection</v>
      </c>
    </row>
    <row r="39" spans="1:10" x14ac:dyDescent="0.25">
      <c r="A39" s="1" t="s">
        <v>69</v>
      </c>
      <c r="B39" s="1" t="s">
        <v>204</v>
      </c>
      <c r="C39" s="1" t="s">
        <v>23</v>
      </c>
      <c r="D39" s="1" t="s">
        <v>9</v>
      </c>
      <c r="E39" s="1" t="s">
        <v>9</v>
      </c>
      <c r="F39" s="15" t="s">
        <v>9</v>
      </c>
      <c r="G39" s="6" t="str">
        <f>VLOOKUP(A39,Common!$A$2:$B$199,2, FALSE)</f>
        <v>Total Number of Inventors</v>
      </c>
      <c r="H39" s="32" t="str">
        <f>IF(D39="N","NA",VLOOKUP(A39,Common!$A$2:$C$200,3,FALSE))</f>
        <v>Open Field, Validation</v>
      </c>
      <c r="I39" s="32" t="str">
        <f>IF(D39="N","NA",VLOOKUP(A39,Common!$A$2:$D$200,4,FALSE))</f>
        <v>NA</v>
      </c>
      <c r="J39" s="32" t="str">
        <f>VLOOKUP(A39,Common!$A$2:$E$199,5, FALSE)</f>
        <v>Total number of inventors on patents within a CPC subsection</v>
      </c>
    </row>
    <row r="40" spans="1:10" x14ac:dyDescent="0.25">
      <c r="A40" s="1" t="s">
        <v>70</v>
      </c>
      <c r="B40" s="1" t="s">
        <v>204</v>
      </c>
      <c r="C40" s="1" t="s">
        <v>23</v>
      </c>
      <c r="D40" s="1" t="s">
        <v>9</v>
      </c>
      <c r="E40" s="1" t="s">
        <v>9</v>
      </c>
      <c r="F40" s="15" t="s">
        <v>9</v>
      </c>
      <c r="G40" s="6" t="str">
        <f>VLOOKUP(A40,Common!$A$2:$B$199,2, FALSE)</f>
        <v>Total Number of Patents</v>
      </c>
      <c r="H40" s="32" t="str">
        <f>IF(D40="N","NA",VLOOKUP(A40,Common!$A$2:$C$200,3,FALSE))</f>
        <v>Open Field, Validation</v>
      </c>
      <c r="I40" s="32" t="str">
        <f>IF(D40="N","NA",VLOOKUP(A40,Common!$A$2:$D$200,4,FALSE))</f>
        <v>NA</v>
      </c>
      <c r="J40" s="32" t="str">
        <f>VLOOKUP(A40,Common!$A$2:$E$199,5, FALSE)</f>
        <v>Total number of patents within a CPC subsection</v>
      </c>
    </row>
    <row r="41" spans="1:10" x14ac:dyDescent="0.25">
      <c r="A41" s="1" t="s">
        <v>193</v>
      </c>
      <c r="B41" s="1" t="s">
        <v>72</v>
      </c>
      <c r="C41" s="1" t="s">
        <v>8</v>
      </c>
      <c r="D41" s="1" t="s">
        <v>9</v>
      </c>
      <c r="E41" s="1" t="s">
        <v>9</v>
      </c>
      <c r="F41" s="15" t="s">
        <v>9</v>
      </c>
      <c r="G41" s="6" t="str">
        <f>VLOOKUP(A41,Common!$A$2:$B$199,2, FALSE)</f>
        <v>City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Inventor's city on a patent</v>
      </c>
    </row>
    <row r="42" spans="1:10" x14ac:dyDescent="0.25">
      <c r="A42" s="1" t="s">
        <v>194</v>
      </c>
      <c r="B42" s="1" t="s">
        <v>72</v>
      </c>
      <c r="C42" s="1" t="s">
        <v>8</v>
      </c>
      <c r="D42" s="1" t="s">
        <v>9</v>
      </c>
      <c r="E42" s="1" t="s">
        <v>9</v>
      </c>
      <c r="F42" s="15" t="s">
        <v>9</v>
      </c>
      <c r="G42" s="6" t="str">
        <f>VLOOKUP(A42,Common!$A$2:$B$199,2, FALSE)</f>
        <v>Country</v>
      </c>
      <c r="H42" s="32" t="str">
        <f>IF(D42="N","NA",VLOOKUP(A42,Common!$A$2:$C$200,3,FALSE))</f>
        <v>Drop Down Menu</v>
      </c>
      <c r="I42" s="32" t="str">
        <f>IF(D42="N","NA",VLOOKUP(A42,Common!$A$2:$D$200,4,FALSE))</f>
        <v>List of countries</v>
      </c>
      <c r="J42" s="32" t="str">
        <f>VLOOKUP(A42,Common!$A$2:$E$199,5, FALSE)</f>
        <v>Inventor's country on a patent</v>
      </c>
    </row>
    <row r="43" spans="1:10" x14ac:dyDescent="0.25">
      <c r="A43" s="1" t="s">
        <v>71</v>
      </c>
      <c r="B43" s="1" t="s">
        <v>72</v>
      </c>
      <c r="C43" s="1" t="s">
        <v>8</v>
      </c>
      <c r="D43" s="1" t="s">
        <v>9</v>
      </c>
      <c r="E43" s="1" t="s">
        <v>9</v>
      </c>
      <c r="F43" s="15" t="s">
        <v>9</v>
      </c>
      <c r="G43" s="6" t="str">
        <f>VLOOKUP(A43,Common!$A$2:$B$199,2, FALSE)</f>
        <v>First Name</v>
      </c>
      <c r="H43" s="32" t="str">
        <f>IF(D43="N","NA",VLOOKUP(A43,Common!$A$2:$C$200,3,FALSE))</f>
        <v>Open Field, No Validation</v>
      </c>
      <c r="I43" s="32" t="str">
        <f>IF(D43="N","NA",VLOOKUP(A43,Common!$A$2:$D$200,4,FALSE))</f>
        <v>NA</v>
      </c>
      <c r="J43" s="32" t="str">
        <f>VLOOKUP(A43,Common!$A$2:$E$199,5, FALSE)</f>
        <v>First name of the inventor</v>
      </c>
    </row>
    <row r="44" spans="1:10" x14ac:dyDescent="0.25">
      <c r="A44" s="1" t="s">
        <v>73</v>
      </c>
      <c r="B44" s="1" t="s">
        <v>72</v>
      </c>
      <c r="C44" s="1" t="s">
        <v>11</v>
      </c>
      <c r="D44" s="1" t="s">
        <v>9</v>
      </c>
      <c r="E44" s="1" t="s">
        <v>9</v>
      </c>
      <c r="F44" s="15" t="s">
        <v>9</v>
      </c>
      <c r="G44" s="6" t="str">
        <f>VLOOKUP(A44,Common!$A$2:$B$199,2, FALSE)</f>
        <v>First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earliest grant date for all an inventor's patents</v>
      </c>
    </row>
    <row r="45" spans="1:10" x14ac:dyDescent="0.25">
      <c r="A45" s="1" t="s">
        <v>207</v>
      </c>
      <c r="B45" s="1" t="s">
        <v>72</v>
      </c>
      <c r="C45" s="1" t="s">
        <v>8</v>
      </c>
      <c r="D45" s="1" t="s">
        <v>9</v>
      </c>
      <c r="E45" s="1" t="s">
        <v>9</v>
      </c>
      <c r="F45" s="15" t="s">
        <v>9</v>
      </c>
      <c r="G45" s="6" t="str">
        <f>VLOOKUP(A45,Common!$A$2:$B$199,2, FALSE)</f>
        <v>ID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Unique ID for an inventor assigned by disambiguation algorithm</v>
      </c>
    </row>
    <row r="46" spans="1:10" x14ac:dyDescent="0.25">
      <c r="A46" s="1" t="s">
        <v>75</v>
      </c>
      <c r="B46" s="1" t="s">
        <v>72</v>
      </c>
      <c r="C46" s="1" t="s">
        <v>8</v>
      </c>
      <c r="D46" s="1" t="s">
        <v>9</v>
      </c>
      <c r="E46" s="1" t="s">
        <v>9</v>
      </c>
      <c r="F46" s="15" t="s">
        <v>9</v>
      </c>
      <c r="G46" s="6" t="str">
        <f>VLOOKUP(A46,Common!$A$2:$B$199,2, FALSE)</f>
        <v>Last Known City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Inventor's city on most recent patent</v>
      </c>
    </row>
    <row r="47" spans="1:10" x14ac:dyDescent="0.25">
      <c r="A47" s="1" t="s">
        <v>76</v>
      </c>
      <c r="B47" s="1" t="s">
        <v>72</v>
      </c>
      <c r="C47" s="1" t="s">
        <v>8</v>
      </c>
      <c r="D47" s="1" t="s">
        <v>9</v>
      </c>
      <c r="E47" s="1" t="s">
        <v>9</v>
      </c>
      <c r="F47" s="15" t="s">
        <v>9</v>
      </c>
      <c r="G47" s="6" t="str">
        <f>VLOOKUP(A47,Common!$A$2:$B$199,2, FALSE)</f>
        <v>Last Known Country</v>
      </c>
      <c r="H47" s="32" t="str">
        <f>IF(D47="N","NA",VLOOKUP(A47,Common!$A$2:$C$200,3,FALSE))</f>
        <v>Drop Down Menu</v>
      </c>
      <c r="I47" s="32" t="str">
        <f>IF(D47="N","NA",VLOOKUP(A47,Common!$A$2:$D$200,4,FALSE))</f>
        <v>List of states</v>
      </c>
      <c r="J47" s="32" t="str">
        <f>VLOOKUP(A47,Common!$A$2:$E$199,5, FALSE)</f>
        <v>Inventor's country on most recent patent</v>
      </c>
    </row>
    <row r="48" spans="1:10" x14ac:dyDescent="0.25">
      <c r="A48" s="1" t="s">
        <v>77</v>
      </c>
      <c r="B48" s="1" t="s">
        <v>72</v>
      </c>
      <c r="C48" s="1" t="s">
        <v>31</v>
      </c>
      <c r="D48" s="1" t="s">
        <v>17</v>
      </c>
      <c r="E48" s="1" t="s">
        <v>9</v>
      </c>
      <c r="F48" s="15" t="s">
        <v>9</v>
      </c>
      <c r="G48" s="6" t="str">
        <f>VLOOKUP(A48,Common!$A$2:$B$199,2, FALSE)</f>
        <v>Last Known Latitude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Latitude of inventor's city on most recent patent</v>
      </c>
    </row>
    <row r="49" spans="1:10" x14ac:dyDescent="0.25">
      <c r="A49" s="1" t="s">
        <v>78</v>
      </c>
      <c r="B49" s="1" t="s">
        <v>72</v>
      </c>
      <c r="C49" s="1" t="s">
        <v>8</v>
      </c>
      <c r="D49" s="1" t="s">
        <v>9</v>
      </c>
      <c r="E49" s="1" t="s">
        <v>9</v>
      </c>
      <c r="F49" s="15" t="s">
        <v>9</v>
      </c>
      <c r="G49" s="6" t="str">
        <f>VLOOKUP(A49,Common!$A$2:$B$199,2, FALSE)</f>
        <v>Last Known Location ID</v>
      </c>
      <c r="H49" s="32" t="str">
        <f>IF(D49="N","NA",VLOOKUP(A49,Common!$A$2:$C$200,3,FALSE))</f>
        <v>Open Field, No Validation</v>
      </c>
      <c r="I49" s="32" t="str">
        <f>IF(D49="N","NA",VLOOKUP(A49,Common!$A$2:$D$200,4,FALSE))</f>
        <v>NA</v>
      </c>
      <c r="J49" s="32" t="str">
        <f>VLOOKUP(A49,Common!$A$2:$E$199,5, FALSE)</f>
        <v>Unique database ID for a an inventor's most recent location</v>
      </c>
    </row>
    <row r="50" spans="1:10" x14ac:dyDescent="0.25">
      <c r="A50" s="1" t="s">
        <v>79</v>
      </c>
      <c r="B50" s="1" t="s">
        <v>72</v>
      </c>
      <c r="C50" s="1" t="s">
        <v>31</v>
      </c>
      <c r="D50" s="1" t="s">
        <v>17</v>
      </c>
      <c r="E50" s="1" t="s">
        <v>9</v>
      </c>
      <c r="F50" s="15" t="s">
        <v>9</v>
      </c>
      <c r="G50" s="6" t="str">
        <f>VLOOKUP(A50,Common!$A$2:$B$199,2, FALSE)</f>
        <v>Last Known Longitude</v>
      </c>
      <c r="H50" s="32" t="str">
        <f>IF(D50="N","NA",VLOOKUP(A50,Common!$A$2:$C$200,3,FALSE))</f>
        <v>NA</v>
      </c>
      <c r="I50" s="32" t="str">
        <f>IF(D50="N","NA",VLOOKUP(A50,Common!$A$2:$D$200,4,FALSE))</f>
        <v>NA</v>
      </c>
      <c r="J50" s="32" t="str">
        <f>VLOOKUP(A50,Common!$A$2:$E$199,5, FALSE)</f>
        <v>Longitude of inventor's city on most recent patent</v>
      </c>
    </row>
    <row r="51" spans="1:10" x14ac:dyDescent="0.25">
      <c r="A51" s="1" t="s">
        <v>80</v>
      </c>
      <c r="B51" s="1" t="s">
        <v>72</v>
      </c>
      <c r="C51" s="1" t="s">
        <v>8</v>
      </c>
      <c r="D51" s="1" t="s">
        <v>9</v>
      </c>
      <c r="E51" s="1" t="s">
        <v>9</v>
      </c>
      <c r="F51" s="15" t="s">
        <v>9</v>
      </c>
      <c r="G51" s="6" t="str">
        <f>VLOOKUP(A51,Common!$A$2:$B$199,2, FALSE)</f>
        <v>Last Known State</v>
      </c>
      <c r="H51" s="32" t="str">
        <f>IF(D51="N","NA",VLOOKUP(A51,Common!$A$2:$C$200,3,FALSE))</f>
        <v>Drop Down Menu</v>
      </c>
      <c r="I51" s="32" t="str">
        <f>IF(D51="N","NA",VLOOKUP(A51,Common!$A$2:$D$200,4,FALSE))</f>
        <v>List of states</v>
      </c>
      <c r="J51" s="32" t="str">
        <f>VLOOKUP(A51,Common!$A$2:$E$199,5, FALSE)</f>
        <v>Inventor's state on most recent patent</v>
      </c>
    </row>
    <row r="52" spans="1:10" x14ac:dyDescent="0.25">
      <c r="A52" s="1" t="s">
        <v>81</v>
      </c>
      <c r="B52" s="1" t="s">
        <v>72</v>
      </c>
      <c r="C52" s="1" t="s">
        <v>8</v>
      </c>
      <c r="D52" s="1" t="s">
        <v>9</v>
      </c>
      <c r="E52" s="1" t="s">
        <v>9</v>
      </c>
      <c r="F52" s="15" t="s">
        <v>9</v>
      </c>
      <c r="G52" s="6" t="str">
        <f>VLOOKUP(A52,Common!$A$2:$B$199,2, FALSE)</f>
        <v>Last Name</v>
      </c>
      <c r="H52" s="32" t="str">
        <f>IF(D52="N","NA",VLOOKUP(A52,Common!$A$2:$C$200,3,FALSE))</f>
        <v>Open Field, No Validation</v>
      </c>
      <c r="I52" s="32" t="str">
        <f>IF(D52="N","NA",VLOOKUP(A52,Common!$A$2:$D$200,4,FALSE))</f>
        <v>NA</v>
      </c>
      <c r="J52" s="32" t="str">
        <f>VLOOKUP(A52,Common!$A$2:$E$199,5, FALSE)</f>
        <v>Last name of inventor</v>
      </c>
    </row>
    <row r="53" spans="1:10" x14ac:dyDescent="0.25">
      <c r="A53" s="1" t="s">
        <v>82</v>
      </c>
      <c r="B53" s="1" t="s">
        <v>72</v>
      </c>
      <c r="C53" s="1" t="s">
        <v>11</v>
      </c>
      <c r="D53" s="1" t="s">
        <v>9</v>
      </c>
      <c r="E53" s="1" t="s">
        <v>9</v>
      </c>
      <c r="F53" s="15" t="s">
        <v>9</v>
      </c>
      <c r="G53" s="6" t="str">
        <f>VLOOKUP(A53,Common!$A$2:$B$199,2, FALSE)</f>
        <v>Last Seen Date</v>
      </c>
      <c r="H53" s="32" t="str">
        <f>IF(D53="N","NA",VLOOKUP(A53,Common!$A$2:$C$200,3,FALSE))</f>
        <v>Open Field, No Validation</v>
      </c>
      <c r="I53" s="32" t="str">
        <f>IF(D53="N","NA",VLOOKUP(A53,Common!$A$2:$D$200,4,FALSE))</f>
        <v>NA</v>
      </c>
      <c r="J53" s="32" t="str">
        <f>VLOOKUP(A53,Common!$A$2:$E$199,5, FALSE)</f>
        <v>The most recent date for all an inventor's patents</v>
      </c>
    </row>
    <row r="54" spans="1:10" x14ac:dyDescent="0.25">
      <c r="A54" s="1" t="s">
        <v>195</v>
      </c>
      <c r="B54" s="1" t="s">
        <v>72</v>
      </c>
      <c r="C54" s="1" t="s">
        <v>31</v>
      </c>
      <c r="D54" s="1" t="s">
        <v>17</v>
      </c>
      <c r="E54" s="1" t="s">
        <v>9</v>
      </c>
      <c r="F54" s="15" t="s">
        <v>9</v>
      </c>
      <c r="G54" s="6" t="str">
        <f>VLOOKUP(A54,Common!$A$2:$B$199,2, FALSE)</f>
        <v>Latitude</v>
      </c>
      <c r="H54" s="32" t="str">
        <f>IF(D54="N","NA",VLOOKUP(A54,Common!$A$2:$C$200,3,FALSE))</f>
        <v>NA</v>
      </c>
      <c r="I54" s="32" t="str">
        <f>IF(D54="N","NA",VLOOKUP(A54,Common!$A$2:$D$200,4,FALSE))</f>
        <v>NA</v>
      </c>
      <c r="J54" s="32" t="str">
        <f>VLOOKUP(A54,Common!$A$2:$E$199,5, FALSE)</f>
        <v>Latitude of inventor's city on a given patent</v>
      </c>
    </row>
    <row r="55" spans="1:10" x14ac:dyDescent="0.25">
      <c r="A55" s="1" t="s">
        <v>208</v>
      </c>
      <c r="B55" s="1" t="s">
        <v>72</v>
      </c>
      <c r="C55" s="1" t="s">
        <v>8</v>
      </c>
      <c r="D55" s="1" t="s">
        <v>9</v>
      </c>
      <c r="E55" s="1" t="s">
        <v>9</v>
      </c>
      <c r="F55" s="15" t="s">
        <v>9</v>
      </c>
      <c r="G55" s="6" t="str">
        <f>VLOOKUP(A55,Common!$A$2:$B$199,2, FALSE)</f>
        <v>Location ID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Unique database ID for a an inventor's location on a given patent</v>
      </c>
    </row>
    <row r="56" spans="1:10" x14ac:dyDescent="0.25">
      <c r="A56" s="1" t="s">
        <v>196</v>
      </c>
      <c r="B56" s="1" t="s">
        <v>72</v>
      </c>
      <c r="C56" s="1" t="s">
        <v>31</v>
      </c>
      <c r="D56" s="1" t="s">
        <v>17</v>
      </c>
      <c r="E56" s="1" t="s">
        <v>9</v>
      </c>
      <c r="F56" s="15" t="s">
        <v>9</v>
      </c>
      <c r="G56" s="6" t="str">
        <f>VLOOKUP(A56,Common!$A$2:$B$199,2, FALSE)</f>
        <v>Longitude</v>
      </c>
      <c r="H56" s="32" t="str">
        <f>IF(D56="N","NA",VLOOKUP(A56,Common!$A$2:$C$200,3,FALSE))</f>
        <v>NA</v>
      </c>
      <c r="I56" s="32" t="str">
        <f>IF(D56="N","NA",VLOOKUP(A56,Common!$A$2:$D$200,4,FALSE))</f>
        <v>NA</v>
      </c>
      <c r="J56" s="32" t="str">
        <f>VLOOKUP(A56,Common!$A$2:$E$199,5, FALSE)</f>
        <v>Longitude of inventor's city on a given patent</v>
      </c>
    </row>
    <row r="57" spans="1:10" x14ac:dyDescent="0.25">
      <c r="A57" s="1" t="s">
        <v>219</v>
      </c>
      <c r="B57" s="1" t="s">
        <v>72</v>
      </c>
      <c r="C57" s="1" t="s">
        <v>23</v>
      </c>
      <c r="D57" s="1" t="s">
        <v>17</v>
      </c>
      <c r="E57" s="1" t="s">
        <v>9</v>
      </c>
      <c r="F57" s="15" t="s">
        <v>9</v>
      </c>
      <c r="G57" s="6" t="str">
        <f>VLOOKUP(A57,Common!$A$2:$B$199,2, FALSE)</f>
        <v>Number of Patents for NBER Subcategory</v>
      </c>
      <c r="H57" s="32" t="str">
        <f>IF(D57="N","NA",VLOOKUP(A57,Common!$A$2:$C$200,3,FALSE))</f>
        <v>NA</v>
      </c>
      <c r="I57" s="32" t="str">
        <f>IF(D57="N","NA",VLOOKUP(A57,Common!$A$2:$D$200,4,FALSE))</f>
        <v>NA</v>
      </c>
      <c r="J57" s="32" t="str">
        <f>VLOOKUP(A57,Common!$A$2:$E$199,5, FALSE)</f>
        <v>The number of patents for an inventor within a NBER subcategory</v>
      </c>
    </row>
    <row r="58" spans="1:10" x14ac:dyDescent="0.25">
      <c r="A58" s="1" t="s">
        <v>198</v>
      </c>
      <c r="B58" s="1" t="s">
        <v>72</v>
      </c>
      <c r="C58" s="1" t="s">
        <v>8</v>
      </c>
      <c r="D58" s="1" t="s">
        <v>9</v>
      </c>
      <c r="E58" s="1" t="s">
        <v>9</v>
      </c>
      <c r="F58" s="15" t="s">
        <v>9</v>
      </c>
      <c r="G58" s="6" t="str">
        <f>VLOOKUP(A58,Common!$A$2:$B$199,2, FALSE)</f>
        <v>State</v>
      </c>
      <c r="H58" s="32" t="str">
        <f>IF(D58="N","NA",VLOOKUP(A58,Common!$A$2:$C$200,3,FALSE))</f>
        <v>Drop Down Menu</v>
      </c>
      <c r="I58" s="32" t="str">
        <f>IF(D58="N","NA",VLOOKUP(A58,Common!$A$2:$D$200,4,FALSE))</f>
        <v>List of states</v>
      </c>
      <c r="J58" s="32" t="str">
        <f>VLOOKUP(A58,Common!$A$2:$E$199,5, FALSE)</f>
        <v>Inventor's state on a given patent</v>
      </c>
    </row>
    <row r="59" spans="1:10" x14ac:dyDescent="0.25">
      <c r="A59" s="1" t="s">
        <v>84</v>
      </c>
      <c r="B59" s="1" t="s">
        <v>72</v>
      </c>
      <c r="C59" s="1" t="s">
        <v>23</v>
      </c>
      <c r="D59" s="1" t="s">
        <v>9</v>
      </c>
      <c r="E59" s="1" t="s">
        <v>9</v>
      </c>
      <c r="F59" s="15" t="s">
        <v>9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associated with a given inventor</v>
      </c>
    </row>
    <row r="60" spans="1:10" x14ac:dyDescent="0.25">
      <c r="A60" s="1" t="s">
        <v>85</v>
      </c>
      <c r="B60" s="1" t="s">
        <v>86</v>
      </c>
      <c r="C60" s="1" t="s">
        <v>11</v>
      </c>
      <c r="D60" s="1" t="s">
        <v>17</v>
      </c>
      <c r="E60" s="1" t="s">
        <v>9</v>
      </c>
      <c r="F60" s="15" t="s">
        <v>9</v>
      </c>
      <c r="G60" s="6" t="str">
        <f>VLOOKUP(A60,Common!$A$2:$B$199,2, FALSE)</f>
        <v>Action Date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Date an IPC is issued for a patent</v>
      </c>
    </row>
    <row r="61" spans="1:10" x14ac:dyDescent="0.25">
      <c r="A61" s="1" t="s">
        <v>87</v>
      </c>
      <c r="B61" s="1" t="s">
        <v>86</v>
      </c>
      <c r="C61" s="1" t="s">
        <v>8</v>
      </c>
      <c r="D61" s="1" t="s">
        <v>9</v>
      </c>
      <c r="E61" s="1" t="s">
        <v>9</v>
      </c>
      <c r="F61" s="15" t="s">
        <v>9</v>
      </c>
      <c r="G61" s="6" t="str">
        <f>VLOOKUP(A61,Common!$A$2:$B$199,2, FALSE)</f>
        <v>Class</v>
      </c>
      <c r="H61" s="32" t="str">
        <f>IF(D61="N","NA",VLOOKUP(A61,Common!$A$2:$C$200,3,FALSE))</f>
        <v>Open Field with link to Data Values</v>
      </c>
      <c r="I61" s="32" t="str">
        <f>IF(D61="N","NA",VLOOKUP(A61,Common!$A$2:$D$200,4,FALSE))</f>
        <v>http://www.wipo.int/export/sites/www/classifications/ipc/en/guide/guide_ipc.pdf</v>
      </c>
      <c r="J61" s="32" t="str">
        <f>VLOOKUP(A61,Common!$A$2:$E$199,5, FALSE)</f>
        <v>Second hierarchial level of the IPC system, sections are subdivided into classes</v>
      </c>
    </row>
    <row r="62" spans="1:10" x14ac:dyDescent="0.25">
      <c r="A62" s="1" t="s">
        <v>88</v>
      </c>
      <c r="B62" s="1" t="s">
        <v>86</v>
      </c>
      <c r="C62" s="1" t="s">
        <v>8</v>
      </c>
      <c r="D62" s="1" t="s">
        <v>17</v>
      </c>
      <c r="E62" s="1" t="s">
        <v>9</v>
      </c>
      <c r="F62" s="15" t="s">
        <v>9</v>
      </c>
      <c r="G62" s="6" t="str">
        <f>VLOOKUP(A62,Common!$A$2:$B$199,2, FALSE)</f>
        <v>Classification Data Source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 xml:space="preserve"> “H” defining “Human - Generated”, “M” defining “Machine - Generated” and “G” defining “G enerated via Software”</v>
      </c>
    </row>
    <row r="63" spans="1:10" x14ac:dyDescent="0.25">
      <c r="A63" s="1" t="s">
        <v>89</v>
      </c>
      <c r="B63" s="1" t="s">
        <v>86</v>
      </c>
      <c r="C63" s="1" t="s">
        <v>8</v>
      </c>
      <c r="D63" s="1" t="s">
        <v>9</v>
      </c>
      <c r="E63" s="1" t="s">
        <v>9</v>
      </c>
      <c r="F63" s="15" t="s">
        <v>9</v>
      </c>
      <c r="G63" s="6" t="str">
        <f>VLOOKUP(A63,Common!$A$2:$B$199,2, FALSE)</f>
        <v>Classification Value</v>
      </c>
      <c r="H63" s="32" t="str">
        <f>IF(D63="N","NA",VLOOKUP(A63,Common!$A$2:$C$200,3,FALSE))</f>
        <v>Drop Down Menu</v>
      </c>
      <c r="I63" s="32" t="str">
        <f>IF(D63="N","NA",VLOOKUP(A63,Common!$A$2:$D$200,4,FALSE))</f>
        <v>I | N</v>
      </c>
      <c r="J63" s="32" t="str">
        <f>VLOOKUP(A63,Common!$A$2:$E$199,5, FALSE)</f>
        <v>“ I ” defining “invention information” or “N” defining “non - invention information”</v>
      </c>
    </row>
    <row r="64" spans="1:10" x14ac:dyDescent="0.25">
      <c r="A64" s="1" t="s">
        <v>90</v>
      </c>
      <c r="B64" s="1" t="s">
        <v>86</v>
      </c>
      <c r="C64" s="1" t="s">
        <v>11</v>
      </c>
      <c r="D64" s="1" t="s">
        <v>9</v>
      </c>
      <c r="E64" s="1" t="s">
        <v>9</v>
      </c>
      <c r="F64" s="15" t="s">
        <v>9</v>
      </c>
      <c r="G64" s="6" t="str">
        <f>VLOOKUP(A64,Common!$A$2:$B$199,2, FALSE)</f>
        <v>First Seen Date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The date of the earliest patent within a IPC group</v>
      </c>
    </row>
    <row r="65" spans="1:10" x14ac:dyDescent="0.25">
      <c r="A65" s="1" t="s">
        <v>91</v>
      </c>
      <c r="B65" s="1" t="s">
        <v>86</v>
      </c>
      <c r="C65" s="1" t="s">
        <v>11</v>
      </c>
      <c r="D65" s="1" t="s">
        <v>9</v>
      </c>
      <c r="E65" s="1" t="s">
        <v>9</v>
      </c>
      <c r="F65" s="15" t="s">
        <v>9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date of the most recent patent within a IPC group</v>
      </c>
    </row>
    <row r="66" spans="1:10" x14ac:dyDescent="0.25">
      <c r="A66" s="1" t="s">
        <v>92</v>
      </c>
      <c r="B66" s="1" t="s">
        <v>86</v>
      </c>
      <c r="C66" s="1" t="s">
        <v>8</v>
      </c>
      <c r="D66" s="1" t="s">
        <v>9</v>
      </c>
      <c r="E66" s="1" t="s">
        <v>9</v>
      </c>
      <c r="F66" s="15" t="s">
        <v>9</v>
      </c>
      <c r="G66" s="6" t="str">
        <f>VLOOKUP(A66,Common!$A$2:$B$199,2, FALSE)</f>
        <v>Main Group</v>
      </c>
      <c r="H66" s="32" t="str">
        <f>IF(D66="N","NA",VLOOKUP(A66,Common!$A$2:$C$200,3,FALSE))</f>
        <v>Open Field with link to Data Values</v>
      </c>
      <c r="I66" s="32" t="str">
        <f>IF(D66="N","NA",VLOOKUP(A66,Common!$A$2:$D$200,4,FALSE))</f>
        <v>http://www.wipo.int/export/sites/www/classifications/ipc/en/guide/guide_ipc.pdf</v>
      </c>
      <c r="J66" s="32" t="str">
        <f>VLOOKUP(A66,Common!$A$2:$E$199,5, FALSE)</f>
        <v>Subdivisions of the subclass within the IPC system</v>
      </c>
    </row>
    <row r="67" spans="1:10" x14ac:dyDescent="0.25">
      <c r="A67" s="1" t="s">
        <v>93</v>
      </c>
      <c r="B67" s="1" t="s">
        <v>86</v>
      </c>
      <c r="C67" s="1" t="s">
        <v>8</v>
      </c>
      <c r="D67" s="1" t="s">
        <v>9</v>
      </c>
      <c r="E67" s="1" t="s">
        <v>9</v>
      </c>
      <c r="F67" s="15" t="s">
        <v>9</v>
      </c>
      <c r="G67" s="6" t="str">
        <f>VLOOKUP(A67,Common!$A$2:$B$199,2, FALSE)</f>
        <v>Section</v>
      </c>
      <c r="H67" s="32" t="str">
        <f>IF(D67="N","NA",VLOOKUP(A67,Common!$A$2:$C$200,3,FALSE))</f>
        <v>Drop Down Menu</v>
      </c>
      <c r="I67" s="32" t="str">
        <f>IF(D67="N","NA",VLOOKUP(A67,Common!$A$2:$D$200,4,FALSE))</f>
        <v>A | B | C | D | E | F | G | H</v>
      </c>
      <c r="J67" s="32" t="str">
        <f>VLOOKUP(A67,Common!$A$2:$E$199,5,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8" spans="1:10" x14ac:dyDescent="0.25">
      <c r="A68" s="1" t="s">
        <v>95</v>
      </c>
      <c r="B68" s="1" t="s">
        <v>86</v>
      </c>
      <c r="C68" s="1" t="s">
        <v>8</v>
      </c>
      <c r="D68" s="1" t="s">
        <v>9</v>
      </c>
      <c r="E68" s="1" t="s">
        <v>9</v>
      </c>
      <c r="F68" s="15" t="s">
        <v>9</v>
      </c>
      <c r="G68" s="6" t="str">
        <f>VLOOKUP(A68,Common!$A$2:$B$199,2, FALSE)</f>
        <v>Subclass</v>
      </c>
      <c r="H68" s="32" t="str">
        <f>IF(D68="N","NA",VLOOKUP(A68,Common!$A$2:$C$200,3,FALSE))</f>
        <v>Drop Down Menu</v>
      </c>
      <c r="I68" s="32" t="str">
        <f>IF(D68="N","NA",VLOOKUP(A68,Common!$A$2:$D$200,4,FALSE))</f>
        <v xml:space="preserve">A | B | C | D | E | F | G | H | I | J | K | L | M | N | O | P | Q | R | S | T | U | V | W | X | Y | Z </v>
      </c>
      <c r="J68" s="32" t="str">
        <f>VLOOKUP(A68,Common!$A$2:$E$199,5, FALSE)</f>
        <v>Subdivisions of the class within IPC system</v>
      </c>
    </row>
    <row r="69" spans="1:10" x14ac:dyDescent="0.25">
      <c r="A69" s="1" t="s">
        <v>96</v>
      </c>
      <c r="B69" s="1" t="s">
        <v>86</v>
      </c>
      <c r="C69" s="1" t="s">
        <v>8</v>
      </c>
      <c r="D69" s="1" t="s">
        <v>9</v>
      </c>
      <c r="E69" s="1" t="s">
        <v>9</v>
      </c>
      <c r="F69" s="15" t="s">
        <v>9</v>
      </c>
      <c r="G69" s="6" t="str">
        <f>VLOOKUP(A69,Common!$A$2:$B$199,2, FALSE)</f>
        <v>Subgroup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Subdivisions of the main group within the IPC system</v>
      </c>
    </row>
    <row r="70" spans="1:10" x14ac:dyDescent="0.25">
      <c r="A70" s="1" t="s">
        <v>97</v>
      </c>
      <c r="B70" s="1" t="s">
        <v>86</v>
      </c>
      <c r="C70" s="1" t="s">
        <v>8</v>
      </c>
      <c r="D70" s="1" t="s">
        <v>9</v>
      </c>
      <c r="E70" s="1" t="s">
        <v>9</v>
      </c>
      <c r="F70" s="15" t="s">
        <v>9</v>
      </c>
      <c r="G70" s="6" t="str">
        <f>VLOOKUP(A70,Common!$A$2:$B$199,2, FALSE)</f>
        <v>Symbol Position</v>
      </c>
      <c r="H70" s="32" t="str">
        <f>IF(D70="N","NA",VLOOKUP(A70,Common!$A$2:$C$200,3,FALSE))</f>
        <v>Drop Down Menu</v>
      </c>
      <c r="I70" s="32" t="str">
        <f>IF(D70="N","NA",VLOOKUP(A70,Common!$A$2:$D$200,4,FALSE))</f>
        <v xml:space="preserve">F | L </v>
      </c>
      <c r="J70" s="32" t="str">
        <f>VLOOKUP(A70,Common!$A$2:$E$199,5,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1" spans="1:10" x14ac:dyDescent="0.25">
      <c r="A71" s="1" t="s">
        <v>98</v>
      </c>
      <c r="B71" s="1" t="s">
        <v>86</v>
      </c>
      <c r="C71" s="1" t="s">
        <v>23</v>
      </c>
      <c r="D71" s="1" t="s">
        <v>9</v>
      </c>
      <c r="E71" s="1" t="s">
        <v>9</v>
      </c>
      <c r="F71" s="15" t="s">
        <v>9</v>
      </c>
      <c r="G71" s="6" t="str">
        <f>VLOOKUP(A71,Common!$A$2:$B$199,2, FALSE)</f>
        <v>Total Number of Assignees</v>
      </c>
      <c r="H71" s="32" t="str">
        <f>IF(D71="N","NA",VLOOKUP(A71,Common!$A$2:$C$200,3,FALSE))</f>
        <v>Open Field, Validation</v>
      </c>
      <c r="I71" s="32" t="str">
        <f>IF(D71="N","NA",VLOOKUP(A71,Common!$A$2:$D$200,4,FALSE))</f>
        <v>NA</v>
      </c>
      <c r="J71" s="32" t="str">
        <f>VLOOKUP(A71,Common!$A$2:$E$199,5, FALSE)</f>
        <v>The total number of unique assignees on patents within an IPC class.</v>
      </c>
    </row>
    <row r="72" spans="1:10" x14ac:dyDescent="0.25">
      <c r="A72" s="1" t="s">
        <v>99</v>
      </c>
      <c r="B72" s="1" t="s">
        <v>86</v>
      </c>
      <c r="C72" s="1" t="s">
        <v>23</v>
      </c>
      <c r="D72" s="1" t="s">
        <v>9</v>
      </c>
      <c r="E72" s="1" t="s">
        <v>9</v>
      </c>
      <c r="F72" s="15" t="s">
        <v>9</v>
      </c>
      <c r="G72" s="6" t="str">
        <f>VLOOKUP(A72,Common!$A$2:$B$199,2, FALSE)</f>
        <v>Total Number of Inventors</v>
      </c>
      <c r="H72" s="32" t="str">
        <f>IF(D72="N","NA",VLOOKUP(A72,Common!$A$2:$C$200,3,FALSE))</f>
        <v>Open Field, Validation</v>
      </c>
      <c r="I72" s="32" t="str">
        <f>IF(D72="N","NA",VLOOKUP(A72,Common!$A$2:$D$200,4,FALSE))</f>
        <v>NA</v>
      </c>
      <c r="J72" s="32" t="str">
        <f>VLOOKUP(A72,Common!$A$2:$E$199,5, FALSE)</f>
        <v>The total number of unique inventors on patents within an IPC class</v>
      </c>
    </row>
    <row r="73" spans="1:10" x14ac:dyDescent="0.25">
      <c r="A73" s="1" t="s">
        <v>100</v>
      </c>
      <c r="B73" s="1" t="s">
        <v>86</v>
      </c>
      <c r="C73" s="1" t="s">
        <v>11</v>
      </c>
      <c r="D73" s="1" t="s">
        <v>17</v>
      </c>
      <c r="E73" s="1" t="s">
        <v>9</v>
      </c>
      <c r="F73" s="15" t="s">
        <v>9</v>
      </c>
      <c r="G73" s="6" t="str">
        <f>VLOOKUP(A73,Common!$A$2:$B$199,2, FALSE)</f>
        <v>Version Indicator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The version of the IPC classification system</v>
      </c>
    </row>
    <row r="74" spans="1:10" x14ac:dyDescent="0.25">
      <c r="A74" s="1" t="s">
        <v>101</v>
      </c>
      <c r="B74" s="1" t="s">
        <v>220</v>
      </c>
      <c r="C74" s="1" t="s">
        <v>8</v>
      </c>
      <c r="D74" s="1" t="s">
        <v>9</v>
      </c>
      <c r="E74" s="1" t="s">
        <v>9</v>
      </c>
      <c r="F74" s="15" t="s">
        <v>9</v>
      </c>
      <c r="G74" s="6" t="str">
        <f>VLOOKUP(A74,Common!$A$2:$B$199,2, FALSE)</f>
        <v>Category ID</v>
      </c>
      <c r="H74" s="32" t="str">
        <f>IF(D74="N","NA",VLOOKUP(A74,Common!$A$2:$C$200,3,FALSE))</f>
        <v>Drop Down Menu</v>
      </c>
      <c r="I74" s="32" t="str">
        <f>IF(D74="N","NA",VLOOKUP(A74,Common!$A$2:$D$200,4,FALSE))</f>
        <v xml:space="preserve">1 | 2 | 3 | 4 | 5 | 6 | 7 </v>
      </c>
      <c r="J74" s="32" t="str">
        <f>VLOOKUP(A74,Common!$A$2:$E$199,5, FALSE)</f>
        <v>NBER category ID (see nber_category_title for details)</v>
      </c>
    </row>
    <row r="75" spans="1:10" x14ac:dyDescent="0.25">
      <c r="A75" s="1" t="s">
        <v>103</v>
      </c>
      <c r="B75" s="1" t="s">
        <v>220</v>
      </c>
      <c r="C75" s="1" t="s">
        <v>8</v>
      </c>
      <c r="D75" s="1" t="s">
        <v>9</v>
      </c>
      <c r="E75" s="1" t="s">
        <v>9</v>
      </c>
      <c r="F75" s="15" t="s">
        <v>9</v>
      </c>
      <c r="G75" s="6" t="str">
        <f>VLOOKUP(A75,Common!$A$2:$B$199,2, FALSE)</f>
        <v>Category Title</v>
      </c>
      <c r="H75" s="32" t="str">
        <f>IF(D75="N","NA",VLOOKUP(A75,Common!$A$2:$C$200,3,FALSE))</f>
        <v>Drop Down Menu</v>
      </c>
      <c r="I75" s="32" t="str">
        <f>IF(D75="N","NA",VLOOKUP(A75,Common!$A$2:$D$200,4,FALSE))</f>
        <v>Chemical | Cmp &amp; Cmm | Drgs&amp;Med | Elec |  Mech | Others | Unclassified</v>
      </c>
      <c r="J75" s="32" t="str">
        <f>VLOOKUP(A75,Common!$A$2:$E$199,5, FALSE)</f>
        <v>Description of NBER category</v>
      </c>
    </row>
    <row r="76" spans="1:10" x14ac:dyDescent="0.25">
      <c r="A76" s="1" t="s">
        <v>104</v>
      </c>
      <c r="B76" s="1" t="s">
        <v>220</v>
      </c>
      <c r="C76" s="1" t="s">
        <v>11</v>
      </c>
      <c r="D76" s="1" t="s">
        <v>9</v>
      </c>
      <c r="E76" s="1" t="s">
        <v>9</v>
      </c>
      <c r="F76" s="15" t="s">
        <v>9</v>
      </c>
      <c r="G76" s="6" t="str">
        <f>VLOOKUP(A76,Common!$A$2:$B$199,2, FALSE)</f>
        <v>First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earliest patent within a NBER subcategory</v>
      </c>
    </row>
    <row r="77" spans="1:10" x14ac:dyDescent="0.25">
      <c r="A77" s="1" t="s">
        <v>105</v>
      </c>
      <c r="B77" s="1" t="s">
        <v>220</v>
      </c>
      <c r="C77" s="1" t="s">
        <v>11</v>
      </c>
      <c r="D77" s="1" t="s">
        <v>9</v>
      </c>
      <c r="E77" s="1" t="s">
        <v>9</v>
      </c>
      <c r="F77" s="15" t="s">
        <v>9</v>
      </c>
      <c r="G77" s="6" t="str">
        <f>VLOOKUP(A77,Common!$A$2:$B$199,2, FALSE)</f>
        <v>Last Seen Date</v>
      </c>
      <c r="H77" s="32" t="str">
        <f>IF(D77="N","NA",VLOOKUP(A77,Common!$A$2:$C$200,3,FALSE))</f>
        <v>Open Field, No Validation</v>
      </c>
      <c r="I77" s="32" t="str">
        <f>IF(D77="N","NA",VLOOKUP(A77,Common!$A$2:$D$200,4,FALSE))</f>
        <v>NA</v>
      </c>
      <c r="J77" s="32" t="str">
        <f>VLOOKUP(A77,Common!$A$2:$E$199,5, FALSE)</f>
        <v>The date of the most recent patent within a NBER subcategory</v>
      </c>
    </row>
    <row r="78" spans="1:10" x14ac:dyDescent="0.25">
      <c r="A78" s="1" t="s">
        <v>106</v>
      </c>
      <c r="B78" s="1" t="s">
        <v>220</v>
      </c>
      <c r="C78" s="1" t="s">
        <v>8</v>
      </c>
      <c r="D78" s="1" t="s">
        <v>9</v>
      </c>
      <c r="E78" s="1" t="s">
        <v>9</v>
      </c>
      <c r="F78" s="15" t="s">
        <v>9</v>
      </c>
      <c r="G78" s="6" t="str">
        <f>VLOOKUP(A78,Common!$A$2:$B$199,2, FALSE)</f>
        <v>Subcategory ID</v>
      </c>
      <c r="H78" s="32" t="str">
        <f>IF(D78="N","NA",VLOOKUP(A78,Common!$A$2:$C$200,3,FALSE))</f>
        <v>Drop Down Menu</v>
      </c>
      <c r="I78" s="32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32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220</v>
      </c>
      <c r="C79" s="1" t="s">
        <v>8</v>
      </c>
      <c r="D79" s="1" t="s">
        <v>9</v>
      </c>
      <c r="E79" s="1" t="s">
        <v>9</v>
      </c>
      <c r="F79" s="15" t="s">
        <v>9</v>
      </c>
      <c r="G79" s="6" t="str">
        <f>VLOOKUP(A79,Common!$A$2:$B$199,2, FALSE)</f>
        <v>Subcategory Title</v>
      </c>
      <c r="H79" s="32" t="str">
        <f>IF(D79="N","NA",VLOOKUP(A79,Common!$A$2:$C$200,3,FALSE))</f>
        <v>Drop Down Menu</v>
      </c>
      <c r="I79" s="32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32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220</v>
      </c>
      <c r="C80" s="1" t="s">
        <v>23</v>
      </c>
      <c r="D80" s="1" t="s">
        <v>9</v>
      </c>
      <c r="E80" s="1" t="s">
        <v>9</v>
      </c>
      <c r="F80" s="15" t="s">
        <v>9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 NBER subcategory</v>
      </c>
    </row>
    <row r="81" spans="1:10" x14ac:dyDescent="0.25">
      <c r="A81" s="1" t="s">
        <v>109</v>
      </c>
      <c r="B81" s="1" t="s">
        <v>220</v>
      </c>
      <c r="C81" s="1" t="s">
        <v>23</v>
      </c>
      <c r="D81" s="1" t="s">
        <v>9</v>
      </c>
      <c r="E81" s="1" t="s">
        <v>9</v>
      </c>
      <c r="F81" s="15" t="s">
        <v>9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 NBER subcategory</v>
      </c>
    </row>
    <row r="82" spans="1:10" x14ac:dyDescent="0.25">
      <c r="A82" s="1" t="s">
        <v>110</v>
      </c>
      <c r="B82" s="1" t="s">
        <v>220</v>
      </c>
      <c r="C82" s="1" t="s">
        <v>23</v>
      </c>
      <c r="D82" s="1" t="s">
        <v>9</v>
      </c>
      <c r="E82" s="1" t="s">
        <v>9</v>
      </c>
      <c r="F82" s="15" t="s">
        <v>9</v>
      </c>
      <c r="G82" s="6" t="str">
        <f>VLOOKUP(A82,Common!$A$2:$B$199,2, FALSE)</f>
        <v>Total Number of Patents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5" t="s">
        <v>9</v>
      </c>
      <c r="G83" s="6" t="str">
        <f>VLOOKUP(A83,Common!$A$2:$B$199,2, FALSE)</f>
        <v>Abstract</v>
      </c>
      <c r="H83" s="32" t="str">
        <f>IF(D83="N","NA",VLOOKUP(A83,Common!$A$2:$C$200,3,FALSE))</f>
        <v>NA</v>
      </c>
      <c r="I83" s="32" t="str">
        <f>IF(D83="N","NA",VLOOKUP(A83,Common!$A$2:$D$200,4,FALSE))</f>
        <v>NA</v>
      </c>
      <c r="J83" s="32" t="str">
        <f>VLOOKUP(A83,Common!$A$2:$E$199,5, FALSE)</f>
        <v>Abtract associated with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5" t="s">
        <v>9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US</v>
      </c>
      <c r="J84" s="32" t="str">
        <f>VLOOKUP(A84,Common!$A$2:$E$199,5, FALSE)</f>
        <v>Country assciated with a patent (always U.S.)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5" t="s">
        <v>9</v>
      </c>
      <c r="G85" s="6" t="str">
        <f>VLOOKUP(A85,Common!$A$2:$B$199,2, FALSE)</f>
        <v>Date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5" t="s">
        <v>9</v>
      </c>
      <c r="G86" s="6" t="str">
        <f>VLOOKUP(A86,Common!$A$2:$B$199,2, FALSE)</f>
        <v>First Named Assignee City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city for the first-named (i.e. first in the list) assignee on a patent.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5" t="s">
        <v>9</v>
      </c>
      <c r="G87" s="6" t="str">
        <f>VLOOKUP(A87,Common!$A$2:$B$199,2, FALSE)</f>
        <v>First Named Assignee Country</v>
      </c>
      <c r="H87" s="32" t="str">
        <f>IF(D87="N","NA",VLOOKUP(A87,Common!$A$2:$C$200,3,FALSE))</f>
        <v>Drop Down Menu</v>
      </c>
      <c r="I87" s="32" t="str">
        <f>IF(D87="N","NA",VLOOKUP(A87,Common!$A$2:$D$200,4,FALSE))</f>
        <v>List of countries</v>
      </c>
      <c r="J87" s="32" t="str">
        <f>VLOOKUP(A87,Common!$A$2:$E$199,5, FALSE)</f>
        <v>The country for the first-named (i.e. first in the list) assignee on a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5" t="s">
        <v>9</v>
      </c>
      <c r="G88" s="6" t="str">
        <f>VLOOKUP(A88,Common!$A$2:$B$199,2, FALSE)</f>
        <v>First Named Assignee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ID for the first-named (i.e. first in the list) assignee on a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5" t="s">
        <v>9</v>
      </c>
      <c r="G89" s="6" t="str">
        <f>VLOOKUP(A89,Common!$A$2:$B$199,2, FALSE)</f>
        <v>First Named Assignee Latitude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latitude for the first-named (i.e. first in the list) assignee on a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5" t="s">
        <v>9</v>
      </c>
      <c r="G90" s="6" t="str">
        <f>VLOOKUP(A90,Common!$A$2:$B$199,2, FALSE)</f>
        <v>First Named Assignee Location ID</v>
      </c>
      <c r="H90" s="32" t="str">
        <f>IF(D90="N","NA",VLOOKUP(A90,Common!$A$2:$C$200,3,FALSE))</f>
        <v>Open Field, No Validation</v>
      </c>
      <c r="I90" s="32" t="str">
        <f>IF(D90="N","NA",VLOOKUP(A90,Common!$A$2:$D$200,4,FALSE))</f>
        <v>NA</v>
      </c>
      <c r="J90" s="32" t="str">
        <f>VLOOKUP(A90,Common!$A$2:$E$199,5, FALSE)</f>
        <v>The Location ID for the first-named (i.e. first in the list) assignee on a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5" t="s">
        <v>9</v>
      </c>
      <c r="G91" s="6" t="str">
        <f>VLOOKUP(A91,Common!$A$2:$B$199,2, FALSE)</f>
        <v>First Named Assignee Longitude</v>
      </c>
      <c r="H91" s="32" t="str">
        <f>IF(D91="N","NA",VLOOKUP(A91,Common!$A$2:$C$200,3,FALSE))</f>
        <v>NA</v>
      </c>
      <c r="I91" s="32" t="str">
        <f>IF(D91="N","NA",VLOOKUP(A91,Common!$A$2:$D$200,4,FALSE))</f>
        <v>NA</v>
      </c>
      <c r="J91" s="32" t="str">
        <f>VLOOKUP(A91,Common!$A$2:$E$199,5, FALSE)</f>
        <v>The longitude for the first-named (i.e. first in the list) assignee on a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5" t="s">
        <v>9</v>
      </c>
      <c r="G92" s="6" t="str">
        <f>VLOOKUP(A92,Common!$A$2:$B$199,2, FALSE)</f>
        <v>First Named Assignee State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states</v>
      </c>
      <c r="J92" s="32" t="str">
        <f>VLOOKUP(A92,Common!$A$2:$E$199,5, FALSE)</f>
        <v>The state for the first-named (i.e. first in the list) assignee on a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5" t="s">
        <v>9</v>
      </c>
      <c r="G93" s="6" t="str">
        <f>VLOOKUP(A93,Common!$A$2:$B$199,2, FALSE)</f>
        <v>First Named Inventor City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city for the first-named (i.e. first in the list) inventor on a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5" t="s">
        <v>9</v>
      </c>
      <c r="G94" s="6" t="str">
        <f>VLOOKUP(A94,Common!$A$2:$B$199,2, FALSE)</f>
        <v>First Named Inventor Country</v>
      </c>
      <c r="H94" s="32" t="str">
        <f>IF(D94="N","NA",VLOOKUP(A94,Common!$A$2:$C$200,3,FALSE))</f>
        <v>Drop Down Menu</v>
      </c>
      <c r="I94" s="32" t="str">
        <f>IF(D94="N","NA",VLOOKUP(A94,Common!$A$2:$D$200,4,FALSE))</f>
        <v>List of countries</v>
      </c>
      <c r="J94" s="32" t="str">
        <f>VLOOKUP(A94,Common!$A$2:$E$199,5, FALSE)</f>
        <v>The country for the first-named (i.e. first in the list) inventor on a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5" t="s">
        <v>9</v>
      </c>
      <c r="G95" s="6" t="str">
        <f>VLOOKUP(A95,Common!$A$2:$B$199,2, FALSE)</f>
        <v>First Named Inventor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Inventor ID for the first-named (i.e. first in the list) inventor on a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5" t="s">
        <v>9</v>
      </c>
      <c r="G96" s="6" t="str">
        <f>VLOOKUP(A96,Common!$A$2:$B$199,2, FALSE)</f>
        <v>First Named Inventor Latitude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latitude for the first-named (i.e. first in the list) inventor on a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5" t="s">
        <v>9</v>
      </c>
      <c r="G97" s="6" t="str">
        <f>VLOOKUP(A97,Common!$A$2:$B$199,2, FALSE)</f>
        <v>First Named Inventor Location ID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Location ID for the first-named (i.e. first in the list) inventor on a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5" t="s">
        <v>9</v>
      </c>
      <c r="G98" s="6" t="str">
        <f>VLOOKUP(A98,Common!$A$2:$B$199,2, FALSE)</f>
        <v>First Named Inventor Longitude</v>
      </c>
      <c r="H98" s="32" t="str">
        <f>IF(D98="N","NA",VLOOKUP(A98,Common!$A$2:$C$200,3,FALSE))</f>
        <v>NA</v>
      </c>
      <c r="I98" s="32" t="str">
        <f>IF(D98="N","NA",VLOOKUP(A98,Common!$A$2:$D$200,4,FALSE))</f>
        <v>NA</v>
      </c>
      <c r="J98" s="32" t="str">
        <f>VLOOKUP(A98,Common!$A$2:$E$199,5, FALSE)</f>
        <v>The longitude for the first-named (i.e. first in the list) inventor on  patent.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5" t="s">
        <v>9</v>
      </c>
      <c r="G99" s="6" t="str">
        <f>VLOOKUP(A99,Common!$A$2:$B$199,2, FALSE)</f>
        <v>First Named Inventor State</v>
      </c>
      <c r="H99" s="32" t="str">
        <f>IF(D99="N","NA",VLOOKUP(A99,Common!$A$2:$C$200,3,FALSE))</f>
        <v>Drop Down Menu</v>
      </c>
      <c r="I99" s="32" t="str">
        <f>IF(D99="N","NA",VLOOKUP(A99,Common!$A$2:$D$200,4,FALSE))</f>
        <v>List of states</v>
      </c>
      <c r="J99" s="32" t="str">
        <f>VLOOKUP(A99,Common!$A$2:$E$199,5, FALSE)</f>
        <v>The state for the first-named (i.e. first in the list) inventor on a patent</v>
      </c>
    </row>
    <row r="100" spans="1:10" x14ac:dyDescent="0.25">
      <c r="A100" s="1" t="s">
        <v>210</v>
      </c>
      <c r="B100" s="1" t="s">
        <v>112</v>
      </c>
      <c r="C100" s="1" t="s">
        <v>8</v>
      </c>
      <c r="D100" s="1" t="s">
        <v>9</v>
      </c>
      <c r="E100" s="1" t="s">
        <v>9</v>
      </c>
      <c r="F100" s="15" t="s">
        <v>9</v>
      </c>
      <c r="G100" s="6" t="str">
        <f>VLOOKUP(A100,Common!$A$2:$B$199,2, FALSE)</f>
        <v>ID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5" t="s">
        <v>9</v>
      </c>
      <c r="G101" s="6" t="str">
        <f>VLOOKUP(A101,Common!$A$2:$B$199,2, FALSE)</f>
        <v>Kind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A | E | S | I5 | P | B1 | B2 | S1 | H | H1 | H2 | P2 | P3 | E1 | I4</v>
      </c>
      <c r="J101" s="32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139</v>
      </c>
      <c r="B102" s="1" t="s">
        <v>112</v>
      </c>
      <c r="C102" s="1" t="s">
        <v>8</v>
      </c>
      <c r="D102" s="1" t="s">
        <v>9</v>
      </c>
      <c r="E102" s="1" t="s">
        <v>9</v>
      </c>
      <c r="F102" s="15" t="s">
        <v>9</v>
      </c>
      <c r="G102" s="6" t="str">
        <f>VLOOKUP(A102,Common!$A$2:$B$199,2, FALSE)</f>
        <v>Number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US Patent number, as assigned by USPTO</v>
      </c>
    </row>
    <row r="103" spans="1:10" x14ac:dyDescent="0.25">
      <c r="A103" s="1" t="s">
        <v>133</v>
      </c>
      <c r="B103" s="1" t="s">
        <v>112</v>
      </c>
      <c r="C103" s="1" t="s">
        <v>23</v>
      </c>
      <c r="D103" s="1" t="s">
        <v>9</v>
      </c>
      <c r="E103" s="1" t="s">
        <v>9</v>
      </c>
      <c r="F103" s="15" t="s">
        <v>9</v>
      </c>
      <c r="G103" s="6" t="str">
        <f>VLOOKUP(A103,Common!$A$2:$B$199,2, FALSE)</f>
        <v>Number Cited by US Patents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times a patent was cited by other US patents</v>
      </c>
    </row>
    <row r="104" spans="1:10" x14ac:dyDescent="0.25">
      <c r="A104" s="1" t="s">
        <v>138</v>
      </c>
      <c r="B104" s="1" t="s">
        <v>112</v>
      </c>
      <c r="C104" s="1" t="s">
        <v>23</v>
      </c>
      <c r="D104" s="1" t="s">
        <v>17</v>
      </c>
      <c r="E104" s="1" t="s">
        <v>9</v>
      </c>
      <c r="F104" s="15" t="s">
        <v>9</v>
      </c>
      <c r="G104" s="6" t="str">
        <f>VLOOKUP(A104,Common!$A$2:$B$199,2, FALSE)</f>
        <v>Number of Claims</v>
      </c>
      <c r="H104" s="32" t="str">
        <f>IF(D104="N","NA",VLOOKUP(A104,Common!$A$2:$C$200,3,FALSE))</f>
        <v>NA</v>
      </c>
      <c r="I104" s="32" t="str">
        <f>IF(D104="N","NA",VLOOKUP(A104,Common!$A$2:$D$200,4,FALSE))</f>
        <v>NA</v>
      </c>
      <c r="J104" s="32" t="str">
        <f>VLOOKUP(A104,Common!$A$2:$E$199,5, FALSE)</f>
        <v>Number of claim statements on patent</v>
      </c>
    </row>
    <row r="105" spans="1:10" x14ac:dyDescent="0.25">
      <c r="A105" s="1" t="s">
        <v>134</v>
      </c>
      <c r="B105" s="1" t="s">
        <v>112</v>
      </c>
      <c r="C105" s="1" t="s">
        <v>23</v>
      </c>
      <c r="D105" s="1" t="s">
        <v>9</v>
      </c>
      <c r="E105" s="1" t="s">
        <v>9</v>
      </c>
      <c r="F105" s="15" t="s">
        <v>9</v>
      </c>
      <c r="G105" s="6" t="str">
        <f>VLOOKUP(A105,Common!$A$2:$B$199,2, FALSE)</f>
        <v>Number of Combined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patents and applications cited by the selected patent. This is the sum of citations of US patents , citations of foreign patents, and US applications.</v>
      </c>
    </row>
    <row r="106" spans="1:10" x14ac:dyDescent="0.25">
      <c r="A106" s="1" t="s">
        <v>135</v>
      </c>
      <c r="B106" s="1" t="s">
        <v>112</v>
      </c>
      <c r="C106" s="1" t="s">
        <v>23</v>
      </c>
      <c r="D106" s="1" t="s">
        <v>9</v>
      </c>
      <c r="E106" s="1" t="s">
        <v>9</v>
      </c>
      <c r="F106" s="15" t="s">
        <v>9</v>
      </c>
      <c r="G106" s="6" t="str">
        <f>VLOOKUP(A106,Common!$A$2:$B$199,2, FALSE)</f>
        <v>Number of Foreign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foreign patents that the selected patent cites</v>
      </c>
    </row>
    <row r="107" spans="1:10" x14ac:dyDescent="0.25">
      <c r="A107" s="1" t="s">
        <v>136</v>
      </c>
      <c r="B107" s="1" t="s">
        <v>112</v>
      </c>
      <c r="C107" s="1" t="s">
        <v>23</v>
      </c>
      <c r="D107" s="1" t="s">
        <v>9</v>
      </c>
      <c r="E107" s="1" t="s">
        <v>9</v>
      </c>
      <c r="F107" s="15" t="s">
        <v>9</v>
      </c>
      <c r="G107" s="6" t="str">
        <f>VLOOKUP(A107,Common!$A$2:$B$199,2, FALSE)</f>
        <v>Number of US Application Citations</v>
      </c>
      <c r="H107" s="32" t="str">
        <f>IF(D107="N","NA",VLOOKUP(A107,Common!$A$2:$C$200,3,FALSE))</f>
        <v>Open Field, Validation</v>
      </c>
      <c r="I107" s="32" t="str">
        <f>IF(D107="N","NA",VLOOKUP(A107,Common!$A$2:$D$200,4,FALSE))</f>
        <v>NA</v>
      </c>
      <c r="J107" s="32" t="str">
        <f>VLOOKUP(A107,Common!$A$2:$E$199,5, FALSE)</f>
        <v>The number of applications that the selected patent cites</v>
      </c>
    </row>
    <row r="108" spans="1:10" x14ac:dyDescent="0.25">
      <c r="A108" s="1" t="s">
        <v>137</v>
      </c>
      <c r="B108" s="1" t="s">
        <v>112</v>
      </c>
      <c r="C108" s="1" t="s">
        <v>23</v>
      </c>
      <c r="D108" s="1" t="s">
        <v>9</v>
      </c>
      <c r="E108" s="1" t="s">
        <v>9</v>
      </c>
      <c r="F108" s="15" t="s">
        <v>9</v>
      </c>
      <c r="G108" s="6" t="str">
        <f>VLOOKUP(A108,Common!$A$2:$B$199,2, FALSE)</f>
        <v>Number of US Patent Citations</v>
      </c>
      <c r="H108" s="32" t="str">
        <f>IF(D108="N","NA",VLOOKUP(A108,Common!$A$2:$C$200,3,FALSE))</f>
        <v>Open Field, Validation</v>
      </c>
      <c r="I108" s="32" t="str">
        <f>IF(D108="N","NA",VLOOKUP(A108,Common!$A$2:$D$200,4,FALSE))</f>
        <v>NA</v>
      </c>
      <c r="J108" s="32" t="str">
        <f>VLOOKUP(A108,Common!$A$2:$E$199,5, FALSE)</f>
        <v>The number of other US patents that the selected patent cites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5" t="s">
        <v>9</v>
      </c>
      <c r="G109" s="6" t="str">
        <f>VLOOKUP(A109,Common!$A$2:$B$199,2, FALSE)</f>
        <v>Title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5" t="s">
        <v>9</v>
      </c>
      <c r="G110" s="6" t="str">
        <f>VLOOKUP(A110,Common!$A$2:$B$199,2, FALSE)</f>
        <v>Type</v>
      </c>
      <c r="H110" s="32" t="str">
        <f>IF(D110="N","NA",VLOOKUP(A110,Common!$A$2:$C$200,3,FALSE))</f>
        <v>Drop Down Menu</v>
      </c>
      <c r="I110" s="32" t="str">
        <f>IF(D110="N","NA",VLOOKUP(A110,Common!$A$2:$D$200,4,FALSE))</f>
        <v>NULL | Defensive Publcation | Design | Plant | Reissue | Statutory Invention Registration | TVPP | Utility</v>
      </c>
      <c r="J110" s="32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145</v>
      </c>
      <c r="C111" s="1" t="s">
        <v>11</v>
      </c>
      <c r="D111" s="1" t="s">
        <v>9</v>
      </c>
      <c r="E111" s="1" t="s">
        <v>9</v>
      </c>
      <c r="F111" s="15" t="s">
        <v>9</v>
      </c>
      <c r="G111" s="6" t="str">
        <f>VLOOKUP(A111,Common!$A$2:$B$199,2, FALSE)</f>
        <v>First Seen Date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date of the earliest patent within a USPC mainclass</v>
      </c>
    </row>
    <row r="112" spans="1:10" x14ac:dyDescent="0.25">
      <c r="A112" s="1" t="s">
        <v>146</v>
      </c>
      <c r="B112" s="1" t="s">
        <v>145</v>
      </c>
      <c r="C112" s="1" t="s">
        <v>11</v>
      </c>
      <c r="D112" s="1" t="s">
        <v>9</v>
      </c>
      <c r="E112" s="1" t="s">
        <v>9</v>
      </c>
      <c r="F112" s="15" t="s">
        <v>9</v>
      </c>
      <c r="G112" s="6" t="str">
        <f>VLOOKUP(A112,Common!$A$2:$B$199,2, FALSE)</f>
        <v>Last Seen Date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date of the most recent patent within a USPC mainclass</v>
      </c>
    </row>
    <row r="113" spans="1:10" x14ac:dyDescent="0.25">
      <c r="A113" s="1" t="s">
        <v>147</v>
      </c>
      <c r="B113" s="1" t="s">
        <v>145</v>
      </c>
      <c r="C113" s="1" t="s">
        <v>8</v>
      </c>
      <c r="D113" s="1" t="s">
        <v>9</v>
      </c>
      <c r="E113" s="1" t="s">
        <v>9</v>
      </c>
      <c r="F113" s="15" t="s">
        <v>9</v>
      </c>
      <c r="G113" s="6" t="str">
        <f>VLOOKUP(A113,Common!$A$2:$B$199,2, FALSE)</f>
        <v>Mainclass ID</v>
      </c>
      <c r="H113" s="32" t="str">
        <f>IF(D113="N","NA",VLOOKUP(A113,Common!$A$2:$C$200,3,FALSE))</f>
        <v>Open Field with link to Data Values</v>
      </c>
      <c r="I113" s="32" t="str">
        <f>IF(D113="N","NA",VLOOKUP(A113,Common!$A$2:$D$200,4,FALSE))</f>
        <v>http://www.uspto.gov/web/patents/classification/selectbynum.htm</v>
      </c>
      <c r="J113" s="32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145</v>
      </c>
      <c r="C114" s="1" t="s">
        <v>8</v>
      </c>
      <c r="D114" s="1" t="s">
        <v>9</v>
      </c>
      <c r="E114" s="1" t="s">
        <v>9</v>
      </c>
      <c r="F114" s="15" t="s">
        <v>9</v>
      </c>
      <c r="G114" s="6" t="str">
        <f>VLOOKUP(A114,Common!$A$2:$B$199,2, FALSE)</f>
        <v>Mainclass Title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Text describing USPC mainclass</v>
      </c>
    </row>
    <row r="115" spans="1:10" x14ac:dyDescent="0.25">
      <c r="A115" s="1" t="s">
        <v>211</v>
      </c>
      <c r="B115" s="1" t="s">
        <v>145</v>
      </c>
      <c r="C115" s="1" t="s">
        <v>8</v>
      </c>
      <c r="D115" s="1" t="s">
        <v>9</v>
      </c>
      <c r="E115" s="1" t="s">
        <v>9</v>
      </c>
      <c r="F115" s="15" t="s">
        <v>9</v>
      </c>
      <c r="G115" s="6" t="str">
        <f>VLOOKUP(A115,Common!$A$2:$B$199,2, FALSE)</f>
        <v>Subclass ID</v>
      </c>
      <c r="H115" s="32" t="str">
        <f>IF(D115="N","NA",VLOOKUP(A115,Common!$A$2:$C$200,3,FALSE))</f>
        <v>Open Field, No Validation</v>
      </c>
      <c r="I115" s="32" t="str">
        <f>IF(D115="N","NA",VLOOKUP(A115,Common!$A$2:$D$200,4,FALSE))</f>
        <v>NA</v>
      </c>
      <c r="J115" s="32" t="str">
        <f>VLOOKUP(A115,Common!$A$2:$E$199,5, FALSE)</f>
        <v>ID of USPC subclass</v>
      </c>
    </row>
    <row r="116" spans="1:10" x14ac:dyDescent="0.25">
      <c r="A116" s="1" t="s">
        <v>151</v>
      </c>
      <c r="B116" s="1" t="s">
        <v>145</v>
      </c>
      <c r="C116" s="1" t="s">
        <v>8</v>
      </c>
      <c r="D116" s="1" t="s">
        <v>9</v>
      </c>
      <c r="E116" s="1" t="s">
        <v>9</v>
      </c>
      <c r="F116" s="15" t="s">
        <v>9</v>
      </c>
      <c r="G116" s="6" t="str">
        <f>VLOOKUP(A116,Common!$A$2:$B$199,2, FALSE)</f>
        <v>Subclass Title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Text describing USPC subclass</v>
      </c>
    </row>
    <row r="117" spans="1:10" x14ac:dyDescent="0.25">
      <c r="A117" s="1" t="s">
        <v>152</v>
      </c>
      <c r="B117" s="1" t="s">
        <v>145</v>
      </c>
      <c r="C117" s="1" t="s">
        <v>23</v>
      </c>
      <c r="D117" s="1" t="s">
        <v>9</v>
      </c>
      <c r="E117" s="1" t="s">
        <v>9</v>
      </c>
      <c r="F117" s="15" t="s">
        <v>9</v>
      </c>
      <c r="G117" s="6" t="str">
        <f>VLOOKUP(A117,Common!$A$2:$B$199,2, FALSE)</f>
        <v>Total Number of Assignees</v>
      </c>
      <c r="H117" s="32" t="str">
        <f>IF(D117="N","NA",VLOOKUP(A117,Common!$A$2:$C$200,3,FALSE))</f>
        <v>Open Field, Validation</v>
      </c>
      <c r="I117" s="32" t="str">
        <f>IF(D117="N","NA",VLOOKUP(A117,Common!$A$2:$D$200,4,FALSE))</f>
        <v>NA</v>
      </c>
      <c r="J117" s="32" t="str">
        <f>VLOOKUP(A117,Common!$A$2:$E$199,5, FALSE)</f>
        <v>The total number of unique assignees on patents within a USPC mainclass</v>
      </c>
    </row>
    <row r="118" spans="1:10" x14ac:dyDescent="0.25">
      <c r="A118" s="1" t="s">
        <v>153</v>
      </c>
      <c r="B118" s="1" t="s">
        <v>145</v>
      </c>
      <c r="C118" s="1" t="s">
        <v>23</v>
      </c>
      <c r="D118" s="1" t="s">
        <v>9</v>
      </c>
      <c r="E118" s="1" t="s">
        <v>9</v>
      </c>
      <c r="F118" s="15" t="s">
        <v>9</v>
      </c>
      <c r="G118" s="6" t="str">
        <f>VLOOKUP(A118,Common!$A$2:$B$199,2, FALSE)</f>
        <v>Total Number of Inventors</v>
      </c>
      <c r="H118" s="32" t="str">
        <f>IF(D118="N","NA",VLOOKUP(A118,Common!$A$2:$C$200,3,FALSE))</f>
        <v>Open Field, Validation</v>
      </c>
      <c r="I118" s="32" t="str">
        <f>IF(D118="N","NA",VLOOKUP(A118,Common!$A$2:$D$200,4,FALSE))</f>
        <v>NA</v>
      </c>
      <c r="J118" s="32" t="str">
        <f>VLOOKUP(A118,Common!$A$2:$E$199,5, FALSE)</f>
        <v>The total number of unique inventors on patents  within a USPC mainclass</v>
      </c>
    </row>
    <row r="119" spans="1:10" x14ac:dyDescent="0.25">
      <c r="A119" s="1" t="s">
        <v>154</v>
      </c>
      <c r="B119" s="1" t="s">
        <v>145</v>
      </c>
      <c r="C119" s="1" t="s">
        <v>23</v>
      </c>
      <c r="D119" s="1" t="s">
        <v>9</v>
      </c>
      <c r="E119" s="1" t="s">
        <v>9</v>
      </c>
      <c r="F119" s="15" t="s">
        <v>9</v>
      </c>
      <c r="G119" s="6" t="str">
        <f>VLOOKUP(A119,Common!$A$2:$B$199,2, FALSE)</f>
        <v>Total Number of Patents</v>
      </c>
      <c r="H119" s="32" t="str">
        <f>IF(D119="N","NA",VLOOKUP(A119,Common!$A$2:$C$200,3,FALSE))</f>
        <v>Open Field, Validation</v>
      </c>
      <c r="I119" s="32" t="str">
        <f>IF(D119="N","NA",VLOOKUP(A119,Common!$A$2:$D$200,4,FALSE))</f>
        <v>NA</v>
      </c>
      <c r="J119" s="32" t="str">
        <f>VLOOKUP(A119,Common!$A$2:$E$199,5, FALSE)</f>
        <v>The total number of patents within a USPC mainclass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5" t="s">
        <v>9</v>
      </c>
      <c r="G120" s="6" t="str">
        <f>VLOOKUP(A120,Common!$A$2:$B$199,2, FALSE)</f>
        <v>ID</v>
      </c>
      <c r="H120" s="32" t="str">
        <f>IF(D120="N","NA",VLOOKUP(A120,Common!$A$2:$C$200,3,FALSE))</f>
        <v>Open Field, No Validation</v>
      </c>
      <c r="I120" s="32" t="str">
        <f>IF(D120="N","NA",VLOOKUP(A120,Common!$A$2:$D$200,4,FALSE))</f>
        <v>NA</v>
      </c>
      <c r="J120" s="32" t="str">
        <f>VLOOKUP(A120,Common!$A$2:$E$199,5, FALSE)</f>
        <v xml:space="preserve">Year </v>
      </c>
    </row>
    <row r="121" spans="1:10" x14ac:dyDescent="0.25">
      <c r="A121" s="1" t="s">
        <v>221</v>
      </c>
      <c r="B121" s="1" t="s">
        <v>191</v>
      </c>
      <c r="C121" s="1" t="s">
        <v>23</v>
      </c>
      <c r="D121" s="1" t="s">
        <v>17</v>
      </c>
      <c r="E121" s="1" t="s">
        <v>9</v>
      </c>
      <c r="F121" s="15" t="s">
        <v>9</v>
      </c>
      <c r="G121" s="6" t="str">
        <f>VLOOKUP(A121,Common!$A$2:$B$199,2, FALSE)</f>
        <v>Number of Patents for NBER Subcategory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The number of patents within a NBER subcategory for a given year</v>
      </c>
    </row>
  </sheetData>
  <sortState ref="A2:I121">
    <sortCondition ref="B2:B1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topLeftCell="A133" workbookViewId="0">
      <selection activeCell="D18" sqref="D18"/>
    </sheetView>
  </sheetViews>
  <sheetFormatPr defaultColWidth="8.85546875" defaultRowHeight="15" x14ac:dyDescent="0.25"/>
  <cols>
    <col min="1" max="1" width="44" bestFit="1" customWidth="1"/>
    <col min="2" max="2" width="19.7109375" bestFit="1" customWidth="1"/>
    <col min="3" max="3" width="8" bestFit="1" customWidth="1"/>
    <col min="4" max="4" width="6.42578125" bestFit="1" customWidth="1"/>
    <col min="5" max="5" width="7" bestFit="1" customWidth="1"/>
    <col min="6" max="6" width="4.42578125" bestFit="1" customWidth="1"/>
    <col min="7" max="7" width="32.85546875" bestFit="1" customWidth="1"/>
    <col min="8" max="8" width="32.7109375" bestFit="1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3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t="s">
        <v>15</v>
      </c>
      <c r="B2" t="s">
        <v>16</v>
      </c>
      <c r="C2" t="s">
        <v>8</v>
      </c>
      <c r="D2" t="s">
        <v>9</v>
      </c>
      <c r="E2" t="s">
        <v>9</v>
      </c>
      <c r="F2" t="s">
        <v>9</v>
      </c>
      <c r="G2" s="6" t="str">
        <f>VLOOKUP(A2,Common!$A$2:$B$199,2, FALSE)</f>
        <v>Application Number</v>
      </c>
      <c r="H2" s="32" t="str">
        <f>IF(D2="N","NA",VLOOKUP(A2,Common!$A$2:$C$200,3,FALSE))</f>
        <v>Open Field, No Validation</v>
      </c>
      <c r="I2" s="32" t="str">
        <f>IF(D2="N","NA",VLOOKUP(A2,Common!$A$2:$D$200,4,FALSE))</f>
        <v>NA</v>
      </c>
      <c r="J2" s="32" t="str">
        <f>VLOOKUP(A2,Common!$A$2:$E$199,5, FALSE)</f>
        <v>Application ID (issued by USPTO) cited by the application</v>
      </c>
    </row>
    <row r="3" spans="1:10" x14ac:dyDescent="0.25">
      <c r="A3" t="s">
        <v>18</v>
      </c>
      <c r="B3" t="s">
        <v>16</v>
      </c>
      <c r="C3" t="s">
        <v>8</v>
      </c>
      <c r="D3" t="s">
        <v>9</v>
      </c>
      <c r="E3" t="s">
        <v>9</v>
      </c>
      <c r="F3" s="32" t="s">
        <v>9</v>
      </c>
      <c r="G3" s="6" t="str">
        <f>VLOOKUP(A3,Common!$A$2:$B$199,2, FALSE)</f>
        <v>Category</v>
      </c>
      <c r="H3" s="32" t="str">
        <f>IF(D3="N","NA",VLOOKUP(A3,Common!$A$2:$C$200,3,FALSE))</f>
        <v>Drop Down Menu</v>
      </c>
      <c r="I3" s="32" t="str">
        <f>IF(D3="N","NA",VLOOKUP(A3,Common!$A$2:$D$200,4,FALSE))</f>
        <v>cited by examiner | cited by applicant | cited by other | cited by third party</v>
      </c>
      <c r="J3" s="32" t="str">
        <f>VLOOKUP(A3,Common!$A$2:$E$199,5, FALSE)</f>
        <v>The entity that cited an application in a patent</v>
      </c>
    </row>
    <row r="4" spans="1:10" x14ac:dyDescent="0.25">
      <c r="A4" t="s">
        <v>19</v>
      </c>
      <c r="B4" t="s">
        <v>16</v>
      </c>
      <c r="C4" t="s">
        <v>11</v>
      </c>
      <c r="D4" t="s">
        <v>9</v>
      </c>
      <c r="E4" t="s">
        <v>9</v>
      </c>
      <c r="F4" s="32" t="s">
        <v>9</v>
      </c>
      <c r="G4" s="6" t="str">
        <f>VLOOKUP(A4,Common!$A$2:$B$199,2, FALSE)</f>
        <v>Date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Date of cited application</v>
      </c>
    </row>
    <row r="5" spans="1:10" x14ac:dyDescent="0.25">
      <c r="A5" t="s">
        <v>20</v>
      </c>
      <c r="B5" t="s">
        <v>16</v>
      </c>
      <c r="C5" t="s">
        <v>8</v>
      </c>
      <c r="D5" t="s">
        <v>9</v>
      </c>
      <c r="E5" t="s">
        <v>9</v>
      </c>
      <c r="F5" s="32" t="s">
        <v>9</v>
      </c>
      <c r="G5" s="6" t="str">
        <f>VLOOKUP(A5,Common!$A$2:$B$199,2, FALSE)</f>
        <v>Kind</v>
      </c>
      <c r="H5" s="32" t="str">
        <f>IF(D5="N","NA",VLOOKUP(A5,Common!$A$2:$C$200,3,FALSE))</f>
        <v>Drop Down Menu</v>
      </c>
      <c r="I5" s="32" t="str">
        <f>IF(D5="N","NA",VLOOKUP(A5,Common!$A$2:$D$200,4,FALSE))</f>
        <v xml:space="preserve">'A1' | 'A2' | 'A9' | 'A' | 'S' | 'A3' | 'B1' | 'P1' | 'T2' | 'U1' | 'A5' |'C1' | 'C2'  | 'B2' | 'B3' | 'C' | 'E1' | 'B' | 'U' | 'I5' | 'E'  </v>
      </c>
      <c r="J5" s="32" t="str">
        <f>VLOOKUP(A5,Common!$A$2:$E$199,5, FALSE)</f>
        <v>Patent Kind of citing patent (see patent_kind for details)</v>
      </c>
    </row>
    <row r="6" spans="1:10" x14ac:dyDescent="0.25">
      <c r="A6" t="s">
        <v>22</v>
      </c>
      <c r="B6" t="s">
        <v>16</v>
      </c>
      <c r="C6" t="s">
        <v>23</v>
      </c>
      <c r="D6" t="s">
        <v>17</v>
      </c>
      <c r="E6" t="s">
        <v>9</v>
      </c>
      <c r="F6" s="32" t="s">
        <v>9</v>
      </c>
      <c r="G6" s="6" t="str">
        <f>VLOOKUP(A6,Common!$A$2:$B$199,2, FALSE)</f>
        <v>Sequence</v>
      </c>
      <c r="H6" s="32" t="str">
        <f>IF(D6="N","NA",VLOOKUP(A6,Common!$A$2:$C$200,3,FALSE))</f>
        <v>NA</v>
      </c>
      <c r="I6" s="32" t="str">
        <f>IF(D6="N","NA",VLOOKUP(A6,Common!$A$2:$D$200,4,FALSE))</f>
        <v>NA</v>
      </c>
      <c r="J6" s="32" t="str">
        <f>VLOOKUP(A6,Common!$A$2:$E$199,5, FALSE)</f>
        <v>Order in which a citation is cited by application</v>
      </c>
    </row>
    <row r="7" spans="1:10" x14ac:dyDescent="0.25">
      <c r="A7" t="s">
        <v>6</v>
      </c>
      <c r="B7" t="s">
        <v>7</v>
      </c>
      <c r="C7" t="s">
        <v>8</v>
      </c>
      <c r="D7" t="s">
        <v>9</v>
      </c>
      <c r="E7" t="s">
        <v>9</v>
      </c>
      <c r="F7" s="32" t="s">
        <v>9</v>
      </c>
      <c r="G7" s="6" t="str">
        <f>VLOOKUP(A7,Common!$A$2:$B$199,2, FALSE)</f>
        <v>Country</v>
      </c>
      <c r="H7" s="32" t="str">
        <f>IF(D7="N","NA",VLOOKUP(A7,Common!$A$2:$C$200,3,FALSE))</f>
        <v>Drop Down Menu</v>
      </c>
      <c r="I7" s="32" t="str">
        <f>IF(D7="N","NA",VLOOKUP(A7,Common!$A$2:$D$200,4,FALSE))</f>
        <v>US</v>
      </c>
      <c r="J7" s="32" t="str">
        <f>VLOOKUP(A7,Common!$A$2:$E$199,5, FALSE)</f>
        <v>Country in which patent application was filed, always U.S.</v>
      </c>
    </row>
    <row r="8" spans="1:10" x14ac:dyDescent="0.25">
      <c r="A8" t="s">
        <v>10</v>
      </c>
      <c r="B8" t="s">
        <v>7</v>
      </c>
      <c r="C8" t="s">
        <v>11</v>
      </c>
      <c r="D8" t="s">
        <v>9</v>
      </c>
      <c r="E8" t="s">
        <v>9</v>
      </c>
      <c r="F8" s="32" t="s">
        <v>9</v>
      </c>
      <c r="G8" s="6" t="str">
        <f>VLOOKUP(A8,Common!$A$2:$B$199,2, FALSE)</f>
        <v>Date</v>
      </c>
      <c r="H8" s="32" t="str">
        <f>IF(D8="N","NA",VLOOKUP(A8,Common!$A$2:$C$200,3,FALSE))</f>
        <v>Open Field, No Validation</v>
      </c>
      <c r="I8" s="32" t="str">
        <f>IF(D8="N","NA",VLOOKUP(A8,Common!$A$2:$D$200,4,FALSE))</f>
        <v>NA</v>
      </c>
      <c r="J8" s="32" t="str">
        <f>VLOOKUP(A8,Common!$A$2:$E$199,5, FALSE)</f>
        <v>Date a patent application was filed (filing date)</v>
      </c>
    </row>
    <row r="9" spans="1:10" x14ac:dyDescent="0.25">
      <c r="A9" t="s">
        <v>12</v>
      </c>
      <c r="B9" t="s">
        <v>7</v>
      </c>
      <c r="C9" t="s">
        <v>8</v>
      </c>
      <c r="D9" t="s">
        <v>9</v>
      </c>
      <c r="E9" t="s">
        <v>9</v>
      </c>
      <c r="F9" s="32" t="s">
        <v>9</v>
      </c>
      <c r="G9" s="6" t="str">
        <f>VLOOKUP(A9,Common!$A$2:$B$199,2, FALSE)</f>
        <v>ID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Application ID assigned by USPTO</v>
      </c>
    </row>
    <row r="10" spans="1:10" x14ac:dyDescent="0.25">
      <c r="A10" t="s">
        <v>13</v>
      </c>
      <c r="B10" t="s">
        <v>7</v>
      </c>
      <c r="C10" t="s">
        <v>8</v>
      </c>
      <c r="D10" t="s">
        <v>9</v>
      </c>
      <c r="E10" t="s">
        <v>9</v>
      </c>
      <c r="F10" s="32" t="s">
        <v>9</v>
      </c>
      <c r="G10" s="6" t="str">
        <f>VLOOKUP(A10,Common!$A$2:$B$199,2, FALSE)</f>
        <v>Number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Application ID assigned by USPTO</v>
      </c>
    </row>
    <row r="11" spans="1:10" x14ac:dyDescent="0.25">
      <c r="A11" t="s">
        <v>14</v>
      </c>
      <c r="B11" t="s">
        <v>7</v>
      </c>
      <c r="C11" t="s">
        <v>8</v>
      </c>
      <c r="D11" t="s">
        <v>9</v>
      </c>
      <c r="E11" t="s">
        <v>9</v>
      </c>
      <c r="F11" s="32" t="s">
        <v>9</v>
      </c>
      <c r="G11" s="6" t="str">
        <f>VLOOKUP(A11,Common!$A$2:$B$199,2, FALSE)</f>
        <v>Type</v>
      </c>
      <c r="H11" s="32" t="str">
        <f>IF(D11="N","NA",VLOOKUP(A11,Common!$A$2:$C$200,3,FALSE))</f>
        <v>Drop Down Menu</v>
      </c>
      <c r="I11" s="32" t="str">
        <f>IF(D11="N","NA",VLOOKUP(A11,Common!$A$2:$D$200,4,FALSE))</f>
        <v xml:space="preserve">02'| '03'| '04'| '05'| '06'| '07'|'08'| '09' | '10' | '11' | '12' | '13' | '14'  | '29' | '3' | '4' | ' 5' | '6' | '7 ' | '8'  | '9' | 'D'
</v>
      </c>
      <c r="J11" s="32" t="str">
        <f>VLOOKUP(A11,Common!$A$2:$E$199,5, FALSE)</f>
        <v>Patent Application Type (From XML data dictionary). 02 through 28 = Utility application; 29, D = Design application; 60 = Provisional application; 90 = Reexamination request.</v>
      </c>
    </row>
    <row r="12" spans="1:10" x14ac:dyDescent="0.25">
      <c r="A12" t="s">
        <v>24</v>
      </c>
      <c r="B12" t="s">
        <v>25</v>
      </c>
      <c r="C12" t="s">
        <v>8</v>
      </c>
      <c r="D12" t="s">
        <v>9</v>
      </c>
      <c r="E12" t="s">
        <v>9</v>
      </c>
      <c r="F12" s="32" t="s">
        <v>9</v>
      </c>
      <c r="G12" s="6" t="str">
        <f>VLOOKUP(A12,Common!$A$2:$B$199,2, FALSE)</f>
        <v>First Name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First name, if assignee is individual</v>
      </c>
    </row>
    <row r="13" spans="1:10" x14ac:dyDescent="0.25">
      <c r="A13" t="s">
        <v>26</v>
      </c>
      <c r="B13" t="s">
        <v>25</v>
      </c>
      <c r="C13" t="s">
        <v>11</v>
      </c>
      <c r="D13" t="s">
        <v>9</v>
      </c>
      <c r="E13" t="s">
        <v>9</v>
      </c>
      <c r="F13" s="32" t="s">
        <v>9</v>
      </c>
      <c r="G13" s="6" t="str">
        <f>VLOOKUP(A13,Common!$A$2:$B$199,2, FALSE)</f>
        <v>First Seen Date</v>
      </c>
      <c r="H13" s="32" t="str">
        <f>IF(D13="N","NA",VLOOKUP(A13,Common!$A$2:$C$200,3,FALSE))</f>
        <v>Open Field, No Validation</v>
      </c>
      <c r="I13" s="32" t="str">
        <f>IF(D13="N","NA",VLOOKUP(A13,Common!$A$2:$D$200,4,FALSE))</f>
        <v>NA</v>
      </c>
      <c r="J13" s="32" t="str">
        <f>VLOOKUP(A13,Common!$A$2:$E$199,5, FALSE)</f>
        <v>The earliest grant date for all of an asisgnee's patents</v>
      </c>
    </row>
    <row r="14" spans="1:10" x14ac:dyDescent="0.25">
      <c r="A14" t="s">
        <v>27</v>
      </c>
      <c r="B14" t="s">
        <v>25</v>
      </c>
      <c r="C14" t="s">
        <v>8</v>
      </c>
      <c r="D14" t="s">
        <v>9</v>
      </c>
      <c r="E14" t="s">
        <v>9</v>
      </c>
      <c r="F14" s="32" t="s">
        <v>9</v>
      </c>
      <c r="G14" s="6" t="str">
        <f>VLOOKUP(A14,Common!$A$2:$B$199,2, FALSE)</f>
        <v>ID</v>
      </c>
      <c r="H14" s="32" t="str">
        <f>IF(D14="N","NA",VLOOKUP(A14,Common!$A$2:$C$200,3,FALSE))</f>
        <v>Open Field, No Validation</v>
      </c>
      <c r="I14" s="32" t="str">
        <f>IF(D14="N","NA",VLOOKUP(A14,Common!$A$2:$D$200,4,FALSE))</f>
        <v>NA</v>
      </c>
      <c r="J14" s="32" t="str">
        <f>VLOOKUP(A14,Common!$A$2:$E$199,5, FALSE)</f>
        <v>Unique assignee ID assigned by disambiguation algorithm</v>
      </c>
    </row>
    <row r="15" spans="1:10" x14ac:dyDescent="0.25">
      <c r="A15" t="s">
        <v>28</v>
      </c>
      <c r="B15" t="s">
        <v>25</v>
      </c>
      <c r="C15" t="s">
        <v>8</v>
      </c>
      <c r="D15" t="s">
        <v>9</v>
      </c>
      <c r="E15" t="s">
        <v>9</v>
      </c>
      <c r="F15" s="32" t="s">
        <v>9</v>
      </c>
      <c r="G15" s="6" t="str">
        <f>VLOOKUP(A15,Common!$A$2:$B$199,2, FALSE)</f>
        <v>Last Known City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Assignee's city on their most recent patent</v>
      </c>
    </row>
    <row r="16" spans="1:10" x14ac:dyDescent="0.25">
      <c r="A16" t="s">
        <v>29</v>
      </c>
      <c r="B16" t="s">
        <v>25</v>
      </c>
      <c r="C16" t="s">
        <v>8</v>
      </c>
      <c r="D16" t="s">
        <v>9</v>
      </c>
      <c r="E16" t="s">
        <v>9</v>
      </c>
      <c r="F16" s="32" t="s">
        <v>9</v>
      </c>
      <c r="G16" s="6" t="str">
        <f>VLOOKUP(A16,Common!$A$2:$B$199,2, FALSE)</f>
        <v>Last Known Country</v>
      </c>
      <c r="H16" s="32" t="str">
        <f>IF(D16="N","NA",VLOOKUP(A16,Common!$A$2:$C$200,3,FALSE))</f>
        <v>Drop Down Menu</v>
      </c>
      <c r="I16" s="32" t="str">
        <f>IF(D16="N","NA",VLOOKUP(A16,Common!$A$2:$D$200,4,FALSE))</f>
        <v>List of countries</v>
      </c>
      <c r="J16" s="32" t="str">
        <f>VLOOKUP(A16,Common!$A$2:$E$199,5, FALSE)</f>
        <v>Assignee's country on their most recent patent</v>
      </c>
    </row>
    <row r="17" spans="1:10" x14ac:dyDescent="0.25">
      <c r="A17" t="s">
        <v>30</v>
      </c>
      <c r="B17" t="s">
        <v>25</v>
      </c>
      <c r="C17" t="s">
        <v>31</v>
      </c>
      <c r="D17" t="s">
        <v>17</v>
      </c>
      <c r="E17" t="s">
        <v>9</v>
      </c>
      <c r="F17" s="32" t="s">
        <v>9</v>
      </c>
      <c r="G17" s="6" t="str">
        <f>VLOOKUP(A17,Common!$A$2:$B$199,2, FALSE)</f>
        <v>Last Known Latitude</v>
      </c>
      <c r="H17" s="32" t="str">
        <f>IF(D17="N","NA",VLOOKUP(A17,Common!$A$2:$C$200,3,FALSE))</f>
        <v>NA</v>
      </c>
      <c r="I17" s="32" t="str">
        <f>IF(D17="N","NA",VLOOKUP(A17,Common!$A$2:$D$200,4,FALSE))</f>
        <v>NA</v>
      </c>
      <c r="J17" s="32" t="str">
        <f>VLOOKUP(A17,Common!$A$2:$E$199,5, FALSE)</f>
        <v>Latitude for assignee's location on their most recent patent</v>
      </c>
    </row>
    <row r="18" spans="1:10" x14ac:dyDescent="0.25">
      <c r="A18" t="s">
        <v>32</v>
      </c>
      <c r="B18" t="s">
        <v>25</v>
      </c>
      <c r="C18" t="s">
        <v>8</v>
      </c>
      <c r="D18" t="s">
        <v>9</v>
      </c>
      <c r="E18" t="s">
        <v>9</v>
      </c>
      <c r="F18" s="32" t="s">
        <v>9</v>
      </c>
      <c r="G18" s="6" t="str">
        <f>VLOOKUP(A18,Common!$A$2:$B$199,2, FALSE)</f>
        <v>Last Known Location ID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Unique ID for the assignee's location on their most recent patent</v>
      </c>
    </row>
    <row r="19" spans="1:10" x14ac:dyDescent="0.25">
      <c r="A19" t="s">
        <v>33</v>
      </c>
      <c r="B19" t="s">
        <v>25</v>
      </c>
      <c r="C19" t="s">
        <v>31</v>
      </c>
      <c r="D19" t="s">
        <v>17</v>
      </c>
      <c r="E19" t="s">
        <v>9</v>
      </c>
      <c r="F19" s="32" t="s">
        <v>9</v>
      </c>
      <c r="G19" s="6" t="str">
        <f>VLOOKUP(A19,Common!$A$2:$B$199,2, FALSE)</f>
        <v>Last Known Longitude</v>
      </c>
      <c r="H19" s="32" t="str">
        <f>IF(D19="N","NA",VLOOKUP(A19,Common!$A$2:$C$200,3,FALSE))</f>
        <v>NA</v>
      </c>
      <c r="I19" s="32" t="str">
        <f>IF(D19="N","NA",VLOOKUP(A19,Common!$A$2:$D$200,4,FALSE))</f>
        <v>NA</v>
      </c>
      <c r="J19" s="32" t="str">
        <f>VLOOKUP(A19,Common!$A$2:$E$199,5, FALSE)</f>
        <v>Longitude for assignee's location on their most recent patent</v>
      </c>
    </row>
    <row r="20" spans="1:10" x14ac:dyDescent="0.25">
      <c r="A20" t="s">
        <v>34</v>
      </c>
      <c r="B20" t="s">
        <v>25</v>
      </c>
      <c r="C20" t="s">
        <v>8</v>
      </c>
      <c r="D20" t="s">
        <v>9</v>
      </c>
      <c r="E20" t="s">
        <v>9</v>
      </c>
      <c r="F20" s="32" t="s">
        <v>9</v>
      </c>
      <c r="G20" s="6" t="str">
        <f>VLOOKUP(A20,Common!$A$2:$B$199,2, FALSE)</f>
        <v>Last Known State</v>
      </c>
      <c r="H20" s="32" t="str">
        <f>IF(D20="N","NA",VLOOKUP(A20,Common!$A$2:$C$200,3,FALSE))</f>
        <v>Drop Down Menu</v>
      </c>
      <c r="I20" s="32" t="str">
        <f>IF(D20="N","NA",VLOOKUP(A20,Common!$A$2:$D$200,4,FALSE))</f>
        <v>List of states</v>
      </c>
      <c r="J20" s="32" t="str">
        <f>VLOOKUP(A20,Common!$A$2:$E$199,5, FALSE)</f>
        <v>Assignee's state on their most recent patent</v>
      </c>
    </row>
    <row r="21" spans="1:10" x14ac:dyDescent="0.25">
      <c r="A21" t="s">
        <v>35</v>
      </c>
      <c r="B21" t="s">
        <v>25</v>
      </c>
      <c r="C21" t="s">
        <v>8</v>
      </c>
      <c r="D21" t="s">
        <v>9</v>
      </c>
      <c r="E21" t="s">
        <v>9</v>
      </c>
      <c r="F21" s="32" t="s">
        <v>9</v>
      </c>
      <c r="G21" s="6" t="str">
        <f>VLOOKUP(A21,Common!$A$2:$B$199,2, FALSE)</f>
        <v>Last Name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Last name, if assignee is individual</v>
      </c>
    </row>
    <row r="22" spans="1:10" x14ac:dyDescent="0.25">
      <c r="A22" t="s">
        <v>36</v>
      </c>
      <c r="B22" t="s">
        <v>25</v>
      </c>
      <c r="C22" t="s">
        <v>11</v>
      </c>
      <c r="D22" t="s">
        <v>9</v>
      </c>
      <c r="E22" t="s">
        <v>9</v>
      </c>
      <c r="F22" s="32" t="s">
        <v>9</v>
      </c>
      <c r="G22" s="6" t="str">
        <f>VLOOKUP(A22,Common!$A$2:$B$199,2, FALSE)</f>
        <v>Last Seen Date</v>
      </c>
      <c r="H22" s="32" t="str">
        <f>IF(D22="N","NA",VLOOKUP(A22,Common!$A$2:$C$200,3,FALSE))</f>
        <v>Open Field, No Validation</v>
      </c>
      <c r="I22" s="32" t="str">
        <f>IF(D22="N","NA",VLOOKUP(A22,Common!$A$2:$D$200,4,FALSE))</f>
        <v>NA</v>
      </c>
      <c r="J22" s="32" t="str">
        <f>VLOOKUP(A22,Common!$A$2:$E$199,5, FALSE)</f>
        <v>The last grant date for all of the asisgnee's patents</v>
      </c>
    </row>
    <row r="23" spans="1:10" x14ac:dyDescent="0.25">
      <c r="A23" t="s">
        <v>334</v>
      </c>
      <c r="B23" t="s">
        <v>25</v>
      </c>
      <c r="C23" t="s">
        <v>23</v>
      </c>
      <c r="D23" t="s">
        <v>17</v>
      </c>
      <c r="E23" t="s">
        <v>9</v>
      </c>
      <c r="F23" s="32" t="s">
        <v>9</v>
      </c>
      <c r="G23" s="6" t="str">
        <f>VLOOKUP(A23,Common!$A$2:$B$199,2, FALSE)</f>
        <v>Number of Patents for Location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for a given assignee and location</v>
      </c>
    </row>
    <row r="24" spans="1:10" x14ac:dyDescent="0.25">
      <c r="A24" t="s">
        <v>37</v>
      </c>
      <c r="B24" t="s">
        <v>25</v>
      </c>
      <c r="C24" t="s">
        <v>8</v>
      </c>
      <c r="D24" t="s">
        <v>9</v>
      </c>
      <c r="E24" t="s">
        <v>9</v>
      </c>
      <c r="F24" s="32" t="s">
        <v>9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t="s">
        <v>39</v>
      </c>
      <c r="B25" t="s">
        <v>25</v>
      </c>
      <c r="C25" t="s">
        <v>23</v>
      </c>
      <c r="D25" t="s">
        <v>9</v>
      </c>
      <c r="E25" t="s">
        <v>9</v>
      </c>
      <c r="F25" s="32" t="s">
        <v>9</v>
      </c>
      <c r="G25" s="6" t="str">
        <f>VLOOKUP(A25,Common!$A$2:$B$199,2, FALSE)</f>
        <v>Total Number of Patents</v>
      </c>
      <c r="H25" s="32" t="str">
        <f>IF(D25="N","NA",VLOOKUP(A25,Common!$A$2:$C$200,3,FALSE))</f>
        <v>Open Field, Validation</v>
      </c>
      <c r="I25" s="32" t="str">
        <f>IF(D25="N","NA",VLOOKUP(A25,Common!$A$2:$D$200,4,FALSE))</f>
        <v>NA</v>
      </c>
      <c r="J25" s="32" t="str">
        <f>VLOOKUP(A25,Common!$A$2:$E$199,5, FALSE)</f>
        <v>The total number of patents for an assignee</v>
      </c>
    </row>
    <row r="26" spans="1:10" x14ac:dyDescent="0.25">
      <c r="A26" t="s">
        <v>40</v>
      </c>
      <c r="B26" t="s">
        <v>25</v>
      </c>
      <c r="C26" t="s">
        <v>8</v>
      </c>
      <c r="D26" t="s">
        <v>9</v>
      </c>
      <c r="E26" t="s">
        <v>9</v>
      </c>
      <c r="F26" s="32" t="s">
        <v>9</v>
      </c>
      <c r="G26" s="6" t="str">
        <f>VLOOKUP(A26,Common!$A$2:$B$199,2, FALSE)</f>
        <v>Type</v>
      </c>
      <c r="H26" s="32" t="str">
        <f>IF(D26="N","NA",VLOOKUP(A26,Common!$A$2:$C$200,3,FALSE))</f>
        <v>Drop Down Menu</v>
      </c>
      <c r="I26" s="32" t="str">
        <f>IF(D26="N","NA",VLOOKUP(A26,Common!$A$2:$D$200,4,FALSE))</f>
        <v>3 | 2 | 5 | 4 | |13 | 7 | 6 | |14 | 15 | 12 | |9 | 8 | 1</v>
      </c>
      <c r="J26" s="32" t="str">
        <f>VLOOKUP(A26,Common!$A$2:$E$199,5,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7" spans="1:10" x14ac:dyDescent="0.25">
      <c r="A27" t="s">
        <v>48</v>
      </c>
      <c r="B27" t="s">
        <v>49</v>
      </c>
      <c r="C27" t="s">
        <v>8</v>
      </c>
      <c r="D27" t="s">
        <v>9</v>
      </c>
      <c r="E27" t="s">
        <v>9</v>
      </c>
      <c r="F27" s="32" t="s">
        <v>9</v>
      </c>
      <c r="G27" s="6" t="str">
        <f>VLOOKUP(A27,Common!$A$2:$B$199,2, FALSE)</f>
        <v>Patent Category</v>
      </c>
      <c r="H27" s="32" t="str">
        <f>IF(D27="N","NA",VLOOKUP(A27,Common!$A$2:$C$200,3,FALSE))</f>
        <v>Drop Down Menu</v>
      </c>
      <c r="I27" s="32" t="str">
        <f>IF(D27="N","NA",VLOOKUP(A27,Common!$A$2:$D$200,4,FALSE))</f>
        <v>cited by examiner | cited by applicant | cited by other | cited by third party</v>
      </c>
      <c r="J27" s="32" t="str">
        <f>VLOOKUP(A27,Common!$A$2:$E$199,5, FALSE)</f>
        <v>The entity that cited another patent in a patent</v>
      </c>
    </row>
    <row r="28" spans="1:10" x14ac:dyDescent="0.25">
      <c r="A28" t="s">
        <v>50</v>
      </c>
      <c r="B28" t="s">
        <v>49</v>
      </c>
      <c r="C28" t="s">
        <v>11</v>
      </c>
      <c r="D28" t="s">
        <v>9</v>
      </c>
      <c r="E28" t="s">
        <v>9</v>
      </c>
      <c r="F28" s="32" t="s">
        <v>9</v>
      </c>
      <c r="G28" s="6" t="str">
        <f>VLOOKUP(A28,Common!$A$2:$B$199,2, FALSE)</f>
        <v>Patent Date</v>
      </c>
      <c r="H28" s="32" t="str">
        <f>IF(D28="N","NA",VLOOKUP(A28,Common!$A$2:$C$200,3,FALSE))</f>
        <v>Open Field, No Validation</v>
      </c>
      <c r="I28" s="32" t="str">
        <f>IF(D28="N","NA",VLOOKUP(A28,Common!$A$2:$D$200,4,FALSE))</f>
        <v>NA</v>
      </c>
      <c r="J28" s="32" t="str">
        <f>VLOOKUP(A28,Common!$A$2:$E$199,5, FALSE)</f>
        <v>Date of cited patent</v>
      </c>
    </row>
    <row r="29" spans="1:10" x14ac:dyDescent="0.25">
      <c r="A29" t="s">
        <v>51</v>
      </c>
      <c r="B29" t="s">
        <v>49</v>
      </c>
      <c r="C29" t="s">
        <v>8</v>
      </c>
      <c r="D29" t="s">
        <v>9</v>
      </c>
      <c r="E29" t="s">
        <v>9</v>
      </c>
      <c r="F29" s="32" t="s">
        <v>9</v>
      </c>
      <c r="G29" s="6" t="str">
        <f>VLOOKUP(A29,Common!$A$2:$B$199,2, FALSE)</f>
        <v>Patent ID</v>
      </c>
      <c r="H29" s="32" t="str">
        <f>IF(D29="N","NA",VLOOKUP(A29,Common!$A$2:$C$200,3,FALSE))</f>
        <v>Open Field, No Validation</v>
      </c>
      <c r="I29" s="32" t="str">
        <f>IF(D29="N","NA",VLOOKUP(A29,Common!$A$2:$D$200,4,FALSE))</f>
        <v>NA</v>
      </c>
      <c r="J29" s="32" t="str">
        <f>VLOOKUP(A29,Common!$A$2:$E$199,5, FALSE)</f>
        <v>Patent number of a cited patent</v>
      </c>
    </row>
    <row r="30" spans="1:10" x14ac:dyDescent="0.25">
      <c r="A30" t="s">
        <v>52</v>
      </c>
      <c r="B30" t="s">
        <v>49</v>
      </c>
      <c r="C30" t="s">
        <v>8</v>
      </c>
      <c r="D30" t="s">
        <v>9</v>
      </c>
      <c r="E30" t="s">
        <v>9</v>
      </c>
      <c r="F30" s="32" t="s">
        <v>9</v>
      </c>
      <c r="G30" s="6" t="str">
        <f>VLOOKUP(A30,Common!$A$2:$B$199,2, FALSE)</f>
        <v>Patent Kind</v>
      </c>
      <c r="H30" s="32" t="str">
        <f>IF(D30="N","NA",VLOOKUP(A30,Common!$A$2:$C$200,3,FALSE))</f>
        <v>Drop Down Menu</v>
      </c>
      <c r="I30" s="32" t="str">
        <f>IF(D30="N","NA",VLOOKUP(A30,Common!$A$2:$D$200,4,FALSE))</f>
        <v>A | E | S | I5 | P | B1 | B2 | S1 | H | H1 | H2 | P2 | P3 | E1 | I4</v>
      </c>
      <c r="J30" s="32" t="str">
        <f>VLOOKUP(A30,Common!$A$2:$E$199,5, FALSE)</f>
        <v>Patent Kind of cited patent  (see patent_kind for details)</v>
      </c>
    </row>
    <row r="31" spans="1:10" x14ac:dyDescent="0.25">
      <c r="A31" t="s">
        <v>53</v>
      </c>
      <c r="B31" t="s">
        <v>49</v>
      </c>
      <c r="C31" t="s">
        <v>8</v>
      </c>
      <c r="D31" t="s">
        <v>9</v>
      </c>
      <c r="E31" t="s">
        <v>9</v>
      </c>
      <c r="F31" s="32" t="s">
        <v>9</v>
      </c>
      <c r="G31" s="6" t="str">
        <f>VLOOKUP(A31,Common!$A$2:$B$199,2, FALSE)</f>
        <v>Patent Number</v>
      </c>
      <c r="H31" s="32" t="str">
        <f>IF(D31="N","NA",VLOOKUP(A31,Common!$A$2:$C$200,3,FALSE))</f>
        <v>Open Field, No Validation</v>
      </c>
      <c r="I31" s="32" t="str">
        <f>IF(D31="N","NA",VLOOKUP(A31,Common!$A$2:$D$200,4,FALSE))</f>
        <v>NA</v>
      </c>
      <c r="J31" s="32" t="str">
        <f>VLOOKUP(A31,Common!$A$2:$E$199,5, FALSE)</f>
        <v>Patent number of a cited patent</v>
      </c>
    </row>
    <row r="32" spans="1:10" x14ac:dyDescent="0.25">
      <c r="A32" t="s">
        <v>54</v>
      </c>
      <c r="B32" t="s">
        <v>49</v>
      </c>
      <c r="C32" t="s">
        <v>8</v>
      </c>
      <c r="D32" t="s">
        <v>17</v>
      </c>
      <c r="E32" t="s">
        <v>9</v>
      </c>
      <c r="F32" s="32" t="s">
        <v>9</v>
      </c>
      <c r="G32" s="6" t="str">
        <f>VLOOKUP(A32,Common!$A$2:$B$199,2, FALSE)</f>
        <v>Patent Sequence</v>
      </c>
      <c r="H32" s="32" t="str">
        <f>IF(D32="N","NA",VLOOKUP(A32,Common!$A$2:$C$200,3,FALSE))</f>
        <v>NA</v>
      </c>
      <c r="I32" s="32" t="str">
        <f>IF(D32="N","NA",VLOOKUP(A32,Common!$A$2:$D$200,4,FALSE))</f>
        <v>NA</v>
      </c>
      <c r="J32" s="32" t="str">
        <f>VLOOKUP(A32,Common!$A$2:$E$199,5, FALSE)</f>
        <v>Order in which patent is cited</v>
      </c>
    </row>
    <row r="33" spans="1:10" x14ac:dyDescent="0.25">
      <c r="A33" t="s">
        <v>55</v>
      </c>
      <c r="B33" t="s">
        <v>49</v>
      </c>
      <c r="C33" t="s">
        <v>8</v>
      </c>
      <c r="D33" t="s">
        <v>9</v>
      </c>
      <c r="E33" t="s">
        <v>9</v>
      </c>
      <c r="F33" s="32" t="s">
        <v>9</v>
      </c>
      <c r="G33" s="6" t="str">
        <f>VLOOKUP(A33,Common!$A$2:$B$199,2, FALSE)</f>
        <v>Patent Title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Title of cited patent</v>
      </c>
    </row>
    <row r="34" spans="1:10" x14ac:dyDescent="0.25">
      <c r="A34" t="s">
        <v>41</v>
      </c>
      <c r="B34" t="s">
        <v>42</v>
      </c>
      <c r="C34" t="s">
        <v>8</v>
      </c>
      <c r="D34" t="s">
        <v>9</v>
      </c>
      <c r="E34" t="s">
        <v>9</v>
      </c>
      <c r="F34" s="32" t="s">
        <v>9</v>
      </c>
      <c r="G34" s="6" t="str">
        <f>VLOOKUP(A34,Common!$A$2:$B$199,2, FALSE)</f>
        <v>Patent Category</v>
      </c>
      <c r="H34" s="32" t="str">
        <f>IF(D34="N","NA",VLOOKUP(A34,Common!$A$2:$C$200,3,FALSE))</f>
        <v>Drop Down Menu</v>
      </c>
      <c r="I34" s="32" t="str">
        <f>IF(D34="N","NA",VLOOKUP(A34,Common!$A$2:$D$200,4,FALSE))</f>
        <v>cited by examiner | cited by applicant | cited by other | cited by third party</v>
      </c>
      <c r="J34" s="32" t="str">
        <f>VLOOKUP(A34,Common!$A$2:$E$199,5, FALSE)</f>
        <v>The entity that cited an application in a patent</v>
      </c>
    </row>
    <row r="35" spans="1:10" x14ac:dyDescent="0.25">
      <c r="A35" t="s">
        <v>43</v>
      </c>
      <c r="B35" t="s">
        <v>42</v>
      </c>
      <c r="C35" t="s">
        <v>11</v>
      </c>
      <c r="D35" t="s">
        <v>9</v>
      </c>
      <c r="E35" t="s">
        <v>9</v>
      </c>
      <c r="F35" s="32" t="s">
        <v>9</v>
      </c>
      <c r="G35" s="6" t="str">
        <f>VLOOKUP(A35,Common!$A$2:$B$199,2, FALSE)</f>
        <v>Patent Date</v>
      </c>
      <c r="H35" s="32" t="str">
        <f>IF(D35="N","NA",VLOOKUP(A35,Common!$A$2:$C$200,3,FALSE))</f>
        <v>Open Field, No Validation</v>
      </c>
      <c r="I35" s="32" t="str">
        <f>IF(D35="N","NA",VLOOKUP(A35,Common!$A$2:$D$200,4,FALSE))</f>
        <v>NA</v>
      </c>
      <c r="J35" s="32" t="str">
        <f>VLOOKUP(A35,Common!$A$2:$E$199,5, FALSE)</f>
        <v>Date the patent that cites the selected patent was granted</v>
      </c>
    </row>
    <row r="36" spans="1:10" x14ac:dyDescent="0.25">
      <c r="A36" t="s">
        <v>44</v>
      </c>
      <c r="B36" t="s">
        <v>42</v>
      </c>
      <c r="C36" t="s">
        <v>8</v>
      </c>
      <c r="D36" t="s">
        <v>9</v>
      </c>
      <c r="E36" t="s">
        <v>9</v>
      </c>
      <c r="F36" s="32" t="s">
        <v>9</v>
      </c>
      <c r="G36" s="6" t="str">
        <f>VLOOKUP(A36,Common!$A$2:$B$199,2, FALSE)</f>
        <v>Patent ID</v>
      </c>
      <c r="H36" s="32" t="str">
        <f>IF(D36="N","NA",VLOOKUP(A36,Common!$A$2:$C$200,3,FALSE))</f>
        <v>Open Field, No Validation</v>
      </c>
      <c r="I36" s="32" t="str">
        <f>IF(D36="N","NA",VLOOKUP(A36,Common!$A$2:$D$200,4,FALSE))</f>
        <v>NA</v>
      </c>
      <c r="J36" s="32" t="str">
        <f>VLOOKUP(A36,Common!$A$2:$E$199,5, FALSE)</f>
        <v>ID of patent that cited the selected patent</v>
      </c>
    </row>
    <row r="37" spans="1:10" x14ac:dyDescent="0.25">
      <c r="A37" t="s">
        <v>45</v>
      </c>
      <c r="B37" t="s">
        <v>42</v>
      </c>
      <c r="C37" t="s">
        <v>8</v>
      </c>
      <c r="D37" t="s">
        <v>9</v>
      </c>
      <c r="E37" t="s">
        <v>9</v>
      </c>
      <c r="F37" s="32" t="s">
        <v>9</v>
      </c>
      <c r="G37" s="6" t="str">
        <f>VLOOKUP(A37,Common!$A$2:$B$199,2, FALSE)</f>
        <v>Patent Kind</v>
      </c>
      <c r="H37" s="32" t="str">
        <f>IF(D37="N","NA",VLOOKUP(A37,Common!$A$2:$C$200,3,FALSE))</f>
        <v>Drop Down Menu</v>
      </c>
      <c r="I37" s="32" t="str">
        <f>IF(D37="N","NA",VLOOKUP(A37,Common!$A$2:$D$200,4,FALSE))</f>
        <v>A | E | S | I5 | P | B1 | B2 | S1 | H | H1 | H2 | P2 | P3 | E1 | I4</v>
      </c>
      <c r="J37" s="32" t="str">
        <f>VLOOKUP(A37,Common!$A$2:$E$199,5, FALSE)</f>
        <v>Patent Kind of a citing patent  (see patent_kind for details)</v>
      </c>
    </row>
    <row r="38" spans="1:10" x14ac:dyDescent="0.25">
      <c r="A38" t="s">
        <v>46</v>
      </c>
      <c r="B38" t="s">
        <v>42</v>
      </c>
      <c r="C38" t="s">
        <v>8</v>
      </c>
      <c r="D38" t="s">
        <v>9</v>
      </c>
      <c r="E38" t="s">
        <v>9</v>
      </c>
      <c r="F38" s="32" t="s">
        <v>9</v>
      </c>
      <c r="G38" s="6" t="str">
        <f>VLOOKUP(A38,Common!$A$2:$B$199,2, FALSE)</f>
        <v>Patent Number</v>
      </c>
      <c r="H38" s="32" t="str">
        <f>IF(D38="N","NA",VLOOKUP(A38,Common!$A$2:$C$200,3,FALSE))</f>
        <v>Open Field, No Validation</v>
      </c>
      <c r="I38" s="32">
        <f>IF(D38="N","NA",VLOOKUP(A38,Common!$A$2:$D$200,4,FALSE))</f>
        <v>0</v>
      </c>
      <c r="J38" s="32" t="str">
        <f>VLOOKUP(A38,Common!$A$2:$E$199,5, FALSE)</f>
        <v>Detailed categorical patent code of a citing patent</v>
      </c>
    </row>
    <row r="39" spans="1:10" x14ac:dyDescent="0.25">
      <c r="A39" t="s">
        <v>47</v>
      </c>
      <c r="B39" t="s">
        <v>42</v>
      </c>
      <c r="C39" t="s">
        <v>8</v>
      </c>
      <c r="D39" t="s">
        <v>9</v>
      </c>
      <c r="E39" t="s">
        <v>9</v>
      </c>
      <c r="F39" s="32" t="s">
        <v>9</v>
      </c>
      <c r="G39" s="6" t="str">
        <f>VLOOKUP(A39,Common!$A$2:$B$199,2, FALSE)</f>
        <v>Patent Title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Title of patent that cited the selected patent</v>
      </c>
    </row>
    <row r="40" spans="1:10" x14ac:dyDescent="0.25">
      <c r="A40" t="s">
        <v>56</v>
      </c>
      <c r="B40" t="s">
        <v>57</v>
      </c>
      <c r="C40" t="s">
        <v>8</v>
      </c>
      <c r="D40" t="s">
        <v>9</v>
      </c>
      <c r="E40" t="s">
        <v>9</v>
      </c>
      <c r="F40" s="32" t="s">
        <v>9</v>
      </c>
      <c r="G40" s="6" t="str">
        <f>VLOOKUP(A40,Common!$A$2:$B$199,2, FALSE)</f>
        <v>Category</v>
      </c>
      <c r="H40" s="32" t="str">
        <f>IF(D40="N","NA",VLOOKUP(A40,Common!$A$2:$C$200,3,FALSE))</f>
        <v>Drop Down Menu</v>
      </c>
      <c r="I40" s="32" t="str">
        <f>IF(D40="N","NA",VLOOKUP(A40,Common!$A$2:$D$200,4,FALSE))</f>
        <v xml:space="preserve">Primary | Additional </v>
      </c>
      <c r="J40" s="32" t="str">
        <f>VLOOKUP(A40,Common!$A$2:$E$199,5, FALSE)</f>
        <v>Top Level CPC Category (http://www.cooperativepatentclassification.org/index.html)</v>
      </c>
    </row>
    <row r="41" spans="1:10" x14ac:dyDescent="0.25">
      <c r="A41" t="s">
        <v>58</v>
      </c>
      <c r="B41" t="s">
        <v>57</v>
      </c>
      <c r="C41" t="s">
        <v>11</v>
      </c>
      <c r="D41" t="s">
        <v>9</v>
      </c>
      <c r="E41" t="s">
        <v>9</v>
      </c>
      <c r="F41" s="32" t="s">
        <v>9</v>
      </c>
      <c r="G41" s="6" t="str">
        <f>VLOOKUP(A41,Common!$A$2:$B$199,2, FALSE)</f>
        <v>First Seen Date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The date of the oldest patent within a CPC subsection.</v>
      </c>
    </row>
    <row r="42" spans="1:10" x14ac:dyDescent="0.25">
      <c r="A42" t="s">
        <v>59</v>
      </c>
      <c r="B42" t="s">
        <v>57</v>
      </c>
      <c r="C42" t="s">
        <v>8</v>
      </c>
      <c r="D42" t="s">
        <v>9</v>
      </c>
      <c r="E42" t="s">
        <v>9</v>
      </c>
      <c r="F42" s="32" t="s">
        <v>9</v>
      </c>
      <c r="G42" s="6" t="str">
        <f>VLOOKUP(A42,Common!$A$2:$B$199,2, FALSE)</f>
        <v>Group ID</v>
      </c>
      <c r="H42" s="32" t="str">
        <f>IF(D42="N","NA",VLOOKUP(A42,Common!$A$2:$C$200,3,FALSE))</f>
        <v>Open Field with link to Data Values</v>
      </c>
      <c r="I42" s="32" t="str">
        <f>IF(D42="N","NA",VLOOKUP(A42,Common!$A$2:$D$200,4,FALSE))</f>
        <v>http://www.uspto.gov/web/patents/classification/cpc.html</v>
      </c>
      <c r="J42" s="32" t="str">
        <f>VLOOKUP(A42,Common!$A$2:$E$199,5, FALSE)</f>
        <v>CPC Group ID</v>
      </c>
    </row>
    <row r="43" spans="1:10" x14ac:dyDescent="0.25">
      <c r="A43" t="s">
        <v>60</v>
      </c>
      <c r="B43" t="s">
        <v>57</v>
      </c>
      <c r="C43" t="s">
        <v>8</v>
      </c>
      <c r="D43" t="s">
        <v>9</v>
      </c>
      <c r="E43" t="s">
        <v>9</v>
      </c>
      <c r="F43" s="32" t="s">
        <v>9</v>
      </c>
      <c r="G43" s="6" t="str">
        <f>VLOOKUP(A43,Common!$A$2:$B$199,2, FALSE)</f>
        <v>Group Title</v>
      </c>
      <c r="H43" s="32" t="str">
        <f>IF(D43="N","NA",VLOOKUP(A43,Common!$A$2:$C$200,3,FALSE))</f>
        <v>Open Field with link to Data Values</v>
      </c>
      <c r="I43" s="32" t="str">
        <f>IF(D43="N","NA",VLOOKUP(A43,Common!$A$2:$D$200,4,FALSE))</f>
        <v>http://www.uspto.gov/web/patents/classification/cpc.html</v>
      </c>
      <c r="J43" s="32" t="str">
        <f>VLOOKUP(A43,Common!$A$2:$E$199,5, FALSE)</f>
        <v>Description of CPC group</v>
      </c>
    </row>
    <row r="44" spans="1:10" x14ac:dyDescent="0.25">
      <c r="A44" t="s">
        <v>61</v>
      </c>
      <c r="B44" t="s">
        <v>57</v>
      </c>
      <c r="C44" t="s">
        <v>11</v>
      </c>
      <c r="D44" t="s">
        <v>9</v>
      </c>
      <c r="E44" t="s">
        <v>9</v>
      </c>
      <c r="F44" s="32" t="s">
        <v>9</v>
      </c>
      <c r="G44" s="6" t="str">
        <f>VLOOKUP(A44,Common!$A$2:$B$199,2, FALSE)</f>
        <v>Last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date of the most recent patent within a CPC subsection</v>
      </c>
    </row>
    <row r="45" spans="1:10" x14ac:dyDescent="0.25">
      <c r="A45" t="s">
        <v>335</v>
      </c>
      <c r="B45" t="s">
        <v>57</v>
      </c>
      <c r="C45" t="s">
        <v>23</v>
      </c>
      <c r="D45" t="s">
        <v>17</v>
      </c>
      <c r="E45" t="s">
        <v>9</v>
      </c>
      <c r="F45" s="32" t="s">
        <v>9</v>
      </c>
      <c r="G45" s="6" t="str">
        <f>VLOOKUP(A45,Common!$A$2:$B$199,2, FALSE)</f>
        <v>Number of Patents for Location</v>
      </c>
      <c r="H45" s="32" t="str">
        <f>IF(D45="N","NA",VLOOKUP(A45,Common!$A$2:$C$200,3,FALSE))</f>
        <v>NA</v>
      </c>
      <c r="I45" s="32" t="str">
        <f>IF(D45="N","NA",VLOOKUP(A45,Common!$A$2:$D$200,4,FALSE))</f>
        <v>NA</v>
      </c>
      <c r="J45" s="32" t="str">
        <f>VLOOKUP(A45,Common!$A$2:$E$199,5, FALSE)</f>
        <v>Number of patents for a location within a CPC subsection</v>
      </c>
    </row>
    <row r="46" spans="1:10" x14ac:dyDescent="0.25">
      <c r="A46" t="s">
        <v>63</v>
      </c>
      <c r="B46" t="s">
        <v>57</v>
      </c>
      <c r="C46" t="s">
        <v>8</v>
      </c>
      <c r="D46" t="s">
        <v>9</v>
      </c>
      <c r="E46" t="s">
        <v>9</v>
      </c>
      <c r="F46" s="32" t="s">
        <v>9</v>
      </c>
      <c r="G46" s="6" t="str">
        <f>VLOOKUP(A46,Common!$A$2:$B$199,2, FALSE)</f>
        <v>Section ID</v>
      </c>
      <c r="H46" s="32" t="str">
        <f>IF(D46="N","NA",VLOOKUP(A46,Common!$A$2:$C$200,3,FALSE))</f>
        <v>Drop Down Menu</v>
      </c>
      <c r="I46" s="32" t="str">
        <f>IF(D46="N","NA",VLOOKUP(A46,Common!$A$2:$D$200,4,FALSE))</f>
        <v>G | F | B | H | C | Y | A | E | D</v>
      </c>
      <c r="J46" s="32" t="str">
        <f>VLOOKUP(A46,Common!$A$2:$E$199,5,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47" spans="1:10" x14ac:dyDescent="0.25">
      <c r="A47" t="s">
        <v>62</v>
      </c>
      <c r="B47" t="s">
        <v>57</v>
      </c>
      <c r="C47" t="s">
        <v>23</v>
      </c>
      <c r="D47" t="s">
        <v>17</v>
      </c>
      <c r="E47" t="s">
        <v>9</v>
      </c>
      <c r="F47" s="32" t="s">
        <v>9</v>
      </c>
      <c r="G47" s="6" t="str">
        <f>VLOOKUP(A47,Common!$A$2:$B$199,2, FALSE)</f>
        <v>Sequence</v>
      </c>
      <c r="H47" s="32" t="str">
        <f>IF(D47="N","NA",VLOOKUP(A47,Common!$A$2:$C$200,3,FALSE))</f>
        <v>NA</v>
      </c>
      <c r="I47" s="32" t="str">
        <f>IF(D47="N","NA",VLOOKUP(A47,Common!$A$2:$D$200,4,FALSE))</f>
        <v>NA</v>
      </c>
      <c r="J47" s="32" t="str">
        <f>VLOOKUP(A47,Common!$A$2:$E$199,5, FALSE)</f>
        <v>The order of the CPC classification in the list of classifications for the selected patent</v>
      </c>
    </row>
    <row r="48" spans="1:10" x14ac:dyDescent="0.25">
      <c r="A48" t="s">
        <v>64</v>
      </c>
      <c r="B48" t="s">
        <v>57</v>
      </c>
      <c r="C48" t="s">
        <v>8</v>
      </c>
      <c r="D48" t="s">
        <v>9</v>
      </c>
      <c r="E48" t="s">
        <v>9</v>
      </c>
      <c r="F48" s="32" t="s">
        <v>9</v>
      </c>
      <c r="G48" s="6" t="str">
        <f>VLOOKUP(A48,Common!$A$2:$B$199,2, FALSE)</f>
        <v>Subgroup ID</v>
      </c>
      <c r="H48" s="32" t="str">
        <f>IF(D48="N","NA",VLOOKUP(A48,Common!$A$2:$C$200,3,FALSE))</f>
        <v>Open Field with link to Data Values</v>
      </c>
      <c r="I48" s="32" t="str">
        <f>IF(D48="N","NA",VLOOKUP(A48,Common!$A$2:$D$200,4,FALSE))</f>
        <v>http://www.uspto.gov/web/patents/classification/cpc.html</v>
      </c>
      <c r="J48" s="32" t="str">
        <f>VLOOKUP(A48,Common!$A$2:$E$199,5, FALSE)</f>
        <v>CPC Subgroup ID</v>
      </c>
    </row>
    <row r="49" spans="1:10" x14ac:dyDescent="0.25">
      <c r="A49" t="s">
        <v>65</v>
      </c>
      <c r="B49" t="s">
        <v>57</v>
      </c>
      <c r="C49" t="s">
        <v>8</v>
      </c>
      <c r="D49" t="s">
        <v>9</v>
      </c>
      <c r="E49" t="s">
        <v>9</v>
      </c>
      <c r="F49" s="32" t="s">
        <v>9</v>
      </c>
      <c r="G49" s="6" t="str">
        <f>VLOOKUP(A49,Common!$A$2:$B$199,2, FALSE)</f>
        <v>Subgroup Title</v>
      </c>
      <c r="H49" s="32" t="str">
        <f>IF(D49="N","NA",VLOOKUP(A49,Common!$A$2:$C$200,3,FALSE))</f>
        <v>Open Field with link to Data Values</v>
      </c>
      <c r="I49" s="32" t="str">
        <f>IF(D49="N","NA",VLOOKUP(A49,Common!$A$2:$D$200,4,FALSE))</f>
        <v>http://www.uspto.gov/web/patents/classification/cpc.html</v>
      </c>
      <c r="J49" s="32" t="str">
        <f>VLOOKUP(A49,Common!$A$2:$E$199,5, FALSE)</f>
        <v>Description of CPC Subgroup</v>
      </c>
    </row>
    <row r="50" spans="1:10" x14ac:dyDescent="0.25">
      <c r="A50" t="s">
        <v>66</v>
      </c>
      <c r="B50" t="s">
        <v>57</v>
      </c>
      <c r="C50" t="s">
        <v>8</v>
      </c>
      <c r="D50" t="s">
        <v>9</v>
      </c>
      <c r="E50" t="s">
        <v>9</v>
      </c>
      <c r="F50" s="32" t="s">
        <v>9</v>
      </c>
      <c r="G50" s="6" t="str">
        <f>VLOOKUP(A50,Common!$A$2:$B$199,2, FALSE)</f>
        <v>Subsection ID</v>
      </c>
      <c r="H50" s="32" t="str">
        <f>IF(D50="N","NA",VLOOKUP(A50,Common!$A$2:$C$200,3,FALSE))</f>
        <v>Open Field with link to Data Values</v>
      </c>
      <c r="I50" s="32" t="str">
        <f>IF(D50="N","NA",VLOOKUP(A50,Common!$A$2:$D$200,4,FALSE))</f>
        <v>http://www.uspto.gov/web/patents/classification/cpc.html</v>
      </c>
      <c r="J50" s="32" t="str">
        <f>VLOOKUP(A50,Common!$A$2:$E$199,5, FALSE)</f>
        <v>CPC subsection ID</v>
      </c>
    </row>
    <row r="51" spans="1:10" x14ac:dyDescent="0.25">
      <c r="A51" t="s">
        <v>67</v>
      </c>
      <c r="B51" t="s">
        <v>57</v>
      </c>
      <c r="C51" t="s">
        <v>8</v>
      </c>
      <c r="D51" t="s">
        <v>9</v>
      </c>
      <c r="E51" t="s">
        <v>9</v>
      </c>
      <c r="F51" s="32" t="s">
        <v>9</v>
      </c>
      <c r="G51" s="6" t="str">
        <f>VLOOKUP(A51,Common!$A$2:$B$199,2, FALSE)</f>
        <v>Subsection Title</v>
      </c>
      <c r="H51" s="32" t="str">
        <f>IF(D51="N","NA",VLOOKUP(A51,Common!$A$2:$C$200,3,FALSE))</f>
        <v>Open Field with link to Data Values</v>
      </c>
      <c r="I51" s="32" t="str">
        <f>IF(D51="N","NA",VLOOKUP(A51,Common!$A$2:$D$200,4,FALSE))</f>
        <v>http://www.uspto.gov/web/patents/classification/cpc.html</v>
      </c>
      <c r="J51" s="32" t="str">
        <f>VLOOKUP(A51,Common!$A$2:$E$199,5, FALSE)</f>
        <v>Description of CPC subsection</v>
      </c>
    </row>
    <row r="52" spans="1:10" x14ac:dyDescent="0.25">
      <c r="A52" t="s">
        <v>68</v>
      </c>
      <c r="B52" t="s">
        <v>57</v>
      </c>
      <c r="C52" t="s">
        <v>23</v>
      </c>
      <c r="D52" t="s">
        <v>9</v>
      </c>
      <c r="E52" t="s">
        <v>9</v>
      </c>
      <c r="F52" s="32" t="s">
        <v>9</v>
      </c>
      <c r="G52" s="6" t="str">
        <f>VLOOKUP(A52,Common!$A$2:$B$199,2, FALSE)</f>
        <v>Total Number of Assignees</v>
      </c>
      <c r="H52" s="32" t="str">
        <f>IF(D52="N","NA",VLOOKUP(A52,Common!$A$2:$C$200,3,FALSE))</f>
        <v>Open Field, Validation</v>
      </c>
      <c r="I52" s="32" t="str">
        <f>IF(D52="N","NA",VLOOKUP(A52,Common!$A$2:$D$200,4,FALSE))</f>
        <v>NA</v>
      </c>
      <c r="J52" s="32" t="str">
        <f>VLOOKUP(A52,Common!$A$2:$E$199,5, FALSE)</f>
        <v>Total number of assignees on patents within a CPC subsection</v>
      </c>
    </row>
    <row r="53" spans="1:10" x14ac:dyDescent="0.25">
      <c r="A53" t="s">
        <v>69</v>
      </c>
      <c r="B53" t="s">
        <v>57</v>
      </c>
      <c r="C53" t="s">
        <v>23</v>
      </c>
      <c r="D53" t="s">
        <v>9</v>
      </c>
      <c r="E53" t="s">
        <v>9</v>
      </c>
      <c r="F53" s="32" t="s">
        <v>9</v>
      </c>
      <c r="G53" s="6" t="str">
        <f>VLOOKUP(A53,Common!$A$2:$B$199,2, FALSE)</f>
        <v>Total Number of Inventors</v>
      </c>
      <c r="H53" s="32" t="str">
        <f>IF(D53="N","NA",VLOOKUP(A53,Common!$A$2:$C$200,3,FALSE))</f>
        <v>Open Field, Validation</v>
      </c>
      <c r="I53" s="32" t="str">
        <f>IF(D53="N","NA",VLOOKUP(A53,Common!$A$2:$D$200,4,FALSE))</f>
        <v>NA</v>
      </c>
      <c r="J53" s="32" t="str">
        <f>VLOOKUP(A53,Common!$A$2:$E$199,5, FALSE)</f>
        <v>Total number of inventors on patents within a CPC subsection</v>
      </c>
    </row>
    <row r="54" spans="1:10" x14ac:dyDescent="0.25">
      <c r="A54" t="s">
        <v>70</v>
      </c>
      <c r="B54" t="s">
        <v>57</v>
      </c>
      <c r="C54" t="s">
        <v>23</v>
      </c>
      <c r="D54" t="s">
        <v>9</v>
      </c>
      <c r="E54" t="s">
        <v>9</v>
      </c>
      <c r="F54" s="32" t="s">
        <v>9</v>
      </c>
      <c r="G54" s="6" t="str">
        <f>VLOOKUP(A54,Common!$A$2:$B$199,2, FALSE)</f>
        <v>Total Number of Patents</v>
      </c>
      <c r="H54" s="32" t="str">
        <f>IF(D54="N","NA",VLOOKUP(A54,Common!$A$2:$C$200,3,FALSE))</f>
        <v>Open Field, Validation</v>
      </c>
      <c r="I54" s="32" t="str">
        <f>IF(D54="N","NA",VLOOKUP(A54,Common!$A$2:$D$200,4,FALSE))</f>
        <v>NA</v>
      </c>
      <c r="J54" s="32" t="str">
        <f>VLOOKUP(A54,Common!$A$2:$E$199,5, FALSE)</f>
        <v>Total number of patents within a CPC subsection</v>
      </c>
    </row>
    <row r="55" spans="1:10" x14ac:dyDescent="0.25">
      <c r="A55" t="s">
        <v>71</v>
      </c>
      <c r="B55" t="s">
        <v>72</v>
      </c>
      <c r="C55" t="s">
        <v>8</v>
      </c>
      <c r="D55" t="s">
        <v>9</v>
      </c>
      <c r="E55" t="s">
        <v>9</v>
      </c>
      <c r="F55" s="32" t="s">
        <v>9</v>
      </c>
      <c r="G55" s="6" t="str">
        <f>VLOOKUP(A55,Common!$A$2:$B$199,2, FALSE)</f>
        <v>First Name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First name of the inventor</v>
      </c>
    </row>
    <row r="56" spans="1:10" x14ac:dyDescent="0.25">
      <c r="A56" t="s">
        <v>73</v>
      </c>
      <c r="B56" t="s">
        <v>72</v>
      </c>
      <c r="C56" t="s">
        <v>11</v>
      </c>
      <c r="D56" t="s">
        <v>9</v>
      </c>
      <c r="E56" t="s">
        <v>9</v>
      </c>
      <c r="F56" s="32" t="s">
        <v>9</v>
      </c>
      <c r="G56" s="6" t="str">
        <f>VLOOKUP(A56,Common!$A$2:$B$199,2, FALSE)</f>
        <v>First Seen Date</v>
      </c>
      <c r="H56" s="32" t="str">
        <f>IF(D56="N","NA",VLOOKUP(A56,Common!$A$2:$C$200,3,FALSE))</f>
        <v>Open Field, No Validation</v>
      </c>
      <c r="I56" s="32" t="str">
        <f>IF(D56="N","NA",VLOOKUP(A56,Common!$A$2:$D$200,4,FALSE))</f>
        <v>NA</v>
      </c>
      <c r="J56" s="32" t="str">
        <f>VLOOKUP(A56,Common!$A$2:$E$199,5, FALSE)</f>
        <v>The earliest grant date for all an inventor's patents</v>
      </c>
    </row>
    <row r="57" spans="1:10" x14ac:dyDescent="0.25">
      <c r="A57" t="s">
        <v>74</v>
      </c>
      <c r="B57" t="s">
        <v>72</v>
      </c>
      <c r="C57" t="s">
        <v>8</v>
      </c>
      <c r="D57" t="s">
        <v>9</v>
      </c>
      <c r="E57" t="s">
        <v>9</v>
      </c>
      <c r="F57" s="32" t="s">
        <v>9</v>
      </c>
      <c r="G57" s="6" t="str">
        <f>VLOOKUP(A57,Common!$A$2:$B$199,2, FALSE)</f>
        <v>ID</v>
      </c>
      <c r="H57" s="32" t="str">
        <f>IF(D57="N","NA",VLOOKUP(A57,Common!$A$2:$C$200,3,FALSE))</f>
        <v>Open Field, No Validation</v>
      </c>
      <c r="I57" s="32" t="str">
        <f>IF(D57="N","NA",VLOOKUP(A57,Common!$A$2:$D$200,4,FALSE))</f>
        <v>NA</v>
      </c>
      <c r="J57" s="32" t="str">
        <f>VLOOKUP(A57,Common!$A$2:$E$199,5, FALSE)</f>
        <v>Unique ID for an inventor assigned by disambiguation algorithm</v>
      </c>
    </row>
    <row r="58" spans="1:10" x14ac:dyDescent="0.25">
      <c r="A58" t="s">
        <v>75</v>
      </c>
      <c r="B58" t="s">
        <v>72</v>
      </c>
      <c r="C58" t="s">
        <v>8</v>
      </c>
      <c r="D58" t="s">
        <v>9</v>
      </c>
      <c r="E58" t="s">
        <v>9</v>
      </c>
      <c r="F58" s="32" t="s">
        <v>9</v>
      </c>
      <c r="G58" s="6" t="str">
        <f>VLOOKUP(A58,Common!$A$2:$B$199,2, FALSE)</f>
        <v>Last Known City</v>
      </c>
      <c r="H58" s="32" t="str">
        <f>IF(D58="N","NA",VLOOKUP(A58,Common!$A$2:$C$200,3,FALSE))</f>
        <v>Open Field, No Validation</v>
      </c>
      <c r="I58" s="32" t="str">
        <f>IF(D58="N","NA",VLOOKUP(A58,Common!$A$2:$D$200,4,FALSE))</f>
        <v>NA</v>
      </c>
      <c r="J58" s="32" t="str">
        <f>VLOOKUP(A58,Common!$A$2:$E$199,5, FALSE)</f>
        <v>Inventor's city on most recent patent</v>
      </c>
    </row>
    <row r="59" spans="1:10" x14ac:dyDescent="0.25">
      <c r="A59" t="s">
        <v>76</v>
      </c>
      <c r="B59" t="s">
        <v>72</v>
      </c>
      <c r="C59" t="s">
        <v>8</v>
      </c>
      <c r="D59" t="s">
        <v>9</v>
      </c>
      <c r="E59" t="s">
        <v>9</v>
      </c>
      <c r="F59" s="32" t="s">
        <v>9</v>
      </c>
      <c r="G59" s="6" t="str">
        <f>VLOOKUP(A59,Common!$A$2:$B$199,2, FALSE)</f>
        <v>Last Known Country</v>
      </c>
      <c r="H59" s="32" t="str">
        <f>IF(D59="N","NA",VLOOKUP(A59,Common!$A$2:$C$200,3,FALSE))</f>
        <v>Drop Down Menu</v>
      </c>
      <c r="I59" s="32" t="str">
        <f>IF(D59="N","NA",VLOOKUP(A59,Common!$A$2:$D$200,4,FALSE))</f>
        <v>List of states</v>
      </c>
      <c r="J59" s="32" t="str">
        <f>VLOOKUP(A59,Common!$A$2:$E$199,5, FALSE)</f>
        <v>Inventor's country on most recent patent</v>
      </c>
    </row>
    <row r="60" spans="1:10" x14ac:dyDescent="0.25">
      <c r="A60" t="s">
        <v>77</v>
      </c>
      <c r="B60" t="s">
        <v>72</v>
      </c>
      <c r="C60" t="s">
        <v>31</v>
      </c>
      <c r="D60" t="s">
        <v>17</v>
      </c>
      <c r="E60" t="s">
        <v>9</v>
      </c>
      <c r="F60" s="32" t="s">
        <v>9</v>
      </c>
      <c r="G60" s="6" t="str">
        <f>VLOOKUP(A60,Common!$A$2:$B$199,2, FALSE)</f>
        <v>Last Known Latitude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Latitude of inventor's city on most recent patent</v>
      </c>
    </row>
    <row r="61" spans="1:10" x14ac:dyDescent="0.25">
      <c r="A61" t="s">
        <v>78</v>
      </c>
      <c r="B61" t="s">
        <v>72</v>
      </c>
      <c r="C61" t="s">
        <v>8</v>
      </c>
      <c r="D61" t="s">
        <v>9</v>
      </c>
      <c r="E61" t="s">
        <v>9</v>
      </c>
      <c r="F61" s="32" t="s">
        <v>9</v>
      </c>
      <c r="G61" s="6" t="str">
        <f>VLOOKUP(A61,Common!$A$2:$B$199,2, FALSE)</f>
        <v>Last Known Location ID</v>
      </c>
      <c r="H61" s="32" t="str">
        <f>IF(D61="N","NA",VLOOKUP(A61,Common!$A$2:$C$200,3,FALSE))</f>
        <v>Open Field, No Validation</v>
      </c>
      <c r="I61" s="32" t="str">
        <f>IF(D61="N","NA",VLOOKUP(A61,Common!$A$2:$D$200,4,FALSE))</f>
        <v>NA</v>
      </c>
      <c r="J61" s="32" t="str">
        <f>VLOOKUP(A61,Common!$A$2:$E$199,5, FALSE)</f>
        <v>Unique database ID for a an inventor's most recent location</v>
      </c>
    </row>
    <row r="62" spans="1:10" x14ac:dyDescent="0.25">
      <c r="A62" t="s">
        <v>79</v>
      </c>
      <c r="B62" t="s">
        <v>72</v>
      </c>
      <c r="C62" t="s">
        <v>31</v>
      </c>
      <c r="D62" t="s">
        <v>17</v>
      </c>
      <c r="E62" t="s">
        <v>9</v>
      </c>
      <c r="F62" s="32" t="s">
        <v>9</v>
      </c>
      <c r="G62" s="6" t="str">
        <f>VLOOKUP(A62,Common!$A$2:$B$199,2, FALSE)</f>
        <v>Last Known Longitude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>Longitude of inventor's city on most recent patent</v>
      </c>
    </row>
    <row r="63" spans="1:10" x14ac:dyDescent="0.25">
      <c r="A63" t="s">
        <v>80</v>
      </c>
      <c r="B63" t="s">
        <v>72</v>
      </c>
      <c r="C63" t="s">
        <v>8</v>
      </c>
      <c r="D63" t="s">
        <v>9</v>
      </c>
      <c r="E63" t="s">
        <v>9</v>
      </c>
      <c r="F63" s="32" t="s">
        <v>9</v>
      </c>
      <c r="G63" s="6" t="str">
        <f>VLOOKUP(A63,Common!$A$2:$B$199,2, FALSE)</f>
        <v>Last Known State</v>
      </c>
      <c r="H63" s="32" t="str">
        <f>IF(D63="N","NA",VLOOKUP(A63,Common!$A$2:$C$200,3,FALSE))</f>
        <v>Drop Down Menu</v>
      </c>
      <c r="I63" s="32" t="str">
        <f>IF(D63="N","NA",VLOOKUP(A63,Common!$A$2:$D$200,4,FALSE))</f>
        <v>List of states</v>
      </c>
      <c r="J63" s="32" t="str">
        <f>VLOOKUP(A63,Common!$A$2:$E$199,5, FALSE)</f>
        <v>Inventor's state on most recent patent</v>
      </c>
    </row>
    <row r="64" spans="1:10" x14ac:dyDescent="0.25">
      <c r="A64" t="s">
        <v>81</v>
      </c>
      <c r="B64" t="s">
        <v>72</v>
      </c>
      <c r="C64" t="s">
        <v>8</v>
      </c>
      <c r="D64" t="s">
        <v>9</v>
      </c>
      <c r="E64" t="s">
        <v>9</v>
      </c>
      <c r="F64" s="32" t="s">
        <v>9</v>
      </c>
      <c r="G64" s="6" t="str">
        <f>VLOOKUP(A64,Common!$A$2:$B$199,2, FALSE)</f>
        <v>Last Name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Last name of inventor</v>
      </c>
    </row>
    <row r="65" spans="1:10" x14ac:dyDescent="0.25">
      <c r="A65" t="s">
        <v>82</v>
      </c>
      <c r="B65" t="s">
        <v>72</v>
      </c>
      <c r="C65" t="s">
        <v>11</v>
      </c>
      <c r="D65" t="s">
        <v>9</v>
      </c>
      <c r="E65" t="s">
        <v>9</v>
      </c>
      <c r="F65" s="32" t="s">
        <v>9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most recent date for all an inventor's patents</v>
      </c>
    </row>
    <row r="66" spans="1:10" x14ac:dyDescent="0.25">
      <c r="A66" t="s">
        <v>336</v>
      </c>
      <c r="B66" t="s">
        <v>72</v>
      </c>
      <c r="C66" t="s">
        <v>23</v>
      </c>
      <c r="D66" t="s">
        <v>17</v>
      </c>
      <c r="E66" t="s">
        <v>9</v>
      </c>
      <c r="F66" s="32" t="s">
        <v>9</v>
      </c>
      <c r="G66" s="6" t="str">
        <f>VLOOKUP(A66,Common!$A$2:$B$199,2, FALSE)</f>
        <v>Number of Patents for Location</v>
      </c>
      <c r="H66" s="32" t="str">
        <f>IF(D66="N","NA",VLOOKUP(A66,Common!$A$2:$C$200,3,FALSE))</f>
        <v>NA</v>
      </c>
      <c r="I66" s="32" t="str">
        <f>IF(D66="N","NA",VLOOKUP(A66,Common!$A$2:$D$200,4,FALSE))</f>
        <v>NA</v>
      </c>
      <c r="J66" s="32" t="str">
        <f>VLOOKUP(A66,Common!$A$2:$E$199,5, FALSE)</f>
        <v>The number of patents for an inventor within a location</v>
      </c>
    </row>
    <row r="67" spans="1:10" x14ac:dyDescent="0.25">
      <c r="A67" t="s">
        <v>84</v>
      </c>
      <c r="B67" t="s">
        <v>72</v>
      </c>
      <c r="C67" t="s">
        <v>23</v>
      </c>
      <c r="D67" t="s">
        <v>9</v>
      </c>
      <c r="E67" t="s">
        <v>9</v>
      </c>
      <c r="F67" s="32" t="s">
        <v>9</v>
      </c>
      <c r="G67" s="6" t="str">
        <f>VLOOKUP(A67,Common!$A$2:$B$199,2, FALSE)</f>
        <v>Total Number of Patents</v>
      </c>
      <c r="H67" s="32" t="str">
        <f>IF(D67="N","NA",VLOOKUP(A67,Common!$A$2:$C$200,3,FALSE))</f>
        <v>Open Field, Validation</v>
      </c>
      <c r="I67" s="32" t="str">
        <f>IF(D67="N","NA",VLOOKUP(A67,Common!$A$2:$D$200,4,FALSE))</f>
        <v>NA</v>
      </c>
      <c r="J67" s="32" t="str">
        <f>VLOOKUP(A67,Common!$A$2:$E$199,5, FALSE)</f>
        <v>Total number of patents associated with a given inventor</v>
      </c>
    </row>
    <row r="68" spans="1:10" x14ac:dyDescent="0.25">
      <c r="A68" t="s">
        <v>85</v>
      </c>
      <c r="B68" t="s">
        <v>86</v>
      </c>
      <c r="C68" t="s">
        <v>11</v>
      </c>
      <c r="D68" t="s">
        <v>17</v>
      </c>
      <c r="E68" t="s">
        <v>9</v>
      </c>
      <c r="F68" s="32" t="s">
        <v>9</v>
      </c>
      <c r="G68" s="6" t="str">
        <f>VLOOKUP(A68,Common!$A$2:$B$199,2, FALSE)</f>
        <v>Action Date</v>
      </c>
      <c r="H68" s="32" t="str">
        <f>IF(D68="N","NA",VLOOKUP(A68,Common!$A$2:$C$200,3,FALSE))</f>
        <v>NA</v>
      </c>
      <c r="I68" s="32" t="str">
        <f>IF(D68="N","NA",VLOOKUP(A68,Common!$A$2:$D$200,4,FALSE))</f>
        <v>NA</v>
      </c>
      <c r="J68" s="32" t="str">
        <f>VLOOKUP(A68,Common!$A$2:$E$199,5, FALSE)</f>
        <v>Date an IPC is issued for a patent</v>
      </c>
    </row>
    <row r="69" spans="1:10" x14ac:dyDescent="0.25">
      <c r="A69" t="s">
        <v>87</v>
      </c>
      <c r="B69" t="s">
        <v>86</v>
      </c>
      <c r="C69" t="s">
        <v>8</v>
      </c>
      <c r="D69" t="s">
        <v>9</v>
      </c>
      <c r="E69" t="s">
        <v>9</v>
      </c>
      <c r="F69" s="32" t="s">
        <v>9</v>
      </c>
      <c r="G69" s="6" t="str">
        <f>VLOOKUP(A69,Common!$A$2:$B$199,2, FALSE)</f>
        <v>Class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Second hierarchial level of the IPC system, sections are subdivided into classes</v>
      </c>
    </row>
    <row r="70" spans="1:10" x14ac:dyDescent="0.25">
      <c r="A70" t="s">
        <v>88</v>
      </c>
      <c r="B70" t="s">
        <v>86</v>
      </c>
      <c r="C70" t="s">
        <v>8</v>
      </c>
      <c r="D70" t="s">
        <v>17</v>
      </c>
      <c r="E70" t="s">
        <v>9</v>
      </c>
      <c r="F70" s="32" t="s">
        <v>9</v>
      </c>
      <c r="G70" s="6" t="str">
        <f>VLOOKUP(A70,Common!$A$2:$B$199,2, FALSE)</f>
        <v>Classification Data Source</v>
      </c>
      <c r="H70" s="32" t="str">
        <f>IF(D70="N","NA",VLOOKUP(A70,Common!$A$2:$C$200,3,FALSE))</f>
        <v>NA</v>
      </c>
      <c r="I70" s="32" t="str">
        <f>IF(D70="N","NA",VLOOKUP(A70,Common!$A$2:$D$200,4,FALSE))</f>
        <v>NA</v>
      </c>
      <c r="J70" s="32" t="str">
        <f>VLOOKUP(A70,Common!$A$2:$E$199,5, FALSE)</f>
        <v xml:space="preserve"> “H” defining “Human - Generated”, “M” defining “Machine - Generated” and “G” defining “G enerated via Software”</v>
      </c>
    </row>
    <row r="71" spans="1:10" x14ac:dyDescent="0.25">
      <c r="A71" t="s">
        <v>89</v>
      </c>
      <c r="B71" t="s">
        <v>86</v>
      </c>
      <c r="C71" t="s">
        <v>8</v>
      </c>
      <c r="D71" t="s">
        <v>9</v>
      </c>
      <c r="E71" t="s">
        <v>9</v>
      </c>
      <c r="F71" s="32" t="s">
        <v>9</v>
      </c>
      <c r="G71" s="6" t="str">
        <f>VLOOKUP(A71,Common!$A$2:$B$199,2, FALSE)</f>
        <v>Classification Value</v>
      </c>
      <c r="H71" s="32" t="str">
        <f>IF(D71="N","NA",VLOOKUP(A71,Common!$A$2:$C$200,3,FALSE))</f>
        <v>Drop Down Menu</v>
      </c>
      <c r="I71" s="32" t="str">
        <f>IF(D71="N","NA",VLOOKUP(A71,Common!$A$2:$D$200,4,FALSE))</f>
        <v>I | N</v>
      </c>
      <c r="J71" s="32" t="str">
        <f>VLOOKUP(A71,Common!$A$2:$E$199,5, FALSE)</f>
        <v>“ I ” defining “invention information” or “N” defining “non - invention information”</v>
      </c>
    </row>
    <row r="72" spans="1:10" x14ac:dyDescent="0.25">
      <c r="A72" t="s">
        <v>90</v>
      </c>
      <c r="B72" t="s">
        <v>86</v>
      </c>
      <c r="C72" t="s">
        <v>11</v>
      </c>
      <c r="D72" t="s">
        <v>9</v>
      </c>
      <c r="E72" t="s">
        <v>9</v>
      </c>
      <c r="F72" s="32" t="s">
        <v>9</v>
      </c>
      <c r="G72" s="6" t="str">
        <f>VLOOKUP(A72,Common!$A$2:$B$199,2, FALSE)</f>
        <v>First Seen Date</v>
      </c>
      <c r="H72" s="32" t="str">
        <f>IF(D72="N","NA",VLOOKUP(A72,Common!$A$2:$C$200,3,FALSE))</f>
        <v>Open Field, No Validation</v>
      </c>
      <c r="I72" s="32" t="str">
        <f>IF(D72="N","NA",VLOOKUP(A72,Common!$A$2:$D$200,4,FALSE))</f>
        <v>NA</v>
      </c>
      <c r="J72" s="32" t="str">
        <f>VLOOKUP(A72,Common!$A$2:$E$199,5, FALSE)</f>
        <v>The date of the earliest patent within a IPC group</v>
      </c>
    </row>
    <row r="73" spans="1:10" x14ac:dyDescent="0.25">
      <c r="A73" t="s">
        <v>91</v>
      </c>
      <c r="B73" t="s">
        <v>86</v>
      </c>
      <c r="C73" t="s">
        <v>11</v>
      </c>
      <c r="D73" t="s">
        <v>9</v>
      </c>
      <c r="E73" t="s">
        <v>9</v>
      </c>
      <c r="F73" s="32" t="s">
        <v>9</v>
      </c>
      <c r="G73" s="6" t="str">
        <f>VLOOKUP(A73,Common!$A$2:$B$199,2, FALSE)</f>
        <v>Last Seen Date</v>
      </c>
      <c r="H73" s="32" t="str">
        <f>IF(D73="N","NA",VLOOKUP(A73,Common!$A$2:$C$200,3,FALSE))</f>
        <v>Open Field, No Validation</v>
      </c>
      <c r="I73" s="32" t="str">
        <f>IF(D73="N","NA",VLOOKUP(A73,Common!$A$2:$D$200,4,FALSE))</f>
        <v>NA</v>
      </c>
      <c r="J73" s="32" t="str">
        <f>VLOOKUP(A73,Common!$A$2:$E$199,5, FALSE)</f>
        <v>The date of the most recent patent within a IPC group</v>
      </c>
    </row>
    <row r="74" spans="1:10" x14ac:dyDescent="0.25">
      <c r="A74" t="s">
        <v>92</v>
      </c>
      <c r="B74" t="s">
        <v>86</v>
      </c>
      <c r="C74" t="s">
        <v>8</v>
      </c>
      <c r="D74" t="s">
        <v>9</v>
      </c>
      <c r="E74" t="s">
        <v>9</v>
      </c>
      <c r="F74" s="32" t="s">
        <v>9</v>
      </c>
      <c r="G74" s="6" t="str">
        <f>VLOOKUP(A74,Common!$A$2:$B$199,2, FALSE)</f>
        <v>Main Group</v>
      </c>
      <c r="H74" s="32" t="str">
        <f>IF(D74="N","NA",VLOOKUP(A74,Common!$A$2:$C$200,3,FALSE))</f>
        <v>Open Field with link to Data Values</v>
      </c>
      <c r="I74" s="32" t="str">
        <f>IF(D74="N","NA",VLOOKUP(A74,Common!$A$2:$D$200,4,FALSE))</f>
        <v>http://www.wipo.int/export/sites/www/classifications/ipc/en/guide/guide_ipc.pdf</v>
      </c>
      <c r="J74" s="32" t="str">
        <f>VLOOKUP(A74,Common!$A$2:$E$199,5, FALSE)</f>
        <v>Subdivisions of the subclass within the IPC system</v>
      </c>
    </row>
    <row r="75" spans="1:10" x14ac:dyDescent="0.25">
      <c r="A75" t="s">
        <v>93</v>
      </c>
      <c r="B75" t="s">
        <v>86</v>
      </c>
      <c r="C75" t="s">
        <v>8</v>
      </c>
      <c r="D75" t="s">
        <v>9</v>
      </c>
      <c r="E75" t="s">
        <v>9</v>
      </c>
      <c r="F75" s="32" t="s">
        <v>9</v>
      </c>
      <c r="G75" s="6" t="str">
        <f>VLOOKUP(A75,Common!$A$2:$B$199,2, FALSE)</f>
        <v>Section</v>
      </c>
      <c r="H75" s="32" t="str">
        <f>IF(D75="N","NA",VLOOKUP(A75,Common!$A$2:$C$200,3,FALSE))</f>
        <v>Drop Down Menu</v>
      </c>
      <c r="I75" s="32" t="str">
        <f>IF(D75="N","NA",VLOOKUP(A75,Common!$A$2:$D$200,4,FALSE))</f>
        <v>A | B | C | D | E | F | G | H</v>
      </c>
      <c r="J75" s="32" t="str">
        <f>VLOOKUP(A75,Common!$A$2:$E$199,5,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76" spans="1:10" x14ac:dyDescent="0.25">
      <c r="A76" t="s">
        <v>94</v>
      </c>
      <c r="B76" t="s">
        <v>86</v>
      </c>
      <c r="C76" t="s">
        <v>23</v>
      </c>
      <c r="D76" t="s">
        <v>17</v>
      </c>
      <c r="E76" t="s">
        <v>9</v>
      </c>
      <c r="F76" s="32" t="s">
        <v>9</v>
      </c>
      <c r="G76" s="6" t="str">
        <f>VLOOKUP(A76,Common!$A$2:$B$199,2, FALSE)</f>
        <v>Sequence</v>
      </c>
      <c r="H76" s="32" t="str">
        <f>IF(D76="N","NA",VLOOKUP(A76,Common!$A$2:$C$200,3,FALSE))</f>
        <v>NA</v>
      </c>
      <c r="I76" s="32" t="str">
        <f>IF(D76="N","NA",VLOOKUP(A76,Common!$A$2:$D$200,4,FALSE))</f>
        <v>NA</v>
      </c>
      <c r="J76" s="32" t="str">
        <f>VLOOKUP(A76,Common!$A$2:$E$199,5, FALSE)</f>
        <v>The order of the IPC classification in the list of classifications for the selected patent</v>
      </c>
    </row>
    <row r="77" spans="1:10" x14ac:dyDescent="0.25">
      <c r="A77" t="s">
        <v>95</v>
      </c>
      <c r="B77" t="s">
        <v>86</v>
      </c>
      <c r="C77" t="s">
        <v>8</v>
      </c>
      <c r="D77" t="s">
        <v>9</v>
      </c>
      <c r="E77" t="s">
        <v>9</v>
      </c>
      <c r="F77" s="32" t="s">
        <v>9</v>
      </c>
      <c r="G77" s="6" t="str">
        <f>VLOOKUP(A77,Common!$A$2:$B$199,2, FALSE)</f>
        <v>Subclass</v>
      </c>
      <c r="H77" s="32" t="str">
        <f>IF(D77="N","NA",VLOOKUP(A77,Common!$A$2:$C$200,3,FALSE))</f>
        <v>Drop Down Menu</v>
      </c>
      <c r="I77" s="32" t="str">
        <f>IF(D77="N","NA",VLOOKUP(A77,Common!$A$2:$D$200,4,FALSE))</f>
        <v xml:space="preserve">A | B | C | D | E | F | G | H | I | J | K | L | M | N | O | P | Q | R | S | T | U | V | W | X | Y | Z </v>
      </c>
      <c r="J77" s="32" t="str">
        <f>VLOOKUP(A77,Common!$A$2:$E$199,5, FALSE)</f>
        <v>Subdivisions of the class within IPC system</v>
      </c>
    </row>
    <row r="78" spans="1:10" x14ac:dyDescent="0.25">
      <c r="A78" t="s">
        <v>96</v>
      </c>
      <c r="B78" t="s">
        <v>86</v>
      </c>
      <c r="C78" t="s">
        <v>8</v>
      </c>
      <c r="D78" t="s">
        <v>9</v>
      </c>
      <c r="E78" t="s">
        <v>9</v>
      </c>
      <c r="F78" s="32" t="s">
        <v>9</v>
      </c>
      <c r="G78" s="6" t="str">
        <f>VLOOKUP(A78,Common!$A$2:$B$199,2, FALSE)</f>
        <v>Subgroup</v>
      </c>
      <c r="H78" s="32" t="str">
        <f>IF(D78="N","NA",VLOOKUP(A78,Common!$A$2:$C$200,3,FALSE))</f>
        <v>Open Field with link to Data Values</v>
      </c>
      <c r="I78" s="32" t="str">
        <f>IF(D78="N","NA",VLOOKUP(A78,Common!$A$2:$D$200,4,FALSE))</f>
        <v>http://www.wipo.int/export/sites/www/classifications/ipc/en/guide/guide_ipc.pdf</v>
      </c>
      <c r="J78" s="32" t="str">
        <f>VLOOKUP(A78,Common!$A$2:$E$199,5, FALSE)</f>
        <v>Subdivisions of the main group within the IPC system</v>
      </c>
    </row>
    <row r="79" spans="1:10" x14ac:dyDescent="0.25">
      <c r="A79" t="s">
        <v>97</v>
      </c>
      <c r="B79" t="s">
        <v>86</v>
      </c>
      <c r="C79" t="s">
        <v>8</v>
      </c>
      <c r="D79" t="s">
        <v>9</v>
      </c>
      <c r="E79" t="s">
        <v>9</v>
      </c>
      <c r="F79" s="32" t="s">
        <v>9</v>
      </c>
      <c r="G79" s="6" t="str">
        <f>VLOOKUP(A79,Common!$A$2:$B$199,2, FALSE)</f>
        <v>Symbol Position</v>
      </c>
      <c r="H79" s="32" t="str">
        <f>IF(D79="N","NA",VLOOKUP(A79,Common!$A$2:$C$200,3,FALSE))</f>
        <v>Drop Down Menu</v>
      </c>
      <c r="I79" s="32" t="str">
        <f>IF(D79="N","NA",VLOOKUP(A79,Common!$A$2:$D$200,4,FALSE))</f>
        <v xml:space="preserve">F | L </v>
      </c>
      <c r="J79" s="32" t="str">
        <f>VLOOKUP(A79,Common!$A$2:$E$199,5,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80" spans="1:10" x14ac:dyDescent="0.25">
      <c r="A80" t="s">
        <v>98</v>
      </c>
      <c r="B80" t="s">
        <v>86</v>
      </c>
      <c r="C80" t="s">
        <v>23</v>
      </c>
      <c r="D80" t="s">
        <v>9</v>
      </c>
      <c r="E80" t="s">
        <v>9</v>
      </c>
      <c r="F80" s="32" t="s">
        <v>9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an IPC class.</v>
      </c>
    </row>
    <row r="81" spans="1:10" x14ac:dyDescent="0.25">
      <c r="A81" t="s">
        <v>99</v>
      </c>
      <c r="B81" t="s">
        <v>86</v>
      </c>
      <c r="C81" t="s">
        <v>23</v>
      </c>
      <c r="D81" t="s">
        <v>9</v>
      </c>
      <c r="E81" t="s">
        <v>9</v>
      </c>
      <c r="F81" s="32" t="s">
        <v>9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an IPC class</v>
      </c>
    </row>
    <row r="82" spans="1:10" x14ac:dyDescent="0.25">
      <c r="A82" t="s">
        <v>100</v>
      </c>
      <c r="B82" t="s">
        <v>86</v>
      </c>
      <c r="C82" t="s">
        <v>11</v>
      </c>
      <c r="D82" t="s">
        <v>17</v>
      </c>
      <c r="E82" t="s">
        <v>9</v>
      </c>
      <c r="F82" s="32" t="s">
        <v>9</v>
      </c>
      <c r="G82" s="6" t="str">
        <f>VLOOKUP(A82,Common!$A$2:$B$199,2, FALSE)</f>
        <v>Version Indicator</v>
      </c>
      <c r="H82" s="32" t="str">
        <f>IF(D82="N","NA",VLOOKUP(A82,Common!$A$2:$C$200,3,FALSE))</f>
        <v>NA</v>
      </c>
      <c r="I82" s="32" t="str">
        <f>IF(D82="N","NA",VLOOKUP(A82,Common!$A$2:$D$200,4,FALSE))</f>
        <v>NA</v>
      </c>
      <c r="J82" s="32" t="str">
        <f>VLOOKUP(A82,Common!$A$2:$E$199,5, FALSE)</f>
        <v>The version of the IPC classification system</v>
      </c>
    </row>
    <row r="83" spans="1:10" x14ac:dyDescent="0.25">
      <c r="A83" t="s">
        <v>182</v>
      </c>
      <c r="B83" t="s">
        <v>183</v>
      </c>
      <c r="C83" t="s">
        <v>8</v>
      </c>
      <c r="D83" t="s">
        <v>9</v>
      </c>
      <c r="E83" t="s">
        <v>9</v>
      </c>
      <c r="F83" s="32" t="s">
        <v>9</v>
      </c>
      <c r="G83" s="6" t="str">
        <f>VLOOKUP(A83,Common!$A$2:$B$199,2, FALSE)</f>
        <v>City</v>
      </c>
      <c r="H83" s="32" t="str">
        <f>IF(D83="N","NA",VLOOKUP(A83,Common!$A$2:$C$200,3,FALSE))</f>
        <v>Open Field, No Validation</v>
      </c>
      <c r="I83" s="32" t="str">
        <f>IF(D83="N","NA",VLOOKUP(A83,Common!$A$2:$D$200,4,FALSE))</f>
        <v>NA</v>
      </c>
      <c r="J83" s="32" t="str">
        <f>VLOOKUP(A83,Common!$A$2:$E$199,5, FALSE)</f>
        <v>City associated with a location</v>
      </c>
    </row>
    <row r="84" spans="1:10" x14ac:dyDescent="0.25">
      <c r="A84" t="s">
        <v>184</v>
      </c>
      <c r="B84" t="s">
        <v>183</v>
      </c>
      <c r="C84" t="s">
        <v>8</v>
      </c>
      <c r="D84" t="s">
        <v>9</v>
      </c>
      <c r="E84" t="s">
        <v>9</v>
      </c>
      <c r="F84" s="32" t="s">
        <v>9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List of countries</v>
      </c>
      <c r="J84" s="32" t="str">
        <f>VLOOKUP(A84,Common!$A$2:$E$199,5, FALSE)</f>
        <v>Country associated with a location</v>
      </c>
    </row>
    <row r="85" spans="1:10" x14ac:dyDescent="0.25">
      <c r="A85" t="s">
        <v>199</v>
      </c>
      <c r="B85" t="s">
        <v>183</v>
      </c>
      <c r="C85" t="s">
        <v>8</v>
      </c>
      <c r="D85" t="s">
        <v>9</v>
      </c>
      <c r="E85" t="s">
        <v>9</v>
      </c>
      <c r="F85" s="32" t="s">
        <v>9</v>
      </c>
      <c r="G85" s="6" t="str">
        <f>VLOOKUP(A85,Common!$A$2:$B$199,2, FALSE)</f>
        <v>ID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Disambiguated Location ID generated by the disambiguation algorithm</v>
      </c>
    </row>
    <row r="86" spans="1:10" x14ac:dyDescent="0.25">
      <c r="A86" t="s">
        <v>185</v>
      </c>
      <c r="B86" t="s">
        <v>183</v>
      </c>
      <c r="C86" t="s">
        <v>31</v>
      </c>
      <c r="D86" t="s">
        <v>17</v>
      </c>
      <c r="E86" t="s">
        <v>9</v>
      </c>
      <c r="F86" s="32" t="s">
        <v>9</v>
      </c>
      <c r="G86" s="6" t="str">
        <f>VLOOKUP(A86,Common!$A$2:$B$199,2, FALSE)</f>
        <v>Latitude</v>
      </c>
      <c r="H86" s="32" t="str">
        <f>IF(D86="N","NA",VLOOKUP(A86,Common!$A$2:$C$200,3,FALSE))</f>
        <v>NA</v>
      </c>
      <c r="I86" s="32" t="str">
        <f>IF(D86="N","NA",VLOOKUP(A86,Common!$A$2:$D$200,4,FALSE))</f>
        <v>NA</v>
      </c>
      <c r="J86" s="32" t="str">
        <f>VLOOKUP(A86,Common!$A$2:$E$199,5, FALSE)</f>
        <v>Latitude associated with a location</v>
      </c>
    </row>
    <row r="87" spans="1:10" x14ac:dyDescent="0.25">
      <c r="A87" t="s">
        <v>187</v>
      </c>
      <c r="B87" t="s">
        <v>183</v>
      </c>
      <c r="C87" t="s">
        <v>31</v>
      </c>
      <c r="D87" t="s">
        <v>17</v>
      </c>
      <c r="E87" t="s">
        <v>9</v>
      </c>
      <c r="F87" s="32" t="s">
        <v>9</v>
      </c>
      <c r="G87" s="6" t="str">
        <f>VLOOKUP(A87,Common!$A$2:$B$199,2, FALSE)</f>
        <v>Longitude</v>
      </c>
      <c r="H87" s="32" t="str">
        <f>IF(D87="N","NA",VLOOKUP(A87,Common!$A$2:$C$200,3,FALSE))</f>
        <v>NA</v>
      </c>
      <c r="I87" s="32" t="str">
        <f>IF(D87="N","NA",VLOOKUP(A87,Common!$A$2:$D$200,4,FALSE))</f>
        <v>NA</v>
      </c>
      <c r="J87" s="32" t="str">
        <f>VLOOKUP(A87,Common!$A$2:$E$199,5, FALSE)</f>
        <v>Longitude associated with the selected location</v>
      </c>
    </row>
    <row r="88" spans="1:10" x14ac:dyDescent="0.25">
      <c r="A88" t="s">
        <v>188</v>
      </c>
      <c r="B88" t="s">
        <v>183</v>
      </c>
      <c r="C88" t="s">
        <v>8</v>
      </c>
      <c r="D88" t="s">
        <v>9</v>
      </c>
      <c r="E88" t="s">
        <v>9</v>
      </c>
      <c r="F88" s="32" t="s">
        <v>9</v>
      </c>
      <c r="G88" s="6" t="str">
        <f>VLOOKUP(A88,Common!$A$2:$B$199,2, FALSE)</f>
        <v>State</v>
      </c>
      <c r="H88" s="32" t="str">
        <f>IF(D88="N","NA",VLOOKUP(A88,Common!$A$2:$C$200,3,FALSE))</f>
        <v>Drop Down Menu</v>
      </c>
      <c r="I88" s="32" t="str">
        <f>IF(D88="N","NA",VLOOKUP(A88,Common!$A$2:$D$200,4,FALSE))</f>
        <v>List of states</v>
      </c>
      <c r="J88" s="32" t="str">
        <f>VLOOKUP(A88,Common!$A$2:$E$199,5, FALSE)</f>
        <v>State assocaited with a location</v>
      </c>
    </row>
    <row r="89" spans="1:10" x14ac:dyDescent="0.25">
      <c r="A89" t="s">
        <v>337</v>
      </c>
      <c r="B89" t="s">
        <v>183</v>
      </c>
      <c r="C89" t="s">
        <v>23</v>
      </c>
      <c r="D89" t="s">
        <v>9</v>
      </c>
      <c r="E89" t="s">
        <v>9</v>
      </c>
      <c r="F89" s="32" t="s">
        <v>9</v>
      </c>
      <c r="G89" s="6" t="str">
        <f>VLOOKUP(A89,Common!$A$2:$B$199,2, FALSE)</f>
        <v>Total Number of Assignees</v>
      </c>
      <c r="H89" s="32" t="str">
        <f>IF(D89="N","NA",VLOOKUP(A89,Common!$A$2:$C$200,3,FALSE))</f>
        <v>Open Field, Validation</v>
      </c>
      <c r="I89" s="32" t="str">
        <f>IF(D89="N","NA",VLOOKUP(A89,Common!$A$2:$D$200,4,FALSE))</f>
        <v>NA</v>
      </c>
      <c r="J89" s="32" t="str">
        <f>VLOOKUP(A89,Common!$A$2:$E$199,5, FALSE)</f>
        <v>The number of unique assignees on patents for a given location.</v>
      </c>
    </row>
    <row r="90" spans="1:10" x14ac:dyDescent="0.25">
      <c r="A90" t="s">
        <v>338</v>
      </c>
      <c r="B90" t="s">
        <v>183</v>
      </c>
      <c r="C90" t="s">
        <v>23</v>
      </c>
      <c r="D90" t="s">
        <v>9</v>
      </c>
      <c r="E90" t="s">
        <v>9</v>
      </c>
      <c r="F90" s="32" t="s">
        <v>9</v>
      </c>
      <c r="G90" s="6" t="str">
        <f>VLOOKUP(A90,Common!$A$2:$B$199,2, FALSE)</f>
        <v>Total Number of Inventors</v>
      </c>
      <c r="H90" s="32" t="str">
        <f>IF(D90="N","NA",VLOOKUP(A90,Common!$A$2:$C$200,3,FALSE))</f>
        <v>Open Field, Validation</v>
      </c>
      <c r="I90" s="32" t="str">
        <f>IF(D90="N","NA",VLOOKUP(A90,Common!$A$2:$D$200,4,FALSE))</f>
        <v>NA</v>
      </c>
      <c r="J90" s="32" t="str">
        <f>VLOOKUP(A90,Common!$A$2:$E$199,5, FALSE)</f>
        <v>The number of unique inventors on patents for a given location.</v>
      </c>
    </row>
    <row r="91" spans="1:10" x14ac:dyDescent="0.25">
      <c r="A91" t="s">
        <v>339</v>
      </c>
      <c r="B91" t="s">
        <v>183</v>
      </c>
      <c r="C91" t="s">
        <v>23</v>
      </c>
      <c r="D91" t="s">
        <v>9</v>
      </c>
      <c r="E91" t="s">
        <v>9</v>
      </c>
      <c r="F91" s="32" t="s">
        <v>9</v>
      </c>
      <c r="G91" s="6" t="str">
        <f>VLOOKUP(A91,Common!$A$2:$B$199,2, FALSE)</f>
        <v>Total Number of Patents</v>
      </c>
      <c r="H91" s="32" t="str">
        <f>IF(D91="N","NA",VLOOKUP(A91,Common!$A$2:$C$200,3,FALSE))</f>
        <v>Open Field, Validation</v>
      </c>
      <c r="I91" s="32" t="str">
        <f>IF(D91="N","NA",VLOOKUP(A91,Common!$A$2:$D$200,4,FALSE))</f>
        <v>NA</v>
      </c>
      <c r="J91" s="32" t="str">
        <f>VLOOKUP(A91,Common!$A$2:$E$199,5, FALSE)</f>
        <v>The number of patents for the selected location</v>
      </c>
    </row>
    <row r="92" spans="1:10" x14ac:dyDescent="0.25">
      <c r="A92" t="s">
        <v>101</v>
      </c>
      <c r="B92" t="s">
        <v>102</v>
      </c>
      <c r="C92" t="s">
        <v>8</v>
      </c>
      <c r="D92" t="s">
        <v>9</v>
      </c>
      <c r="E92" t="s">
        <v>9</v>
      </c>
      <c r="F92" s="32" t="s">
        <v>9</v>
      </c>
      <c r="G92" s="6" t="str">
        <f>VLOOKUP(A92,Common!$A$2:$B$199,2, FALSE)</f>
        <v>Category ID</v>
      </c>
      <c r="H92" s="32" t="str">
        <f>IF(D92="N","NA",VLOOKUP(A92,Common!$A$2:$C$200,3,FALSE))</f>
        <v>Drop Down Menu</v>
      </c>
      <c r="I92" s="32" t="str">
        <f>IF(D92="N","NA",VLOOKUP(A92,Common!$A$2:$D$200,4,FALSE))</f>
        <v xml:space="preserve">1 | 2 | 3 | 4 | 5 | 6 | 7 </v>
      </c>
      <c r="J92" s="32" t="str">
        <f>VLOOKUP(A92,Common!$A$2:$E$199,5, FALSE)</f>
        <v>NBER category ID (see nber_category_title for details)</v>
      </c>
    </row>
    <row r="93" spans="1:10" x14ac:dyDescent="0.25">
      <c r="A93" t="s">
        <v>103</v>
      </c>
      <c r="B93" t="s">
        <v>102</v>
      </c>
      <c r="C93" t="s">
        <v>8</v>
      </c>
      <c r="D93" t="s">
        <v>9</v>
      </c>
      <c r="E93" t="s">
        <v>9</v>
      </c>
      <c r="F93" s="32" t="s">
        <v>9</v>
      </c>
      <c r="G93" s="6" t="str">
        <f>VLOOKUP(A93,Common!$A$2:$B$199,2, FALSE)</f>
        <v>Category Title</v>
      </c>
      <c r="H93" s="32" t="str">
        <f>IF(D93="N","NA",VLOOKUP(A93,Common!$A$2:$C$200,3,FALSE))</f>
        <v>Drop Down Menu</v>
      </c>
      <c r="I93" s="32" t="str">
        <f>IF(D93="N","NA",VLOOKUP(A93,Common!$A$2:$D$200,4,FALSE))</f>
        <v>Chemical | Cmp &amp; Cmm | Drgs&amp;Med | Elec |  Mech | Others | Unclassified</v>
      </c>
      <c r="J93" s="32" t="str">
        <f>VLOOKUP(A93,Common!$A$2:$E$199,5, FALSE)</f>
        <v>Description of NBER category</v>
      </c>
    </row>
    <row r="94" spans="1:10" x14ac:dyDescent="0.25">
      <c r="A94" t="s">
        <v>104</v>
      </c>
      <c r="B94" t="s">
        <v>102</v>
      </c>
      <c r="C94" t="s">
        <v>11</v>
      </c>
      <c r="D94" t="s">
        <v>9</v>
      </c>
      <c r="E94" t="s">
        <v>9</v>
      </c>
      <c r="F94" s="32" t="s">
        <v>9</v>
      </c>
      <c r="G94" s="6" t="str">
        <f>VLOOKUP(A94,Common!$A$2:$B$199,2, FALSE)</f>
        <v>First Seen Date</v>
      </c>
      <c r="H94" s="32" t="str">
        <f>IF(D94="N","NA",VLOOKUP(A94,Common!$A$2:$C$200,3,FALSE))</f>
        <v>Open Field, No Validation</v>
      </c>
      <c r="I94" s="32" t="str">
        <f>IF(D94="N","NA",VLOOKUP(A94,Common!$A$2:$D$200,4,FALSE))</f>
        <v>NA</v>
      </c>
      <c r="J94" s="32" t="str">
        <f>VLOOKUP(A94,Common!$A$2:$E$199,5, FALSE)</f>
        <v>The date of the earliest patent within a NBER subcategory</v>
      </c>
    </row>
    <row r="95" spans="1:10" x14ac:dyDescent="0.25">
      <c r="A95" t="s">
        <v>105</v>
      </c>
      <c r="B95" t="s">
        <v>102</v>
      </c>
      <c r="C95" t="s">
        <v>11</v>
      </c>
      <c r="D95" t="s">
        <v>9</v>
      </c>
      <c r="E95" t="s">
        <v>9</v>
      </c>
      <c r="F95" s="32" t="s">
        <v>9</v>
      </c>
      <c r="G95" s="6" t="str">
        <f>VLOOKUP(A95,Common!$A$2:$B$199,2, FALSE)</f>
        <v>Last Seen Date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date of the most recent patent within a NBER subcategory</v>
      </c>
    </row>
    <row r="96" spans="1:10" x14ac:dyDescent="0.25">
      <c r="A96" t="s">
        <v>106</v>
      </c>
      <c r="B96" t="s">
        <v>102</v>
      </c>
      <c r="C96" t="s">
        <v>8</v>
      </c>
      <c r="D96" t="s">
        <v>9</v>
      </c>
      <c r="E96" t="s">
        <v>9</v>
      </c>
      <c r="F96" s="32" t="s">
        <v>9</v>
      </c>
      <c r="G96" s="6" t="str">
        <f>VLOOKUP(A96,Common!$A$2:$B$199,2, FALSE)</f>
        <v>Subcategory ID</v>
      </c>
      <c r="H96" s="32" t="str">
        <f>IF(D96="N","NA",VLOOKUP(A96,Common!$A$2:$C$200,3,FALSE))</f>
        <v>Drop Down Menu</v>
      </c>
      <c r="I96" s="32" t="str">
        <f>IF(D96="N","NA",VLOOKUP(A96,Common!$A$2:$D$200,4,FALSE))</f>
        <v>'11 | 12 | 13 | 14 | 15 | 19 | 21 | 22 | 23 | 24 | 25 | 31 | 32 | 33 | 39 | 41 | 42 | 43 | 44 | 45 | 46 | 49 | 51 | 52 | 53 | 54 | 55 | 59 | 61 | 62 | 63 | 64 | 65 | 66 | 67 | 68 | 69 | 70'</v>
      </c>
      <c r="J96" s="32" t="str">
        <f>VLOOKUP(A96,Common!$A$2:$E$199,5, FALSE)</f>
        <v>NBER subcategory ID (See nber_subcategory_title for details)</v>
      </c>
    </row>
    <row r="97" spans="1:10" x14ac:dyDescent="0.25">
      <c r="A97" t="s">
        <v>107</v>
      </c>
      <c r="B97" t="s">
        <v>102</v>
      </c>
      <c r="C97" t="s">
        <v>8</v>
      </c>
      <c r="D97" t="s">
        <v>9</v>
      </c>
      <c r="E97" t="s">
        <v>9</v>
      </c>
      <c r="F97" s="32" t="s">
        <v>9</v>
      </c>
      <c r="G97" s="6" t="str">
        <f>VLOOKUP(A97,Common!$A$2:$B$199,2, FALSE)</f>
        <v>Subcategory Title</v>
      </c>
      <c r="H97" s="32" t="str">
        <f>IF(D97="N","NA",VLOOKUP(A97,Common!$A$2:$C$200,3,FALSE))</f>
        <v>Drop Down Menu</v>
      </c>
      <c r="I97" s="32" t="str">
        <f>IF(D97="N","NA",VLOOKUP(A97,Common!$A$2:$D$200,4,FALSE))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97" s="32" t="str">
        <f>VLOOKUP(A97,Common!$A$2:$E$199,5, FALSE)</f>
        <v>Description of NBER subcategory</v>
      </c>
    </row>
    <row r="98" spans="1:10" x14ac:dyDescent="0.25">
      <c r="A98" t="s">
        <v>108</v>
      </c>
      <c r="B98" t="s">
        <v>102</v>
      </c>
      <c r="C98" t="s">
        <v>23</v>
      </c>
      <c r="D98" t="s">
        <v>9</v>
      </c>
      <c r="E98" t="s">
        <v>9</v>
      </c>
      <c r="F98" s="32" t="s">
        <v>9</v>
      </c>
      <c r="G98" s="6" t="str">
        <f>VLOOKUP(A98,Common!$A$2:$B$199,2, FALSE)</f>
        <v>Total Number of Assignees</v>
      </c>
      <c r="H98" s="32" t="str">
        <f>IF(D98="N","NA",VLOOKUP(A98,Common!$A$2:$C$200,3,FALSE))</f>
        <v>Open Field, Validation</v>
      </c>
      <c r="I98" s="32" t="str">
        <f>IF(D98="N","NA",VLOOKUP(A98,Common!$A$2:$D$200,4,FALSE))</f>
        <v>NA</v>
      </c>
      <c r="J98" s="32" t="str">
        <f>VLOOKUP(A98,Common!$A$2:$E$199,5, FALSE)</f>
        <v>The total number of unique assignees on patents within a NBER subcategory</v>
      </c>
    </row>
    <row r="99" spans="1:10" x14ac:dyDescent="0.25">
      <c r="A99" t="s">
        <v>109</v>
      </c>
      <c r="B99" t="s">
        <v>102</v>
      </c>
      <c r="C99" t="s">
        <v>23</v>
      </c>
      <c r="D99" t="s">
        <v>9</v>
      </c>
      <c r="E99" t="s">
        <v>9</v>
      </c>
      <c r="F99" s="32" t="s">
        <v>9</v>
      </c>
      <c r="G99" s="6" t="str">
        <f>VLOOKUP(A99,Common!$A$2:$B$199,2, FALSE)</f>
        <v>Total Number of Inventors</v>
      </c>
      <c r="H99" s="32" t="str">
        <f>IF(D99="N","NA",VLOOKUP(A99,Common!$A$2:$C$200,3,FALSE))</f>
        <v>Open Field, Validation</v>
      </c>
      <c r="I99" s="32" t="str">
        <f>IF(D99="N","NA",VLOOKUP(A99,Common!$A$2:$D$200,4,FALSE))</f>
        <v>NA</v>
      </c>
      <c r="J99" s="32" t="str">
        <f>VLOOKUP(A99,Common!$A$2:$E$199,5, FALSE)</f>
        <v>The total number of unique inventors on patents within a NBER subcategory</v>
      </c>
    </row>
    <row r="100" spans="1:10" x14ac:dyDescent="0.25">
      <c r="A100" t="s">
        <v>110</v>
      </c>
      <c r="B100" t="s">
        <v>102</v>
      </c>
      <c r="C100" t="s">
        <v>23</v>
      </c>
      <c r="D100" t="s">
        <v>9</v>
      </c>
      <c r="E100" t="s">
        <v>9</v>
      </c>
      <c r="F100" s="32" t="s">
        <v>9</v>
      </c>
      <c r="G100" s="6" t="str">
        <f>VLOOKUP(A100,Common!$A$2:$B$199,2, FALSE)</f>
        <v>Total Number of Patents</v>
      </c>
      <c r="H100" s="32" t="str">
        <f>IF(D100="N","NA",VLOOKUP(A100,Common!$A$2:$C$200,3,FALSE))</f>
        <v>Open Field, Validation</v>
      </c>
      <c r="I100" s="32" t="str">
        <f>IF(D100="N","NA",VLOOKUP(A100,Common!$A$2:$D$200,4,FALSE))</f>
        <v>NA</v>
      </c>
      <c r="J100" s="32" t="str">
        <f>VLOOKUP(A100,Common!$A$2:$E$199,5, FALSE)</f>
        <v>The total number of patents within a NBER subcategory</v>
      </c>
    </row>
    <row r="101" spans="1:10" x14ac:dyDescent="0.25">
      <c r="A101" t="s">
        <v>111</v>
      </c>
      <c r="B101" t="s">
        <v>112</v>
      </c>
      <c r="C101" t="s">
        <v>113</v>
      </c>
      <c r="D101" t="s">
        <v>17</v>
      </c>
      <c r="E101" t="s">
        <v>9</v>
      </c>
      <c r="F101" s="32" t="s">
        <v>9</v>
      </c>
      <c r="G101" s="6" t="str">
        <f>VLOOKUP(A101,Common!$A$2:$B$199,2, FALSE)</f>
        <v>Abstract</v>
      </c>
      <c r="H101" s="32" t="str">
        <f>IF(D101="N","NA",VLOOKUP(A101,Common!$A$2:$C$200,3,FALSE))</f>
        <v>NA</v>
      </c>
      <c r="I101" s="32" t="str">
        <f>IF(D101="N","NA",VLOOKUP(A101,Common!$A$2:$D$200,4,FALSE))</f>
        <v>NA</v>
      </c>
      <c r="J101" s="32" t="str">
        <f>VLOOKUP(A101,Common!$A$2:$E$199,5, FALSE)</f>
        <v>Abtract associated with the patent</v>
      </c>
    </row>
    <row r="102" spans="1:10" x14ac:dyDescent="0.25">
      <c r="A102" t="s">
        <v>114</v>
      </c>
      <c r="B102" t="s">
        <v>112</v>
      </c>
      <c r="C102" t="s">
        <v>23</v>
      </c>
      <c r="D102" t="s">
        <v>9</v>
      </c>
      <c r="E102" t="s">
        <v>9</v>
      </c>
      <c r="F102" s="32" t="s">
        <v>9</v>
      </c>
      <c r="G102" s="6" t="str">
        <f>VLOOKUP(A102,Common!$A$2:$B$199,2, FALSE)</f>
        <v>Average Processing Time</v>
      </c>
      <c r="H102" s="32" t="str">
        <f>IF(D102="N","NA",VLOOKUP(A102,Common!$A$2:$C$200,3,FALSE))</f>
        <v>Open Field, Validation</v>
      </c>
      <c r="I102" s="32" t="str">
        <f>IF(D102="N","NA",VLOOKUP(A102,Common!$A$2:$D$200,4,FALSE))</f>
        <v>NA</v>
      </c>
      <c r="J102" s="32" t="str">
        <f>VLOOKUP(A102,Common!$A$2:$E$199,5, FALSE)</f>
        <v>Average processing time for patents belonging to the same USPC mainclass category as the selected patent</v>
      </c>
    </row>
    <row r="103" spans="1:10" x14ac:dyDescent="0.25">
      <c r="A103" t="s">
        <v>115</v>
      </c>
      <c r="B103" t="s">
        <v>112</v>
      </c>
      <c r="C103" t="s">
        <v>8</v>
      </c>
      <c r="D103" t="s">
        <v>9</v>
      </c>
      <c r="E103" t="s">
        <v>9</v>
      </c>
      <c r="F103" s="32" t="s">
        <v>9</v>
      </c>
      <c r="G103" s="6" t="str">
        <f>VLOOKUP(A103,Common!$A$2:$B$199,2, FALSE)</f>
        <v>Country</v>
      </c>
      <c r="H103" s="32" t="str">
        <f>IF(D103="N","NA",VLOOKUP(A103,Common!$A$2:$C$200,3,FALSE))</f>
        <v>Drop Down Menu</v>
      </c>
      <c r="I103" s="32" t="str">
        <f>IF(D103="N","NA",VLOOKUP(A103,Common!$A$2:$D$200,4,FALSE))</f>
        <v>US</v>
      </c>
      <c r="J103" s="32" t="str">
        <f>VLOOKUP(A103,Common!$A$2:$E$199,5, FALSE)</f>
        <v>Country assciated with a patent (always U.S.)</v>
      </c>
    </row>
    <row r="104" spans="1:10" x14ac:dyDescent="0.25">
      <c r="A104" t="s">
        <v>116</v>
      </c>
      <c r="B104" t="s">
        <v>112</v>
      </c>
      <c r="C104" t="s">
        <v>11</v>
      </c>
      <c r="D104" t="s">
        <v>9</v>
      </c>
      <c r="E104" t="s">
        <v>9</v>
      </c>
      <c r="F104" s="32" t="s">
        <v>9</v>
      </c>
      <c r="G104" s="6" t="str">
        <f>VLOOKUP(A104,Common!$A$2:$B$199,2, FALSE)</f>
        <v>Date</v>
      </c>
      <c r="H104" s="32" t="str">
        <f>IF(D104="N","NA",VLOOKUP(A104,Common!$A$2:$C$200,3,FALSE))</f>
        <v>Open Field, No Validation</v>
      </c>
      <c r="I104" s="32" t="str">
        <f>IF(D104="N","NA",VLOOKUP(A104,Common!$A$2:$D$200,4,FALSE))</f>
        <v>NA</v>
      </c>
      <c r="J104" s="32" t="str">
        <f>VLOOKUP(A104,Common!$A$2:$E$199,5, FALSE)</f>
        <v>Date patent was granted</v>
      </c>
    </row>
    <row r="105" spans="1:10" x14ac:dyDescent="0.25">
      <c r="A105" t="s">
        <v>118</v>
      </c>
      <c r="B105" t="s">
        <v>112</v>
      </c>
      <c r="C105" t="s">
        <v>8</v>
      </c>
      <c r="D105" t="s">
        <v>9</v>
      </c>
      <c r="E105" t="s">
        <v>9</v>
      </c>
      <c r="F105" s="32" t="s">
        <v>9</v>
      </c>
      <c r="G105" s="6" t="str">
        <f>VLOOKUP(A105,Common!$A$2:$B$199,2, FALSE)</f>
        <v>First Named Assignee City</v>
      </c>
      <c r="H105" s="32" t="str">
        <f>IF(D105="N","NA",VLOOKUP(A105,Common!$A$2:$C$200,3,FALSE))</f>
        <v>Open Field, No Validation</v>
      </c>
      <c r="I105" s="32" t="str">
        <f>IF(D105="N","NA",VLOOKUP(A105,Common!$A$2:$D$200,4,FALSE))</f>
        <v>NA</v>
      </c>
      <c r="J105" s="32" t="str">
        <f>VLOOKUP(A105,Common!$A$2:$E$199,5, FALSE)</f>
        <v>The city for the first-named (i.e. first in the list) assignee on a patent.</v>
      </c>
    </row>
    <row r="106" spans="1:10" x14ac:dyDescent="0.25">
      <c r="A106" t="s">
        <v>119</v>
      </c>
      <c r="B106" t="s">
        <v>112</v>
      </c>
      <c r="C106" t="s">
        <v>8</v>
      </c>
      <c r="D106" t="s">
        <v>9</v>
      </c>
      <c r="E106" t="s">
        <v>9</v>
      </c>
      <c r="F106" s="32" t="s">
        <v>9</v>
      </c>
      <c r="G106" s="6" t="str">
        <f>VLOOKUP(A106,Common!$A$2:$B$199,2, FALSE)</f>
        <v>First Named Assignee Country</v>
      </c>
      <c r="H106" s="32" t="str">
        <f>IF(D106="N","NA",VLOOKUP(A106,Common!$A$2:$C$200,3,FALSE))</f>
        <v>Drop Down Menu</v>
      </c>
      <c r="I106" s="32" t="str">
        <f>IF(D106="N","NA",VLOOKUP(A106,Common!$A$2:$D$200,4,FALSE))</f>
        <v>List of countries</v>
      </c>
      <c r="J106" s="32" t="str">
        <f>VLOOKUP(A106,Common!$A$2:$E$199,5, FALSE)</f>
        <v>The country for the first-named (i.e. first in the list) assignee on a patent</v>
      </c>
    </row>
    <row r="107" spans="1:10" x14ac:dyDescent="0.25">
      <c r="A107" t="s">
        <v>117</v>
      </c>
      <c r="B107" t="s">
        <v>112</v>
      </c>
      <c r="C107" t="s">
        <v>8</v>
      </c>
      <c r="D107" t="s">
        <v>9</v>
      </c>
      <c r="E107" t="s">
        <v>9</v>
      </c>
      <c r="F107" s="32" t="s">
        <v>9</v>
      </c>
      <c r="G107" s="6" t="str">
        <f>VLOOKUP(A107,Common!$A$2:$B$199,2, FALSE)</f>
        <v>First Named Assignee ID</v>
      </c>
      <c r="H107" s="32" t="str">
        <f>IF(D107="N","NA",VLOOKUP(A107,Common!$A$2:$C$200,3,FALSE))</f>
        <v>Open Field, No Validation</v>
      </c>
      <c r="I107" s="32" t="str">
        <f>IF(D107="N","NA",VLOOKUP(A107,Common!$A$2:$D$200,4,FALSE))</f>
        <v>NA</v>
      </c>
      <c r="J107" s="32" t="str">
        <f>VLOOKUP(A107,Common!$A$2:$E$199,5, FALSE)</f>
        <v>The ID for the first-named (i.e. first in the list) assignee on a patent</v>
      </c>
    </row>
    <row r="108" spans="1:10" x14ac:dyDescent="0.25">
      <c r="A108" t="s">
        <v>120</v>
      </c>
      <c r="B108" t="s">
        <v>112</v>
      </c>
      <c r="C108" t="s">
        <v>31</v>
      </c>
      <c r="D108" t="s">
        <v>17</v>
      </c>
      <c r="E108" t="s">
        <v>9</v>
      </c>
      <c r="F108" s="32" t="s">
        <v>9</v>
      </c>
      <c r="G108" s="6" t="str">
        <f>VLOOKUP(A108,Common!$A$2:$B$199,2, FALSE)</f>
        <v>First Named Assignee Latitude</v>
      </c>
      <c r="H108" s="32" t="str">
        <f>IF(D108="N","NA",VLOOKUP(A108,Common!$A$2:$C$200,3,FALSE))</f>
        <v>NA</v>
      </c>
      <c r="I108" s="32" t="str">
        <f>IF(D108="N","NA",VLOOKUP(A108,Common!$A$2:$D$200,4,FALSE))</f>
        <v>NA</v>
      </c>
      <c r="J108" s="32" t="str">
        <f>VLOOKUP(A108,Common!$A$2:$E$199,5, FALSE)</f>
        <v>The latitude for the first-named (i.e. first in the list) assignee on a patent</v>
      </c>
    </row>
    <row r="109" spans="1:10" x14ac:dyDescent="0.25">
      <c r="A109" t="s">
        <v>121</v>
      </c>
      <c r="B109" t="s">
        <v>112</v>
      </c>
      <c r="C109" t="s">
        <v>8</v>
      </c>
      <c r="D109" t="s">
        <v>9</v>
      </c>
      <c r="E109" t="s">
        <v>9</v>
      </c>
      <c r="F109" s="32" t="s">
        <v>9</v>
      </c>
      <c r="G109" s="6" t="str">
        <f>VLOOKUP(A109,Common!$A$2:$B$199,2, FALSE)</f>
        <v>First Named Assignee Location ID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The Location ID for the first-named (i.e. first in the list) assignee on a patent</v>
      </c>
    </row>
    <row r="110" spans="1:10" x14ac:dyDescent="0.25">
      <c r="A110" t="s">
        <v>122</v>
      </c>
      <c r="B110" t="s">
        <v>112</v>
      </c>
      <c r="C110" t="s">
        <v>31</v>
      </c>
      <c r="D110" t="s">
        <v>17</v>
      </c>
      <c r="E110" t="s">
        <v>9</v>
      </c>
      <c r="F110" s="32" t="s">
        <v>9</v>
      </c>
      <c r="G110" s="6" t="str">
        <f>VLOOKUP(A110,Common!$A$2:$B$199,2, FALSE)</f>
        <v>First Named Assignee Longitude</v>
      </c>
      <c r="H110" s="32" t="str">
        <f>IF(D110="N","NA",VLOOKUP(A110,Common!$A$2:$C$200,3,FALSE))</f>
        <v>NA</v>
      </c>
      <c r="I110" s="32" t="str">
        <f>IF(D110="N","NA",VLOOKUP(A110,Common!$A$2:$D$200,4,FALSE))</f>
        <v>NA</v>
      </c>
      <c r="J110" s="32" t="str">
        <f>VLOOKUP(A110,Common!$A$2:$E$199,5, FALSE)</f>
        <v>The longitude for the first-named (i.e. first in the list) assignee on a patent</v>
      </c>
    </row>
    <row r="111" spans="1:10" x14ac:dyDescent="0.25">
      <c r="A111" t="s">
        <v>123</v>
      </c>
      <c r="B111" t="s">
        <v>112</v>
      </c>
      <c r="C111" t="s">
        <v>8</v>
      </c>
      <c r="D111" t="s">
        <v>9</v>
      </c>
      <c r="E111" t="s">
        <v>9</v>
      </c>
      <c r="F111" s="32" t="s">
        <v>9</v>
      </c>
      <c r="G111" s="6" t="str">
        <f>VLOOKUP(A111,Common!$A$2:$B$199,2, FALSE)</f>
        <v>First Named Assignee State</v>
      </c>
      <c r="H111" s="32" t="str">
        <f>IF(D111="N","NA",VLOOKUP(A111,Common!$A$2:$C$200,3,FALSE))</f>
        <v>Drop Down Menu</v>
      </c>
      <c r="I111" s="32" t="str">
        <f>IF(D111="N","NA",VLOOKUP(A111,Common!$A$2:$D$200,4,FALSE))</f>
        <v>List of states</v>
      </c>
      <c r="J111" s="32" t="str">
        <f>VLOOKUP(A111,Common!$A$2:$E$199,5, FALSE)</f>
        <v>The state for the first-named (i.e. first in the list) assignee on a patent</v>
      </c>
    </row>
    <row r="112" spans="1:10" x14ac:dyDescent="0.25">
      <c r="A112" t="s">
        <v>125</v>
      </c>
      <c r="B112" t="s">
        <v>112</v>
      </c>
      <c r="C112" t="s">
        <v>8</v>
      </c>
      <c r="D112" t="s">
        <v>9</v>
      </c>
      <c r="E112" t="s">
        <v>9</v>
      </c>
      <c r="F112" s="32" t="s">
        <v>9</v>
      </c>
      <c r="G112" s="6" t="str">
        <f>VLOOKUP(A112,Common!$A$2:$B$199,2, FALSE)</f>
        <v>First Named Inventor City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city for the first-named (i.e. first in the list) inventor on a patent</v>
      </c>
    </row>
    <row r="113" spans="1:10" x14ac:dyDescent="0.25">
      <c r="A113" t="s">
        <v>126</v>
      </c>
      <c r="B113" t="s">
        <v>112</v>
      </c>
      <c r="C113" t="s">
        <v>8</v>
      </c>
      <c r="D113" t="s">
        <v>9</v>
      </c>
      <c r="E113" t="s">
        <v>9</v>
      </c>
      <c r="F113" s="32" t="s">
        <v>9</v>
      </c>
      <c r="G113" s="6" t="str">
        <f>VLOOKUP(A113,Common!$A$2:$B$199,2, FALSE)</f>
        <v>First Named Inventor Country</v>
      </c>
      <c r="H113" s="32" t="str">
        <f>IF(D113="N","NA",VLOOKUP(A113,Common!$A$2:$C$200,3,FALSE))</f>
        <v>Drop Down Menu</v>
      </c>
      <c r="I113" s="32" t="str">
        <f>IF(D113="N","NA",VLOOKUP(A113,Common!$A$2:$D$200,4,FALSE))</f>
        <v>List of countries</v>
      </c>
      <c r="J113" s="32" t="str">
        <f>VLOOKUP(A113,Common!$A$2:$E$199,5, FALSE)</f>
        <v>The country for the first-named (i.e. first in the list) inventor on a patent</v>
      </c>
    </row>
    <row r="114" spans="1:10" x14ac:dyDescent="0.25">
      <c r="A114" t="s">
        <v>124</v>
      </c>
      <c r="B114" t="s">
        <v>112</v>
      </c>
      <c r="C114" t="s">
        <v>8</v>
      </c>
      <c r="D114" t="s">
        <v>9</v>
      </c>
      <c r="E114" t="s">
        <v>9</v>
      </c>
      <c r="F114" s="32" t="s">
        <v>9</v>
      </c>
      <c r="G114" s="6" t="str">
        <f>VLOOKUP(A114,Common!$A$2:$B$199,2, FALSE)</f>
        <v>First Named Inventor ID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The Inventor ID for the first-named (i.e. first in the list) inventor on a patent</v>
      </c>
    </row>
    <row r="115" spans="1:10" x14ac:dyDescent="0.25">
      <c r="A115" t="s">
        <v>127</v>
      </c>
      <c r="B115" t="s">
        <v>112</v>
      </c>
      <c r="C115" t="s">
        <v>31</v>
      </c>
      <c r="D115" t="s">
        <v>17</v>
      </c>
      <c r="E115" t="s">
        <v>9</v>
      </c>
      <c r="F115" s="32" t="s">
        <v>9</v>
      </c>
      <c r="G115" s="6" t="str">
        <f>VLOOKUP(A115,Common!$A$2:$B$199,2, FALSE)</f>
        <v>First Named Inventor Latitude</v>
      </c>
      <c r="H115" s="32" t="str">
        <f>IF(D115="N","NA",VLOOKUP(A115,Common!$A$2:$C$200,3,FALSE))</f>
        <v>NA</v>
      </c>
      <c r="I115" s="32" t="str">
        <f>IF(D115="N","NA",VLOOKUP(A115,Common!$A$2:$D$200,4,FALSE))</f>
        <v>NA</v>
      </c>
      <c r="J115" s="32" t="str">
        <f>VLOOKUP(A115,Common!$A$2:$E$199,5, FALSE)</f>
        <v>The latitude for the first-named (i.e. first in the list) inventor on a patent</v>
      </c>
    </row>
    <row r="116" spans="1:10" x14ac:dyDescent="0.25">
      <c r="A116" t="s">
        <v>128</v>
      </c>
      <c r="B116" t="s">
        <v>112</v>
      </c>
      <c r="C116" t="s">
        <v>8</v>
      </c>
      <c r="D116" t="s">
        <v>9</v>
      </c>
      <c r="E116" t="s">
        <v>9</v>
      </c>
      <c r="F116" s="32" t="s">
        <v>9</v>
      </c>
      <c r="G116" s="6" t="str">
        <f>VLOOKUP(A116,Common!$A$2:$B$199,2, FALSE)</f>
        <v>First Named Inventor Location ID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The Location ID for the first-named (i.e. first in the list) inventor on a patent</v>
      </c>
    </row>
    <row r="117" spans="1:10" x14ac:dyDescent="0.25">
      <c r="A117" t="s">
        <v>129</v>
      </c>
      <c r="B117" t="s">
        <v>112</v>
      </c>
      <c r="C117" t="s">
        <v>31</v>
      </c>
      <c r="D117" t="s">
        <v>17</v>
      </c>
      <c r="E117" t="s">
        <v>9</v>
      </c>
      <c r="F117" s="32" t="s">
        <v>9</v>
      </c>
      <c r="G117" s="6" t="str">
        <f>VLOOKUP(A117,Common!$A$2:$B$199,2, FALSE)</f>
        <v>First Named Inventor Longitude</v>
      </c>
      <c r="H117" s="32" t="str">
        <f>IF(D117="N","NA",VLOOKUP(A117,Common!$A$2:$C$200,3,FALSE))</f>
        <v>NA</v>
      </c>
      <c r="I117" s="32" t="str">
        <f>IF(D117="N","NA",VLOOKUP(A117,Common!$A$2:$D$200,4,FALSE))</f>
        <v>NA</v>
      </c>
      <c r="J117" s="32" t="str">
        <f>VLOOKUP(A117,Common!$A$2:$E$199,5, FALSE)</f>
        <v>The longitude for the first-named (i.e. first in the list) inventor on  patent.</v>
      </c>
    </row>
    <row r="118" spans="1:10" x14ac:dyDescent="0.25">
      <c r="A118" t="s">
        <v>130</v>
      </c>
      <c r="B118" t="s">
        <v>112</v>
      </c>
      <c r="C118" t="s">
        <v>8</v>
      </c>
      <c r="D118" t="s">
        <v>9</v>
      </c>
      <c r="E118" t="s">
        <v>9</v>
      </c>
      <c r="F118" s="32" t="s">
        <v>9</v>
      </c>
      <c r="G118" s="6" t="str">
        <f>VLOOKUP(A118,Common!$A$2:$B$199,2, FALSE)</f>
        <v>First Named Inventor State</v>
      </c>
      <c r="H118" s="32" t="str">
        <f>IF(D118="N","NA",VLOOKUP(A118,Common!$A$2:$C$200,3,FALSE))</f>
        <v>Drop Down Menu</v>
      </c>
      <c r="I118" s="32" t="str">
        <f>IF(D118="N","NA",VLOOKUP(A118,Common!$A$2:$D$200,4,FALSE))</f>
        <v>List of states</v>
      </c>
      <c r="J118" s="32" t="str">
        <f>VLOOKUP(A118,Common!$A$2:$E$199,5, FALSE)</f>
        <v>The state for the first-named (i.e. first in the list) inventor on a patent</v>
      </c>
    </row>
    <row r="119" spans="1:10" x14ac:dyDescent="0.25">
      <c r="A119" t="s">
        <v>131</v>
      </c>
      <c r="B119" t="s">
        <v>112</v>
      </c>
      <c r="C119" t="s">
        <v>8</v>
      </c>
      <c r="D119" t="s">
        <v>9</v>
      </c>
      <c r="E119" t="s">
        <v>9</v>
      </c>
      <c r="F119" s="32" t="s">
        <v>9</v>
      </c>
      <c r="G119" s="6" t="str">
        <f>VLOOKUP(A119,Common!$A$2:$B$199,2, FALSE)</f>
        <v>ID</v>
      </c>
      <c r="H119" s="32" t="str">
        <f>IF(D119="N","NA",VLOOKUP(A119,Common!$A$2:$C$200,3,FALSE))</f>
        <v>Open Field, No Validation</v>
      </c>
      <c r="I119" s="32" t="str">
        <f>IF(D119="N","NA",VLOOKUP(A119,Common!$A$2:$D$200,4,FALSE))</f>
        <v>NA</v>
      </c>
      <c r="J119" s="32" t="str">
        <f>VLOOKUP(A119,Common!$A$2:$E$199,5, FALSE)</f>
        <v>US Patent number, as assigned by USPTO</v>
      </c>
    </row>
    <row r="120" spans="1:10" x14ac:dyDescent="0.25">
      <c r="A120" t="s">
        <v>132</v>
      </c>
      <c r="B120" t="s">
        <v>112</v>
      </c>
      <c r="C120" t="s">
        <v>8</v>
      </c>
      <c r="D120" t="s">
        <v>9</v>
      </c>
      <c r="E120" t="s">
        <v>9</v>
      </c>
      <c r="F120" s="32" t="s">
        <v>9</v>
      </c>
      <c r="G120" s="6" t="str">
        <f>VLOOKUP(A120,Common!$A$2:$B$199,2, FALSE)</f>
        <v>Kind</v>
      </c>
      <c r="H120" s="32" t="str">
        <f>IF(D120="N","NA",VLOOKUP(A120,Common!$A$2:$C$200,3,FALSE))</f>
        <v>Drop Down Menu</v>
      </c>
      <c r="I120" s="32" t="str">
        <f>IF(D120="N","NA",VLOOKUP(A120,Common!$A$2:$D$200,4,FALSE))</f>
        <v>A | E | S | I5 | P | B1 | B2 | S1 | H | H1 | H2 | P2 | P3 | E1 | I4</v>
      </c>
      <c r="J120" s="32" t="str">
        <f>VLOOKUP(A120,Common!$A$2:$E$199,5,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21" spans="1:10" x14ac:dyDescent="0.25">
      <c r="A121" t="s">
        <v>139</v>
      </c>
      <c r="B121" t="s">
        <v>112</v>
      </c>
      <c r="C121" t="s">
        <v>8</v>
      </c>
      <c r="D121" t="s">
        <v>9</v>
      </c>
      <c r="E121" t="s">
        <v>9</v>
      </c>
      <c r="F121" s="32" t="s">
        <v>9</v>
      </c>
      <c r="G121" s="6" t="str">
        <f>VLOOKUP(A121,Common!$A$2:$B$199,2, FALSE)</f>
        <v>Number</v>
      </c>
      <c r="H121" s="32" t="str">
        <f>IF(D121="N","NA",VLOOKUP(A121,Common!$A$2:$C$200,3,FALSE))</f>
        <v>Open Field, No Validation</v>
      </c>
      <c r="I121" s="32" t="str">
        <f>IF(D121="N","NA",VLOOKUP(A121,Common!$A$2:$D$200,4,FALSE))</f>
        <v>NA</v>
      </c>
      <c r="J121" s="32" t="str">
        <f>VLOOKUP(A121,Common!$A$2:$E$199,5, FALSE)</f>
        <v>US Patent number, as assigned by USPTO</v>
      </c>
    </row>
    <row r="122" spans="1:10" x14ac:dyDescent="0.25">
      <c r="A122" t="s">
        <v>133</v>
      </c>
      <c r="B122" t="s">
        <v>112</v>
      </c>
      <c r="C122" t="s">
        <v>23</v>
      </c>
      <c r="D122" t="s">
        <v>9</v>
      </c>
      <c r="E122" t="s">
        <v>9</v>
      </c>
      <c r="F122" s="32" t="s">
        <v>9</v>
      </c>
      <c r="G122" s="6" t="str">
        <f>VLOOKUP(A122,Common!$A$2:$B$199,2, FALSE)</f>
        <v>Number Cited by US Patents</v>
      </c>
      <c r="H122" s="32" t="str">
        <f>IF(D122="N","NA",VLOOKUP(A122,Common!$A$2:$C$200,3,FALSE))</f>
        <v>Open Field, Validation</v>
      </c>
      <c r="I122" s="32" t="str">
        <f>IF(D122="N","NA",VLOOKUP(A122,Common!$A$2:$D$200,4,FALSE))</f>
        <v>NA</v>
      </c>
      <c r="J122" s="32" t="str">
        <f>VLOOKUP(A122,Common!$A$2:$E$199,5, FALSE)</f>
        <v>The number of times a patent was cited by other US patents</v>
      </c>
    </row>
    <row r="123" spans="1:10" x14ac:dyDescent="0.25">
      <c r="A123" t="s">
        <v>340</v>
      </c>
      <c r="B123" t="s">
        <v>112</v>
      </c>
      <c r="C123" t="s">
        <v>23</v>
      </c>
      <c r="D123" t="s">
        <v>17</v>
      </c>
      <c r="E123" t="s">
        <v>9</v>
      </c>
      <c r="F123" s="32" t="s">
        <v>9</v>
      </c>
      <c r="G123" s="6" t="str">
        <f>VLOOKUP(A123,Common!$A$2:$B$199,2, FALSE)</f>
        <v>Number Cited by US Patents for Location</v>
      </c>
      <c r="H123" s="32" t="str">
        <f>IF(D123="N","NA",VLOOKUP(A123,Common!$A$2:$C$200,3,FALSE))</f>
        <v>NA</v>
      </c>
      <c r="I123" s="32" t="str">
        <f>IF(D123="N","NA",VLOOKUP(A123,Common!$A$2:$D$200,4,FALSE))</f>
        <v>NA</v>
      </c>
      <c r="J123" s="32" t="str">
        <f>VLOOKUP(A123,Common!$A$2:$E$199,5, FALSE)</f>
        <v>The number of times a patent was cited by other US patents for a selected location</v>
      </c>
    </row>
    <row r="124" spans="1:10" x14ac:dyDescent="0.25">
      <c r="A124" t="s">
        <v>138</v>
      </c>
      <c r="B124" t="s">
        <v>112</v>
      </c>
      <c r="C124" t="s">
        <v>23</v>
      </c>
      <c r="D124" t="s">
        <v>17</v>
      </c>
      <c r="E124" t="s">
        <v>9</v>
      </c>
      <c r="F124" s="32" t="s">
        <v>9</v>
      </c>
      <c r="G124" s="6" t="str">
        <f>VLOOKUP(A124,Common!$A$2:$B$199,2, FALSE)</f>
        <v>Number of Claims</v>
      </c>
      <c r="H124" s="32" t="str">
        <f>IF(D124="N","NA",VLOOKUP(A124,Common!$A$2:$C$200,3,FALSE))</f>
        <v>NA</v>
      </c>
      <c r="I124" s="32" t="str">
        <f>IF(D124="N","NA",VLOOKUP(A124,Common!$A$2:$D$200,4,FALSE))</f>
        <v>NA</v>
      </c>
      <c r="J124" s="32" t="str">
        <f>VLOOKUP(A124,Common!$A$2:$E$199,5, FALSE)</f>
        <v>Number of claim statements on patent</v>
      </c>
    </row>
    <row r="125" spans="1:10" x14ac:dyDescent="0.25">
      <c r="A125" t="s">
        <v>134</v>
      </c>
      <c r="B125" t="s">
        <v>112</v>
      </c>
      <c r="C125" t="s">
        <v>23</v>
      </c>
      <c r="D125" t="s">
        <v>9</v>
      </c>
      <c r="E125" t="s">
        <v>9</v>
      </c>
      <c r="F125" s="32" t="s">
        <v>9</v>
      </c>
      <c r="G125" s="6" t="str">
        <f>VLOOKUP(A125,Common!$A$2:$B$199,2, FALSE)</f>
        <v>Number of Combined Citations</v>
      </c>
      <c r="H125" s="32" t="str">
        <f>IF(D125="N","NA",VLOOKUP(A125,Common!$A$2:$C$200,3,FALSE))</f>
        <v>Open Field, Validation</v>
      </c>
      <c r="I125" s="32" t="str">
        <f>IF(D125="N","NA",VLOOKUP(A125,Common!$A$2:$D$200,4,FALSE))</f>
        <v>NA</v>
      </c>
      <c r="J125" s="32" t="str">
        <f>VLOOKUP(A125,Common!$A$2:$E$199,5, FALSE)</f>
        <v>The number of patents and applications cited by the selected patent. This is the sum of citations of US patents , citations of foreign patents, and US applications.</v>
      </c>
    </row>
    <row r="126" spans="1:10" x14ac:dyDescent="0.25">
      <c r="A126" t="s">
        <v>135</v>
      </c>
      <c r="B126" t="s">
        <v>112</v>
      </c>
      <c r="C126" t="s">
        <v>23</v>
      </c>
      <c r="D126" t="s">
        <v>9</v>
      </c>
      <c r="E126" t="s">
        <v>9</v>
      </c>
      <c r="F126" s="32" t="s">
        <v>9</v>
      </c>
      <c r="G126" s="6" t="str">
        <f>VLOOKUP(A126,Common!$A$2:$B$199,2, FALSE)</f>
        <v>Number of Foreign Citations</v>
      </c>
      <c r="H126" s="32" t="str">
        <f>IF(D126="N","NA",VLOOKUP(A126,Common!$A$2:$C$200,3,FALSE))</f>
        <v>Open Field, Validation</v>
      </c>
      <c r="I126" s="32" t="str">
        <f>IF(D126="N","NA",VLOOKUP(A126,Common!$A$2:$D$200,4,FALSE))</f>
        <v>NA</v>
      </c>
      <c r="J126" s="32" t="str">
        <f>VLOOKUP(A126,Common!$A$2:$E$199,5, FALSE)</f>
        <v>The number of foreign patents that the selected patent cites</v>
      </c>
    </row>
    <row r="127" spans="1:10" x14ac:dyDescent="0.25">
      <c r="A127" t="s">
        <v>136</v>
      </c>
      <c r="B127" t="s">
        <v>112</v>
      </c>
      <c r="C127" t="s">
        <v>23</v>
      </c>
      <c r="D127" t="s">
        <v>9</v>
      </c>
      <c r="E127" t="s">
        <v>9</v>
      </c>
      <c r="F127" s="32" t="s">
        <v>9</v>
      </c>
      <c r="G127" s="6" t="str">
        <f>VLOOKUP(A127,Common!$A$2:$B$199,2, FALSE)</f>
        <v>Number of US Application Citations</v>
      </c>
      <c r="H127" s="32" t="str">
        <f>IF(D127="N","NA",VLOOKUP(A127,Common!$A$2:$C$200,3,FALSE))</f>
        <v>Open Field, Validation</v>
      </c>
      <c r="I127" s="32" t="str">
        <f>IF(D127="N","NA",VLOOKUP(A127,Common!$A$2:$D$200,4,FALSE))</f>
        <v>NA</v>
      </c>
      <c r="J127" s="32" t="str">
        <f>VLOOKUP(A127,Common!$A$2:$E$199,5, FALSE)</f>
        <v>The number of applications that the selected patent cites</v>
      </c>
    </row>
    <row r="128" spans="1:10" x14ac:dyDescent="0.25">
      <c r="A128" t="s">
        <v>137</v>
      </c>
      <c r="B128" t="s">
        <v>112</v>
      </c>
      <c r="C128" t="s">
        <v>23</v>
      </c>
      <c r="D128" t="s">
        <v>9</v>
      </c>
      <c r="E128" t="s">
        <v>9</v>
      </c>
      <c r="F128" s="32" t="s">
        <v>9</v>
      </c>
      <c r="G128" s="6" t="str">
        <f>VLOOKUP(A128,Common!$A$2:$B$199,2, FALSE)</f>
        <v>Number of US Patent Citations</v>
      </c>
      <c r="H128" s="32" t="str">
        <f>IF(D128="N","NA",VLOOKUP(A128,Common!$A$2:$C$200,3,FALSE))</f>
        <v>Open Field, Validation</v>
      </c>
      <c r="I128" s="32" t="str">
        <f>IF(D128="N","NA",VLOOKUP(A128,Common!$A$2:$D$200,4,FALSE))</f>
        <v>NA</v>
      </c>
      <c r="J128" s="32" t="str">
        <f>VLOOKUP(A128,Common!$A$2:$E$199,5, FALSE)</f>
        <v>The number of other US patents that the selected patent cites</v>
      </c>
    </row>
    <row r="129" spans="1:10" x14ac:dyDescent="0.25">
      <c r="A129" t="s">
        <v>140</v>
      </c>
      <c r="B129" t="s">
        <v>112</v>
      </c>
      <c r="C129" t="s">
        <v>23</v>
      </c>
      <c r="D129" t="s">
        <v>9</v>
      </c>
      <c r="E129" t="s">
        <v>9</v>
      </c>
      <c r="F129" s="32" t="s">
        <v>9</v>
      </c>
      <c r="G129" s="6" t="str">
        <f>VLOOKUP(A129,Common!$A$2:$B$199,2, FALSE)</f>
        <v>Processing Time</v>
      </c>
      <c r="H129" s="32" t="str">
        <f>IF(D129="N","NA",VLOOKUP(A129,Common!$A$2:$C$200,3,FALSE))</f>
        <v>Open Field, Validation</v>
      </c>
      <c r="I129" s="32" t="str">
        <f>IF(D129="N","NA",VLOOKUP(A129,Common!$A$2:$D$200,4,FALSE))</f>
        <v>NA</v>
      </c>
      <c r="J129" s="32" t="str">
        <f>VLOOKUP(A129,Common!$A$2:$E$199,5, FALSE)</f>
        <v>Time from application date to granted date for a patent</v>
      </c>
    </row>
    <row r="130" spans="1:10" x14ac:dyDescent="0.25">
      <c r="A130" t="s">
        <v>141</v>
      </c>
      <c r="B130" t="s">
        <v>112</v>
      </c>
      <c r="C130" t="s">
        <v>113</v>
      </c>
      <c r="D130" t="s">
        <v>9</v>
      </c>
      <c r="E130" t="s">
        <v>9</v>
      </c>
      <c r="F130" s="32" t="s">
        <v>9</v>
      </c>
      <c r="G130" s="6" t="str">
        <f>VLOOKUP(A130,Common!$A$2:$B$199,2, FALSE)</f>
        <v>Title</v>
      </c>
      <c r="H130" s="32" t="str">
        <f>IF(D130="N","NA",VLOOKUP(A130,Common!$A$2:$C$200,3,FALSE))</f>
        <v>Open Field, No Validation</v>
      </c>
      <c r="I130" s="32" t="str">
        <f>IF(D130="N","NA",VLOOKUP(A130,Common!$A$2:$D$200,4,FALSE))</f>
        <v>NA</v>
      </c>
      <c r="J130" s="32" t="str">
        <f>VLOOKUP(A130,Common!$A$2:$E$199,5, FALSE)</f>
        <v>Title of the  patent</v>
      </c>
    </row>
    <row r="131" spans="1:10" x14ac:dyDescent="0.25">
      <c r="A131" t="s">
        <v>142</v>
      </c>
      <c r="B131" t="s">
        <v>112</v>
      </c>
      <c r="C131" t="s">
        <v>8</v>
      </c>
      <c r="D131" t="s">
        <v>9</v>
      </c>
      <c r="E131" t="s">
        <v>9</v>
      </c>
      <c r="F131" s="32" t="s">
        <v>9</v>
      </c>
      <c r="G131" s="6" t="str">
        <f>VLOOKUP(A131,Common!$A$2:$B$199,2, FALSE)</f>
        <v>Type</v>
      </c>
      <c r="H131" s="32" t="str">
        <f>IF(D131="N","NA",VLOOKUP(A131,Common!$A$2:$C$200,3,FALSE))</f>
        <v>Drop Down Menu</v>
      </c>
      <c r="I131" s="32" t="str">
        <f>IF(D131="N","NA",VLOOKUP(A131,Common!$A$2:$D$200,4,FALSE))</f>
        <v>NULL | Defensive Publcation | Design | Plant | Reissue | Statutory Invention Registration | TVPP | Utility</v>
      </c>
      <c r="J131" s="32" t="str">
        <f>VLOOKUP(A131,Common!$A$2:$E$199,5, FALSE)</f>
        <v>Category of patent</v>
      </c>
    </row>
    <row r="132" spans="1:10" x14ac:dyDescent="0.25">
      <c r="A132" t="s">
        <v>143</v>
      </c>
      <c r="B132" t="s">
        <v>112</v>
      </c>
      <c r="C132" t="s">
        <v>23</v>
      </c>
      <c r="D132" t="s">
        <v>9</v>
      </c>
      <c r="E132" t="s">
        <v>9</v>
      </c>
      <c r="F132" s="32" t="s">
        <v>9</v>
      </c>
      <c r="G132" s="6" t="str">
        <f>VLOOKUP(A132,Common!$A$2:$B$199,2, FALSE)</f>
        <v>Year</v>
      </c>
      <c r="H132" s="32" t="str">
        <f>IF(D132="N","NA",VLOOKUP(A132,Common!$A$2:$C$200,3,FALSE))</f>
        <v>Open Field, Validation</v>
      </c>
      <c r="I132" s="32" t="str">
        <f>IF(D132="N","NA",VLOOKUP(A132,Common!$A$2:$D$200,4,FALSE))</f>
        <v>NA</v>
      </c>
      <c r="J132" s="32" t="str">
        <f>VLOOKUP(A132,Common!$A$2:$E$199,5, FALSE)</f>
        <v>Year patent was granted</v>
      </c>
    </row>
    <row r="133" spans="1:10" x14ac:dyDescent="0.25">
      <c r="A133" t="s">
        <v>144</v>
      </c>
      <c r="B133" t="s">
        <v>145</v>
      </c>
      <c r="C133" t="s">
        <v>11</v>
      </c>
      <c r="D133" t="s">
        <v>9</v>
      </c>
      <c r="E133" t="s">
        <v>9</v>
      </c>
      <c r="F133" s="32" t="s">
        <v>9</v>
      </c>
      <c r="G133" s="6" t="str">
        <f>VLOOKUP(A133,Common!$A$2:$B$199,2, FALSE)</f>
        <v>First Seen Date</v>
      </c>
      <c r="H133" s="32" t="str">
        <f>IF(D133="N","NA",VLOOKUP(A133,Common!$A$2:$C$200,3,FALSE))</f>
        <v>Open Field, No Validation</v>
      </c>
      <c r="I133" s="32" t="str">
        <f>IF(D133="N","NA",VLOOKUP(A133,Common!$A$2:$D$200,4,FALSE))</f>
        <v>NA</v>
      </c>
      <c r="J133" s="32" t="str">
        <f>VLOOKUP(A133,Common!$A$2:$E$199,5, FALSE)</f>
        <v>The date of the earliest patent within a USPC mainclass</v>
      </c>
    </row>
    <row r="134" spans="1:10" x14ac:dyDescent="0.25">
      <c r="A134" t="s">
        <v>146</v>
      </c>
      <c r="B134" t="s">
        <v>145</v>
      </c>
      <c r="C134" t="s">
        <v>11</v>
      </c>
      <c r="D134" t="s">
        <v>9</v>
      </c>
      <c r="E134" t="s">
        <v>9</v>
      </c>
      <c r="F134" s="32" t="s">
        <v>9</v>
      </c>
      <c r="G134" s="6" t="str">
        <f>VLOOKUP(A134,Common!$A$2:$B$199,2, FALSE)</f>
        <v>Last Seen Date</v>
      </c>
      <c r="H134" s="32" t="str">
        <f>IF(D134="N","NA",VLOOKUP(A134,Common!$A$2:$C$200,3,FALSE))</f>
        <v>Open Field, No Validation</v>
      </c>
      <c r="I134" s="32" t="str">
        <f>IF(D134="N","NA",VLOOKUP(A134,Common!$A$2:$D$200,4,FALSE))</f>
        <v>NA</v>
      </c>
      <c r="J134" s="32" t="str">
        <f>VLOOKUP(A134,Common!$A$2:$E$199,5, FALSE)</f>
        <v>The date of the most recent patent within a USPC mainclass</v>
      </c>
    </row>
    <row r="135" spans="1:10" x14ac:dyDescent="0.25">
      <c r="A135" t="s">
        <v>147</v>
      </c>
      <c r="B135" t="s">
        <v>145</v>
      </c>
      <c r="C135" t="s">
        <v>8</v>
      </c>
      <c r="D135" t="s">
        <v>9</v>
      </c>
      <c r="E135" t="s">
        <v>9</v>
      </c>
      <c r="F135" s="32" t="s">
        <v>9</v>
      </c>
      <c r="G135" s="6" t="str">
        <f>VLOOKUP(A135,Common!$A$2:$B$199,2, FALSE)</f>
        <v>Mainclass ID</v>
      </c>
      <c r="H135" s="32" t="str">
        <f>IF(D135="N","NA",VLOOKUP(A135,Common!$A$2:$C$200,3,FALSE))</f>
        <v>Open Field with link to Data Values</v>
      </c>
      <c r="I135" s="32" t="str">
        <f>IF(D135="N","NA",VLOOKUP(A135,Common!$A$2:$D$200,4,FALSE))</f>
        <v>http://www.uspto.gov/web/patents/classification/selectbynum.htm</v>
      </c>
      <c r="J135" s="32" t="str">
        <f>VLOOKUP(A135,Common!$A$2:$E$199,5, FALSE)</f>
        <v>ID of the USPC mainclass</v>
      </c>
    </row>
    <row r="136" spans="1:10" x14ac:dyDescent="0.25">
      <c r="A136" t="s">
        <v>148</v>
      </c>
      <c r="B136" t="s">
        <v>145</v>
      </c>
      <c r="C136" t="s">
        <v>8</v>
      </c>
      <c r="D136" t="s">
        <v>9</v>
      </c>
      <c r="E136" t="s">
        <v>9</v>
      </c>
      <c r="F136" s="32" t="s">
        <v>9</v>
      </c>
      <c r="G136" s="6" t="str">
        <f>VLOOKUP(A136,Common!$A$2:$B$199,2, FALSE)</f>
        <v>Mainclass Title</v>
      </c>
      <c r="H136" s="32" t="str">
        <f>IF(D136="N","NA",VLOOKUP(A136,Common!$A$2:$C$200,3,FALSE))</f>
        <v>Open Field, No Validation</v>
      </c>
      <c r="I136" s="32" t="str">
        <f>IF(D136="N","NA",VLOOKUP(A136,Common!$A$2:$D$200,4,FALSE))</f>
        <v>NA</v>
      </c>
      <c r="J136" s="32" t="str">
        <f>VLOOKUP(A136,Common!$A$2:$E$199,5, FALSE)</f>
        <v>Text describing USPC mainclass</v>
      </c>
    </row>
    <row r="137" spans="1:10" x14ac:dyDescent="0.25">
      <c r="A137" t="s">
        <v>341</v>
      </c>
      <c r="B137" t="s">
        <v>145</v>
      </c>
      <c r="C137" t="s">
        <v>23</v>
      </c>
      <c r="D137" t="s">
        <v>17</v>
      </c>
      <c r="E137" t="s">
        <v>9</v>
      </c>
      <c r="F137" s="32" t="s">
        <v>9</v>
      </c>
      <c r="G137" s="6" t="str">
        <f>VLOOKUP(A137,Common!$A$2:$B$199,2, FALSE)</f>
        <v>Number of Patents for Location</v>
      </c>
      <c r="H137" s="32" t="str">
        <f>IF(D137="N","NA",VLOOKUP(A137,Common!$A$2:$C$200,3,FALSE))</f>
        <v>NA</v>
      </c>
      <c r="I137" s="32" t="str">
        <f>IF(D137="N","NA",VLOOKUP(A137,Common!$A$2:$D$200,4,FALSE))</f>
        <v>NA</v>
      </c>
      <c r="J137" s="32" t="str">
        <f>VLOOKUP(A137,Common!$A$2:$E$199,5, FALSE)</f>
        <v>The number of patents within a USPC mainclass for a given location</v>
      </c>
    </row>
    <row r="138" spans="1:10" x14ac:dyDescent="0.25">
      <c r="A138" t="s">
        <v>150</v>
      </c>
      <c r="B138" t="s">
        <v>145</v>
      </c>
      <c r="C138" t="s">
        <v>8</v>
      </c>
      <c r="D138" t="s">
        <v>9</v>
      </c>
      <c r="E138" t="s">
        <v>9</v>
      </c>
      <c r="F138" s="32" t="s">
        <v>9</v>
      </c>
      <c r="G138" s="6" t="str">
        <f>VLOOKUP(A138,Common!$A$2:$B$199,2, FALSE)</f>
        <v>Subclass ID</v>
      </c>
      <c r="H138" s="32" t="str">
        <f>IF(D138="N","NA",VLOOKUP(A138,Common!$A$2:$C$200,3,FALSE))</f>
        <v>Open Field, No Validation</v>
      </c>
      <c r="I138" s="32" t="str">
        <f>IF(D138="N","NA",VLOOKUP(A138,Common!$A$2:$D$200,4,FALSE))</f>
        <v>NA</v>
      </c>
      <c r="J138" s="32" t="str">
        <f>VLOOKUP(A138,Common!$A$2:$E$199,5, FALSE)</f>
        <v>ID of USPC subclass</v>
      </c>
    </row>
    <row r="139" spans="1:10" x14ac:dyDescent="0.25">
      <c r="A139" t="s">
        <v>151</v>
      </c>
      <c r="B139" t="s">
        <v>145</v>
      </c>
      <c r="C139" t="s">
        <v>8</v>
      </c>
      <c r="D139" t="s">
        <v>9</v>
      </c>
      <c r="E139" t="s">
        <v>9</v>
      </c>
      <c r="F139" s="32" t="s">
        <v>9</v>
      </c>
      <c r="G139" s="6" t="str">
        <f>VLOOKUP(A139,Common!$A$2:$B$199,2, FALSE)</f>
        <v>Subclass Title</v>
      </c>
      <c r="H139" s="32" t="str">
        <f>IF(D139="N","NA",VLOOKUP(A139,Common!$A$2:$C$200,3,FALSE))</f>
        <v>Open Field, No Validation</v>
      </c>
      <c r="I139" s="32" t="str">
        <f>IF(D139="N","NA",VLOOKUP(A139,Common!$A$2:$D$200,4,FALSE))</f>
        <v>NA</v>
      </c>
      <c r="J139" s="32" t="str">
        <f>VLOOKUP(A139,Common!$A$2:$E$199,5, FALSE)</f>
        <v>Text describing USPC subclass</v>
      </c>
    </row>
    <row r="140" spans="1:10" x14ac:dyDescent="0.25">
      <c r="A140" t="s">
        <v>152</v>
      </c>
      <c r="B140" t="s">
        <v>145</v>
      </c>
      <c r="C140" t="s">
        <v>23</v>
      </c>
      <c r="D140" t="s">
        <v>9</v>
      </c>
      <c r="E140" t="s">
        <v>9</v>
      </c>
      <c r="F140" s="32" t="s">
        <v>9</v>
      </c>
      <c r="G140" s="6" t="str">
        <f>VLOOKUP(A140,Common!$A$2:$B$199,2, FALSE)</f>
        <v>Total Number of Assignees</v>
      </c>
      <c r="H140" s="32" t="str">
        <f>IF(D140="N","NA",VLOOKUP(A140,Common!$A$2:$C$200,3,FALSE))</f>
        <v>Open Field, Validation</v>
      </c>
      <c r="I140" s="32" t="str">
        <f>IF(D140="N","NA",VLOOKUP(A140,Common!$A$2:$D$200,4,FALSE))</f>
        <v>NA</v>
      </c>
      <c r="J140" s="32" t="str">
        <f>VLOOKUP(A140,Common!$A$2:$E$199,5, FALSE)</f>
        <v>The total number of unique assignees on patents within a USPC mainclass</v>
      </c>
    </row>
    <row r="141" spans="1:10" x14ac:dyDescent="0.25">
      <c r="A141" t="s">
        <v>153</v>
      </c>
      <c r="B141" t="s">
        <v>145</v>
      </c>
      <c r="C141" t="s">
        <v>23</v>
      </c>
      <c r="D141" t="s">
        <v>9</v>
      </c>
      <c r="E141" t="s">
        <v>9</v>
      </c>
      <c r="F141" s="32" t="s">
        <v>9</v>
      </c>
      <c r="G141" s="6" t="str">
        <f>VLOOKUP(A141,Common!$A$2:$B$199,2, FALSE)</f>
        <v>Total Number of Inventors</v>
      </c>
      <c r="H141" s="32" t="str">
        <f>IF(D141="N","NA",VLOOKUP(A141,Common!$A$2:$C$200,3,FALSE))</f>
        <v>Open Field, Validation</v>
      </c>
      <c r="I141" s="32" t="str">
        <f>IF(D141="N","NA",VLOOKUP(A141,Common!$A$2:$D$200,4,FALSE))</f>
        <v>NA</v>
      </c>
      <c r="J141" s="32" t="str">
        <f>VLOOKUP(A141,Common!$A$2:$E$199,5, FALSE)</f>
        <v>The total number of unique inventors on patents  within a USPC mainclass</v>
      </c>
    </row>
    <row r="142" spans="1:10" x14ac:dyDescent="0.25">
      <c r="A142" t="s">
        <v>154</v>
      </c>
      <c r="B142" t="s">
        <v>145</v>
      </c>
      <c r="C142" t="s">
        <v>23</v>
      </c>
      <c r="D142" t="s">
        <v>9</v>
      </c>
      <c r="E142" t="s">
        <v>9</v>
      </c>
      <c r="F142" s="32" t="s">
        <v>9</v>
      </c>
      <c r="G142" s="6" t="str">
        <f>VLOOKUP(A142,Common!$A$2:$B$199,2, FALSE)</f>
        <v>Total Number of Patents</v>
      </c>
      <c r="H142" s="32" t="str">
        <f>IF(D142="N","NA",VLOOKUP(A142,Common!$A$2:$C$200,3,FALSE))</f>
        <v>Open Field, Validation</v>
      </c>
      <c r="I142" s="32" t="str">
        <f>IF(D142="N","NA",VLOOKUP(A142,Common!$A$2:$D$200,4,FALSE))</f>
        <v>NA</v>
      </c>
      <c r="J142" s="32" t="str">
        <f>VLOOKUP(A142,Common!$A$2:$E$199,5, FALSE)</f>
        <v>The total number of patents within a USPC mainclass</v>
      </c>
    </row>
    <row r="143" spans="1:10" x14ac:dyDescent="0.25">
      <c r="G143" s="6"/>
    </row>
  </sheetData>
  <sortState ref="A2:I143">
    <sortCondition ref="B2:B143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45" sqref="D45"/>
    </sheetView>
  </sheetViews>
  <sheetFormatPr defaultColWidth="8.85546875" defaultRowHeight="15" x14ac:dyDescent="0.25"/>
  <cols>
    <col min="1" max="1" width="19.7109375" bestFit="1" customWidth="1"/>
    <col min="2" max="3" width="11.7109375" bestFit="1" customWidth="1"/>
    <col min="4" max="4" width="15.42578125" bestFit="1" customWidth="1"/>
    <col min="5" max="5" width="16.7109375" bestFit="1" customWidth="1"/>
    <col min="6" max="6" width="18.7109375" bestFit="1" customWidth="1"/>
    <col min="9" max="9" width="24.28515625" customWidth="1"/>
  </cols>
  <sheetData>
    <row r="1" spans="1:9" x14ac:dyDescent="0.25">
      <c r="A1" s="3" t="s">
        <v>222</v>
      </c>
      <c r="B1" s="4" t="s">
        <v>226</v>
      </c>
      <c r="C1" s="4" t="s">
        <v>227</v>
      </c>
      <c r="D1" s="4" t="s">
        <v>223</v>
      </c>
      <c r="E1" s="4" t="s">
        <v>224</v>
      </c>
      <c r="F1" s="4" t="s">
        <v>225</v>
      </c>
      <c r="I1" t="s">
        <v>16</v>
      </c>
    </row>
    <row r="2" spans="1:9" x14ac:dyDescent="0.25">
      <c r="A2" s="1" t="s">
        <v>16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I2" t="s">
        <v>7</v>
      </c>
    </row>
    <row r="3" spans="1:9" x14ac:dyDescent="0.25">
      <c r="A3" s="1" t="s">
        <v>7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I3" t="s">
        <v>25</v>
      </c>
    </row>
    <row r="4" spans="1:9" x14ac:dyDescent="0.25">
      <c r="A4" s="1" t="s">
        <v>25</v>
      </c>
      <c r="B4" t="s">
        <v>163</v>
      </c>
      <c r="C4" t="s">
        <v>57</v>
      </c>
      <c r="D4" t="s">
        <v>204</v>
      </c>
      <c r="E4" t="s">
        <v>57</v>
      </c>
      <c r="F4" t="s">
        <v>204</v>
      </c>
      <c r="I4" t="s">
        <v>49</v>
      </c>
    </row>
    <row r="5" spans="1:9" x14ac:dyDescent="0.25">
      <c r="A5" s="1" t="s">
        <v>49</v>
      </c>
      <c r="B5" t="s">
        <v>57</v>
      </c>
      <c r="C5" t="s">
        <v>72</v>
      </c>
      <c r="D5" t="s">
        <v>205</v>
      </c>
      <c r="E5" t="s">
        <v>72</v>
      </c>
      <c r="F5" t="s">
        <v>205</v>
      </c>
      <c r="I5" t="s">
        <v>42</v>
      </c>
    </row>
    <row r="6" spans="1:9" x14ac:dyDescent="0.25">
      <c r="A6" s="1" t="s">
        <v>42</v>
      </c>
      <c r="B6" t="s">
        <v>72</v>
      </c>
      <c r="C6" t="s">
        <v>86</v>
      </c>
      <c r="D6" t="s">
        <v>72</v>
      </c>
      <c r="E6" t="s">
        <v>86</v>
      </c>
      <c r="F6" t="s">
        <v>72</v>
      </c>
      <c r="I6" t="s">
        <v>163</v>
      </c>
    </row>
    <row r="7" spans="1:9" x14ac:dyDescent="0.25">
      <c r="A7" s="1" t="s">
        <v>57</v>
      </c>
      <c r="B7" t="s">
        <v>86</v>
      </c>
      <c r="C7" t="s">
        <v>183</v>
      </c>
      <c r="D7" t="s">
        <v>86</v>
      </c>
      <c r="E7" t="s">
        <v>102</v>
      </c>
      <c r="F7" t="s">
        <v>86</v>
      </c>
      <c r="I7" t="s">
        <v>205</v>
      </c>
    </row>
    <row r="8" spans="1:9" x14ac:dyDescent="0.25">
      <c r="A8" s="1" t="s">
        <v>72</v>
      </c>
      <c r="B8" t="s">
        <v>183</v>
      </c>
      <c r="C8" t="s">
        <v>102</v>
      </c>
      <c r="D8" t="s">
        <v>102</v>
      </c>
      <c r="E8" t="s">
        <v>112</v>
      </c>
      <c r="F8" t="s">
        <v>220</v>
      </c>
      <c r="I8" t="s">
        <v>204</v>
      </c>
    </row>
    <row r="9" spans="1:9" x14ac:dyDescent="0.25">
      <c r="A9" s="1" t="s">
        <v>86</v>
      </c>
      <c r="B9" t="s">
        <v>102</v>
      </c>
      <c r="C9" t="s">
        <v>112</v>
      </c>
      <c r="D9" t="s">
        <v>112</v>
      </c>
      <c r="E9" t="s">
        <v>215</v>
      </c>
      <c r="F9" t="s">
        <v>112</v>
      </c>
      <c r="I9" t="s">
        <v>57</v>
      </c>
    </row>
    <row r="10" spans="1:9" x14ac:dyDescent="0.25">
      <c r="A10" s="1" t="s">
        <v>102</v>
      </c>
      <c r="B10" t="s">
        <v>112</v>
      </c>
      <c r="C10" t="s">
        <v>145</v>
      </c>
      <c r="D10" t="s">
        <v>145</v>
      </c>
      <c r="E10" t="s">
        <v>216</v>
      </c>
      <c r="F10" t="s">
        <v>145</v>
      </c>
      <c r="I10" t="s">
        <v>72</v>
      </c>
    </row>
    <row r="11" spans="1:9" x14ac:dyDescent="0.25">
      <c r="A11" s="1" t="s">
        <v>112</v>
      </c>
      <c r="B11" t="s">
        <v>145</v>
      </c>
      <c r="C11" t="s">
        <v>191</v>
      </c>
      <c r="D11" t="s">
        <v>191</v>
      </c>
      <c r="E11" t="s">
        <v>191</v>
      </c>
      <c r="F11" t="s">
        <v>191</v>
      </c>
      <c r="I11" t="s">
        <v>86</v>
      </c>
    </row>
    <row r="12" spans="1:9" x14ac:dyDescent="0.25">
      <c r="A12" s="1" t="s">
        <v>145</v>
      </c>
      <c r="B12" t="s">
        <v>191</v>
      </c>
      <c r="I12" t="s">
        <v>183</v>
      </c>
    </row>
    <row r="13" spans="1:9" x14ac:dyDescent="0.25">
      <c r="I13" t="s">
        <v>220</v>
      </c>
    </row>
    <row r="14" spans="1:9" x14ac:dyDescent="0.25">
      <c r="I14" t="s">
        <v>102</v>
      </c>
    </row>
    <row r="15" spans="1:9" x14ac:dyDescent="0.25">
      <c r="I15" t="s">
        <v>112</v>
      </c>
    </row>
    <row r="16" spans="1:9" x14ac:dyDescent="0.25">
      <c r="I16" t="s">
        <v>215</v>
      </c>
    </row>
    <row r="17" spans="9:9" x14ac:dyDescent="0.25">
      <c r="I17" t="s">
        <v>216</v>
      </c>
    </row>
    <row r="18" spans="9:9" x14ac:dyDescent="0.25">
      <c r="I18" t="s">
        <v>145</v>
      </c>
    </row>
    <row r="19" spans="9:9" x14ac:dyDescent="0.25">
      <c r="I19" t="s">
        <v>191</v>
      </c>
    </row>
  </sheetData>
  <sortState ref="I1:I139">
    <sortCondition ref="I1:I139"/>
  </sortState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8"/>
  <sheetViews>
    <sheetView topLeftCell="A163" workbookViewId="0">
      <selection activeCell="A200" sqref="A200"/>
    </sheetView>
  </sheetViews>
  <sheetFormatPr defaultColWidth="8.85546875" defaultRowHeight="15" x14ac:dyDescent="0.25"/>
  <cols>
    <col min="1" max="1" width="40.42578125" bestFit="1" customWidth="1"/>
    <col min="2" max="2" width="38.140625" bestFit="1" customWidth="1"/>
    <col min="3" max="3" width="32.7109375" bestFit="1" customWidth="1"/>
    <col min="4" max="4" width="17.42578125" style="8" bestFit="1" customWidth="1"/>
    <col min="5" max="5" width="10.85546875" style="17" customWidth="1"/>
  </cols>
  <sheetData>
    <row r="1" spans="1:27" ht="30" x14ac:dyDescent="0.25">
      <c r="A1" s="7" t="s">
        <v>0</v>
      </c>
      <c r="B1" s="7" t="s">
        <v>228</v>
      </c>
      <c r="C1" s="7" t="s">
        <v>2</v>
      </c>
      <c r="D1" s="9" t="s">
        <v>326</v>
      </c>
      <c r="E1" s="14" t="s">
        <v>348</v>
      </c>
    </row>
    <row r="2" spans="1:27" x14ac:dyDescent="0.25">
      <c r="A2" t="s">
        <v>6</v>
      </c>
      <c r="B2" t="s">
        <v>231</v>
      </c>
      <c r="C2" t="s">
        <v>325</v>
      </c>
      <c r="D2" s="8" t="s">
        <v>327</v>
      </c>
      <c r="E2" s="19" t="s">
        <v>540</v>
      </c>
    </row>
    <row r="3" spans="1:27" ht="120" x14ac:dyDescent="0.25">
      <c r="A3" t="s">
        <v>14</v>
      </c>
      <c r="B3" t="s">
        <v>2</v>
      </c>
      <c r="C3" t="s">
        <v>325</v>
      </c>
      <c r="D3" s="34" t="s">
        <v>541</v>
      </c>
      <c r="E3" s="31" t="s">
        <v>508</v>
      </c>
    </row>
    <row r="4" spans="1:27" x14ac:dyDescent="0.25">
      <c r="A4" t="s">
        <v>18</v>
      </c>
      <c r="B4" t="s">
        <v>236</v>
      </c>
      <c r="C4" t="s">
        <v>325</v>
      </c>
      <c r="D4" s="8" t="s">
        <v>328</v>
      </c>
      <c r="E4" s="32" t="s">
        <v>466</v>
      </c>
    </row>
    <row r="5" spans="1:27" x14ac:dyDescent="0.25">
      <c r="A5" t="s">
        <v>20</v>
      </c>
      <c r="B5" t="s">
        <v>237</v>
      </c>
      <c r="C5" t="s">
        <v>325</v>
      </c>
      <c r="D5" s="8" t="s">
        <v>329</v>
      </c>
      <c r="E5" s="31" t="s">
        <v>547</v>
      </c>
    </row>
    <row r="6" spans="1:27" ht="120" x14ac:dyDescent="0.25">
      <c r="A6" s="16" t="s">
        <v>21</v>
      </c>
      <c r="B6" t="s">
        <v>238</v>
      </c>
      <c r="C6" t="s">
        <v>325</v>
      </c>
      <c r="D6" s="8" t="s">
        <v>330</v>
      </c>
      <c r="E6" s="31" t="s">
        <v>507</v>
      </c>
    </row>
    <row r="7" spans="1:27" x14ac:dyDescent="0.25">
      <c r="A7" t="s">
        <v>156</v>
      </c>
      <c r="B7" t="s">
        <v>231</v>
      </c>
      <c r="C7" t="s">
        <v>325</v>
      </c>
      <c r="D7" s="8" t="s">
        <v>535</v>
      </c>
      <c r="E7" s="20" t="s">
        <v>509</v>
      </c>
    </row>
    <row r="8" spans="1:27" x14ac:dyDescent="0.25">
      <c r="A8" t="s">
        <v>29</v>
      </c>
      <c r="B8" t="s">
        <v>245</v>
      </c>
      <c r="C8" t="s">
        <v>325</v>
      </c>
      <c r="D8" s="8" t="s">
        <v>535</v>
      </c>
      <c r="E8" s="32" t="s">
        <v>460</v>
      </c>
    </row>
    <row r="9" spans="1:27" x14ac:dyDescent="0.25">
      <c r="A9" t="s">
        <v>34</v>
      </c>
      <c r="B9" t="s">
        <v>249</v>
      </c>
      <c r="C9" t="s">
        <v>325</v>
      </c>
      <c r="D9" s="8" t="s">
        <v>536</v>
      </c>
      <c r="E9" s="32" t="s">
        <v>513</v>
      </c>
    </row>
    <row r="10" spans="1:27" x14ac:dyDescent="0.25">
      <c r="A10" t="s">
        <v>161</v>
      </c>
      <c r="B10" t="s">
        <v>252</v>
      </c>
      <c r="C10" t="s">
        <v>325</v>
      </c>
      <c r="D10" s="8" t="s">
        <v>536</v>
      </c>
      <c r="E10" s="33" t="s">
        <v>465</v>
      </c>
    </row>
    <row r="11" spans="1:27" x14ac:dyDescent="0.25">
      <c r="A11" t="s">
        <v>40</v>
      </c>
      <c r="B11" t="s">
        <v>2</v>
      </c>
      <c r="C11" t="s">
        <v>325</v>
      </c>
      <c r="D11" s="8" t="s">
        <v>515</v>
      </c>
      <c r="E11" s="31" t="s">
        <v>516</v>
      </c>
    </row>
    <row r="12" spans="1:27" ht="75" x14ac:dyDescent="0.25">
      <c r="A12" t="s">
        <v>48</v>
      </c>
      <c r="B12" t="s">
        <v>254</v>
      </c>
      <c r="C12" t="s">
        <v>325</v>
      </c>
      <c r="D12" s="8" t="s">
        <v>328</v>
      </c>
      <c r="E12" s="31" t="s">
        <v>467</v>
      </c>
    </row>
    <row r="13" spans="1:27" x14ac:dyDescent="0.25">
      <c r="A13" t="s">
        <v>41</v>
      </c>
      <c r="B13" t="s">
        <v>254</v>
      </c>
      <c r="C13" t="s">
        <v>325</v>
      </c>
      <c r="D13" s="8" t="s">
        <v>328</v>
      </c>
      <c r="E13" s="31" t="s">
        <v>466</v>
      </c>
    </row>
    <row r="14" spans="1:27" x14ac:dyDescent="0.25">
      <c r="A14" t="s">
        <v>164</v>
      </c>
      <c r="B14" t="s">
        <v>231</v>
      </c>
      <c r="C14" t="s">
        <v>325</v>
      </c>
      <c r="D14" s="8" t="s">
        <v>535</v>
      </c>
      <c r="E14" s="32" t="s">
        <v>490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t="s">
        <v>169</v>
      </c>
      <c r="B15" t="s">
        <v>245</v>
      </c>
      <c r="C15" t="s">
        <v>325</v>
      </c>
      <c r="D15" s="8" t="s">
        <v>535</v>
      </c>
      <c r="E15" s="32" t="s">
        <v>493</v>
      </c>
    </row>
    <row r="16" spans="1:27" x14ac:dyDescent="0.25">
      <c r="A16" t="s">
        <v>173</v>
      </c>
      <c r="B16" t="s">
        <v>249</v>
      </c>
      <c r="C16" t="s">
        <v>325</v>
      </c>
      <c r="D16" s="8" t="s">
        <v>536</v>
      </c>
      <c r="E16" s="32" t="s">
        <v>497</v>
      </c>
    </row>
    <row r="17" spans="1:20" ht="30" x14ac:dyDescent="0.25">
      <c r="A17" t="s">
        <v>56</v>
      </c>
      <c r="B17" t="s">
        <v>236</v>
      </c>
      <c r="C17" t="s">
        <v>325</v>
      </c>
      <c r="D17" s="8" t="s">
        <v>543</v>
      </c>
      <c r="E17" s="32" t="s">
        <v>544</v>
      </c>
    </row>
    <row r="18" spans="1:20" x14ac:dyDescent="0.25">
      <c r="A18" t="s">
        <v>63</v>
      </c>
      <c r="B18" t="s">
        <v>265</v>
      </c>
      <c r="C18" t="s">
        <v>325</v>
      </c>
      <c r="D18" s="8" t="s">
        <v>521</v>
      </c>
      <c r="E18" s="25" t="s">
        <v>517</v>
      </c>
    </row>
    <row r="19" spans="1:20" x14ac:dyDescent="0.25">
      <c r="A19" t="s">
        <v>194</v>
      </c>
      <c r="B19" t="s">
        <v>231</v>
      </c>
      <c r="C19" t="s">
        <v>325</v>
      </c>
      <c r="D19" s="8" t="s">
        <v>535</v>
      </c>
      <c r="E19" s="32" t="s">
        <v>553</v>
      </c>
    </row>
    <row r="20" spans="1:20" x14ac:dyDescent="0.25">
      <c r="A20" t="s">
        <v>76</v>
      </c>
      <c r="B20" t="s">
        <v>245</v>
      </c>
      <c r="C20" t="s">
        <v>325</v>
      </c>
      <c r="D20" s="8" t="s">
        <v>536</v>
      </c>
      <c r="E20" s="32" t="s">
        <v>474</v>
      </c>
    </row>
    <row r="21" spans="1:20" x14ac:dyDescent="0.25">
      <c r="A21" t="s">
        <v>80</v>
      </c>
      <c r="B21" t="s">
        <v>249</v>
      </c>
      <c r="C21" t="s">
        <v>325</v>
      </c>
      <c r="D21" s="8" t="s">
        <v>536</v>
      </c>
      <c r="E21" s="32" t="s">
        <v>478</v>
      </c>
    </row>
    <row r="22" spans="1:20" x14ac:dyDescent="0.25">
      <c r="A22" t="s">
        <v>198</v>
      </c>
      <c r="B22" t="s">
        <v>252</v>
      </c>
      <c r="C22" t="s">
        <v>325</v>
      </c>
      <c r="D22" s="24" t="s">
        <v>536</v>
      </c>
      <c r="E22" s="32" t="s">
        <v>482</v>
      </c>
    </row>
    <row r="23" spans="1:20" x14ac:dyDescent="0.25">
      <c r="A23" t="s">
        <v>88</v>
      </c>
      <c r="B23" t="s">
        <v>277</v>
      </c>
      <c r="C23" t="s">
        <v>325</v>
      </c>
      <c r="D23" s="8" t="s">
        <v>529</v>
      </c>
      <c r="E23" s="25" t="s">
        <v>399</v>
      </c>
    </row>
    <row r="24" spans="1:20" x14ac:dyDescent="0.25">
      <c r="A24" t="s">
        <v>89</v>
      </c>
      <c r="B24" t="s">
        <v>278</v>
      </c>
      <c r="C24" t="s">
        <v>325</v>
      </c>
      <c r="D24" s="8" t="s">
        <v>531</v>
      </c>
      <c r="E24" s="31" t="s">
        <v>530</v>
      </c>
    </row>
    <row r="25" spans="1:20" ht="30" x14ac:dyDescent="0.25">
      <c r="A25" t="s">
        <v>93</v>
      </c>
      <c r="B25" t="s">
        <v>280</v>
      </c>
      <c r="C25" t="s">
        <v>325</v>
      </c>
      <c r="D25" s="8" t="s">
        <v>528</v>
      </c>
      <c r="E25" s="31" t="s">
        <v>533</v>
      </c>
    </row>
    <row r="26" spans="1:20" ht="75" x14ac:dyDescent="0.25">
      <c r="A26" t="s">
        <v>95</v>
      </c>
      <c r="B26" t="s">
        <v>281</v>
      </c>
      <c r="C26" t="s">
        <v>325</v>
      </c>
      <c r="D26" s="8" t="s">
        <v>532</v>
      </c>
      <c r="E26" s="31" t="s">
        <v>379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5">
      <c r="A27" t="s">
        <v>97</v>
      </c>
      <c r="B27" t="s">
        <v>283</v>
      </c>
      <c r="C27" t="s">
        <v>325</v>
      </c>
      <c r="D27" s="8" t="s">
        <v>524</v>
      </c>
      <c r="E27" s="31" t="s">
        <v>398</v>
      </c>
    </row>
    <row r="28" spans="1:20" x14ac:dyDescent="0.25">
      <c r="A28" t="s">
        <v>184</v>
      </c>
      <c r="B28" t="s">
        <v>231</v>
      </c>
      <c r="C28" t="s">
        <v>325</v>
      </c>
      <c r="D28" s="8" t="s">
        <v>535</v>
      </c>
      <c r="E28" s="31" t="s">
        <v>525</v>
      </c>
    </row>
    <row r="29" spans="1:20" x14ac:dyDescent="0.25">
      <c r="A29" t="s">
        <v>188</v>
      </c>
      <c r="B29" t="s">
        <v>252</v>
      </c>
      <c r="C29" t="s">
        <v>325</v>
      </c>
      <c r="D29" s="8" t="s">
        <v>536</v>
      </c>
      <c r="E29" s="31" t="s">
        <v>527</v>
      </c>
    </row>
    <row r="30" spans="1:20" ht="30" x14ac:dyDescent="0.25">
      <c r="A30" t="s">
        <v>101</v>
      </c>
      <c r="B30" t="s">
        <v>285</v>
      </c>
      <c r="C30" t="s">
        <v>325</v>
      </c>
      <c r="D30" s="12" t="s">
        <v>537</v>
      </c>
      <c r="E30" s="20" t="s">
        <v>545</v>
      </c>
    </row>
    <row r="31" spans="1:20" ht="75" x14ac:dyDescent="0.25">
      <c r="A31" t="s">
        <v>103</v>
      </c>
      <c r="B31" t="s">
        <v>286</v>
      </c>
      <c r="C31" t="s">
        <v>325</v>
      </c>
      <c r="D31" s="8" t="s">
        <v>538</v>
      </c>
      <c r="E31" s="20" t="s">
        <v>397</v>
      </c>
    </row>
    <row r="32" spans="1:20" ht="150" x14ac:dyDescent="0.25">
      <c r="A32" t="s">
        <v>106</v>
      </c>
      <c r="B32" t="s">
        <v>287</v>
      </c>
      <c r="C32" t="s">
        <v>325</v>
      </c>
      <c r="D32" s="8" t="s">
        <v>346</v>
      </c>
      <c r="E32" s="20" t="s">
        <v>546</v>
      </c>
    </row>
    <row r="33" spans="1:5" ht="409.5" x14ac:dyDescent="0.25">
      <c r="A33" t="s">
        <v>107</v>
      </c>
      <c r="B33" t="s">
        <v>288</v>
      </c>
      <c r="C33" t="s">
        <v>325</v>
      </c>
      <c r="D33" s="34" t="s">
        <v>539</v>
      </c>
      <c r="E33" s="31" t="s">
        <v>396</v>
      </c>
    </row>
    <row r="34" spans="1:5" x14ac:dyDescent="0.25">
      <c r="A34" t="s">
        <v>115</v>
      </c>
      <c r="B34" t="s">
        <v>231</v>
      </c>
      <c r="C34" t="s">
        <v>325</v>
      </c>
      <c r="D34" s="8" t="s">
        <v>327</v>
      </c>
      <c r="E34" s="31" t="s">
        <v>518</v>
      </c>
    </row>
    <row r="35" spans="1:5" x14ac:dyDescent="0.25">
      <c r="A35" t="s">
        <v>119</v>
      </c>
      <c r="B35" t="s">
        <v>292</v>
      </c>
      <c r="C35" t="s">
        <v>325</v>
      </c>
      <c r="D35" s="8" t="s">
        <v>535</v>
      </c>
      <c r="E35" s="20" t="s">
        <v>394</v>
      </c>
    </row>
    <row r="36" spans="1:5" x14ac:dyDescent="0.25">
      <c r="A36" t="s">
        <v>123</v>
      </c>
      <c r="B36" t="s">
        <v>297</v>
      </c>
      <c r="C36" t="s">
        <v>325</v>
      </c>
      <c r="D36" s="8" t="s">
        <v>536</v>
      </c>
      <c r="E36" s="20" t="s">
        <v>389</v>
      </c>
    </row>
    <row r="37" spans="1:5" x14ac:dyDescent="0.25">
      <c r="A37" t="s">
        <v>126</v>
      </c>
      <c r="B37" t="s">
        <v>299</v>
      </c>
      <c r="C37" t="s">
        <v>325</v>
      </c>
      <c r="D37" s="8" t="s">
        <v>535</v>
      </c>
      <c r="E37" s="20" t="s">
        <v>388</v>
      </c>
    </row>
    <row r="38" spans="1:5" x14ac:dyDescent="0.25">
      <c r="A38" t="s">
        <v>130</v>
      </c>
      <c r="B38" t="s">
        <v>304</v>
      </c>
      <c r="C38" t="s">
        <v>325</v>
      </c>
      <c r="D38" s="8" t="s">
        <v>536</v>
      </c>
      <c r="E38" s="20" t="s">
        <v>386</v>
      </c>
    </row>
    <row r="39" spans="1:5" ht="60" x14ac:dyDescent="0.25">
      <c r="A39" t="s">
        <v>132</v>
      </c>
      <c r="B39" t="s">
        <v>237</v>
      </c>
      <c r="C39" t="s">
        <v>325</v>
      </c>
      <c r="D39" s="8" t="s">
        <v>523</v>
      </c>
      <c r="E39" s="32" t="s">
        <v>542</v>
      </c>
    </row>
    <row r="40" spans="1:5" ht="120" x14ac:dyDescent="0.25">
      <c r="A40" t="s">
        <v>142</v>
      </c>
      <c r="B40" t="s">
        <v>2</v>
      </c>
      <c r="C40" t="s">
        <v>325</v>
      </c>
      <c r="D40" s="8" t="s">
        <v>522</v>
      </c>
      <c r="E40" s="20" t="s">
        <v>384</v>
      </c>
    </row>
    <row r="41" spans="1:5" ht="60" x14ac:dyDescent="0.25">
      <c r="A41" t="s">
        <v>52</v>
      </c>
      <c r="B41" t="s">
        <v>257</v>
      </c>
      <c r="C41" t="s">
        <v>325</v>
      </c>
      <c r="D41" s="8" t="s">
        <v>523</v>
      </c>
      <c r="E41" s="17" t="s">
        <v>548</v>
      </c>
    </row>
    <row r="42" spans="1:5" ht="60" x14ac:dyDescent="0.25">
      <c r="A42" t="s">
        <v>45</v>
      </c>
      <c r="B42" t="s">
        <v>257</v>
      </c>
      <c r="C42" t="s">
        <v>325</v>
      </c>
      <c r="D42" s="8" t="s">
        <v>523</v>
      </c>
      <c r="E42" s="31" t="s">
        <v>549</v>
      </c>
    </row>
    <row r="43" spans="1:5" ht="60" x14ac:dyDescent="0.25">
      <c r="A43" t="s">
        <v>59</v>
      </c>
      <c r="B43" t="s">
        <v>263</v>
      </c>
      <c r="C43" t="s">
        <v>324</v>
      </c>
      <c r="D43" s="8" t="s">
        <v>551</v>
      </c>
      <c r="E43" s="30" t="s">
        <v>413</v>
      </c>
    </row>
    <row r="44" spans="1:5" ht="60" x14ac:dyDescent="0.25">
      <c r="A44" t="s">
        <v>60</v>
      </c>
      <c r="B44" t="s">
        <v>264</v>
      </c>
      <c r="C44" t="s">
        <v>324</v>
      </c>
      <c r="D44" s="24" t="s">
        <v>551</v>
      </c>
      <c r="E44" s="24" t="s">
        <v>412</v>
      </c>
    </row>
    <row r="45" spans="1:5" ht="60" x14ac:dyDescent="0.25">
      <c r="A45" t="s">
        <v>64</v>
      </c>
      <c r="B45" t="s">
        <v>266</v>
      </c>
      <c r="C45" t="s">
        <v>324</v>
      </c>
      <c r="D45" s="8" t="s">
        <v>551</v>
      </c>
      <c r="E45" s="30" t="s">
        <v>407</v>
      </c>
    </row>
    <row r="46" spans="1:5" ht="60" x14ac:dyDescent="0.25">
      <c r="A46" t="s">
        <v>65</v>
      </c>
      <c r="B46" t="s">
        <v>267</v>
      </c>
      <c r="C46" t="s">
        <v>324</v>
      </c>
      <c r="D46" s="8" t="s">
        <v>551</v>
      </c>
      <c r="E46" s="30" t="s">
        <v>408</v>
      </c>
    </row>
    <row r="47" spans="1:5" ht="60" x14ac:dyDescent="0.25">
      <c r="A47" t="s">
        <v>66</v>
      </c>
      <c r="B47" t="s">
        <v>268</v>
      </c>
      <c r="C47" s="32" t="s">
        <v>324</v>
      </c>
      <c r="D47" s="8" t="s">
        <v>551</v>
      </c>
      <c r="E47" s="30" t="s">
        <v>409</v>
      </c>
    </row>
    <row r="48" spans="1:5" ht="60" x14ac:dyDescent="0.25">
      <c r="A48" t="s">
        <v>67</v>
      </c>
      <c r="B48" t="s">
        <v>269</v>
      </c>
      <c r="C48" t="s">
        <v>324</v>
      </c>
      <c r="D48" s="8" t="s">
        <v>551</v>
      </c>
      <c r="E48" s="35" t="s">
        <v>410</v>
      </c>
    </row>
    <row r="49" spans="1:5" ht="75" x14ac:dyDescent="0.25">
      <c r="A49" t="s">
        <v>87</v>
      </c>
      <c r="B49" t="s">
        <v>276</v>
      </c>
      <c r="C49" t="s">
        <v>324</v>
      </c>
      <c r="D49" s="8" t="s">
        <v>534</v>
      </c>
      <c r="E49" s="31" t="s">
        <v>378</v>
      </c>
    </row>
    <row r="50" spans="1:5" ht="75" x14ac:dyDescent="0.25">
      <c r="A50" t="s">
        <v>92</v>
      </c>
      <c r="B50" t="s">
        <v>279</v>
      </c>
      <c r="C50" s="32" t="s">
        <v>324</v>
      </c>
      <c r="D50" s="8" t="s">
        <v>534</v>
      </c>
      <c r="E50" s="31" t="s">
        <v>380</v>
      </c>
    </row>
    <row r="51" spans="1:5" ht="75" x14ac:dyDescent="0.25">
      <c r="A51" t="s">
        <v>96</v>
      </c>
      <c r="B51" t="s">
        <v>282</v>
      </c>
      <c r="C51" s="32" t="s">
        <v>324</v>
      </c>
      <c r="D51" s="8" t="s">
        <v>534</v>
      </c>
      <c r="E51" s="31" t="s">
        <v>381</v>
      </c>
    </row>
    <row r="52" spans="1:5" ht="60" x14ac:dyDescent="0.25">
      <c r="A52" t="s">
        <v>147</v>
      </c>
      <c r="B52" t="s">
        <v>314</v>
      </c>
      <c r="C52" t="s">
        <v>324</v>
      </c>
      <c r="D52" s="8" t="s">
        <v>552</v>
      </c>
      <c r="E52" s="31" t="s">
        <v>382</v>
      </c>
    </row>
    <row r="53" spans="1:5" x14ac:dyDescent="0.25">
      <c r="A53" s="16" t="s">
        <v>10</v>
      </c>
      <c r="B53" t="s">
        <v>232</v>
      </c>
      <c r="C53" t="s">
        <v>322</v>
      </c>
      <c r="D53" s="8" t="s">
        <v>347</v>
      </c>
      <c r="E53" s="32" t="s">
        <v>485</v>
      </c>
    </row>
    <row r="54" spans="1:5" x14ac:dyDescent="0.25">
      <c r="A54" t="s">
        <v>12</v>
      </c>
      <c r="B54" t="s">
        <v>233</v>
      </c>
      <c r="C54" t="s">
        <v>322</v>
      </c>
      <c r="D54" s="8" t="s">
        <v>347</v>
      </c>
      <c r="E54" s="20" t="s">
        <v>505</v>
      </c>
    </row>
    <row r="55" spans="1:5" x14ac:dyDescent="0.25">
      <c r="A55" t="s">
        <v>13</v>
      </c>
      <c r="B55" t="s">
        <v>234</v>
      </c>
      <c r="C55" t="s">
        <v>322</v>
      </c>
      <c r="D55" s="8" t="s">
        <v>347</v>
      </c>
      <c r="E55" s="20" t="s">
        <v>505</v>
      </c>
    </row>
    <row r="56" spans="1:5" x14ac:dyDescent="0.25">
      <c r="A56" t="s">
        <v>15</v>
      </c>
      <c r="B56" t="s">
        <v>235</v>
      </c>
      <c r="C56" t="s">
        <v>322</v>
      </c>
      <c r="D56" s="8" t="s">
        <v>347</v>
      </c>
      <c r="E56" s="21" t="s">
        <v>506</v>
      </c>
    </row>
    <row r="57" spans="1:5" x14ac:dyDescent="0.25">
      <c r="A57" t="s">
        <v>19</v>
      </c>
      <c r="B57" t="s">
        <v>232</v>
      </c>
      <c r="C57" t="s">
        <v>322</v>
      </c>
      <c r="D57" s="8" t="s">
        <v>347</v>
      </c>
      <c r="E57" s="32" t="s">
        <v>458</v>
      </c>
    </row>
    <row r="58" spans="1:5" x14ac:dyDescent="0.25">
      <c r="A58" t="s">
        <v>155</v>
      </c>
      <c r="B58" t="s">
        <v>272</v>
      </c>
      <c r="C58" t="s">
        <v>322</v>
      </c>
      <c r="D58" s="8" t="s">
        <v>347</v>
      </c>
      <c r="E58" s="20" t="s">
        <v>433</v>
      </c>
    </row>
    <row r="59" spans="1:5" ht="60" x14ac:dyDescent="0.25">
      <c r="A59" t="s">
        <v>24</v>
      </c>
      <c r="B59" t="s">
        <v>240</v>
      </c>
      <c r="C59" t="s">
        <v>322</v>
      </c>
      <c r="D59" s="8" t="s">
        <v>347</v>
      </c>
      <c r="E59" s="28" t="s">
        <v>550</v>
      </c>
    </row>
    <row r="60" spans="1:5" x14ac:dyDescent="0.25">
      <c r="A60" t="s">
        <v>26</v>
      </c>
      <c r="B60" t="s">
        <v>241</v>
      </c>
      <c r="C60" t="s">
        <v>322</v>
      </c>
      <c r="D60" s="8" t="s">
        <v>347</v>
      </c>
      <c r="E60" s="20" t="s">
        <v>510</v>
      </c>
    </row>
    <row r="61" spans="1:5" x14ac:dyDescent="0.25">
      <c r="A61" t="s">
        <v>27</v>
      </c>
      <c r="B61" t="s">
        <v>233</v>
      </c>
      <c r="C61" t="s">
        <v>322</v>
      </c>
      <c r="D61" s="8" t="s">
        <v>347</v>
      </c>
      <c r="E61" s="32" t="s">
        <v>488</v>
      </c>
    </row>
    <row r="62" spans="1:5" x14ac:dyDescent="0.25">
      <c r="A62" t="s">
        <v>202</v>
      </c>
      <c r="B62" t="s">
        <v>233</v>
      </c>
      <c r="C62" t="s">
        <v>322</v>
      </c>
      <c r="D62" s="8" t="s">
        <v>347</v>
      </c>
      <c r="E62" s="32" t="s">
        <v>488</v>
      </c>
    </row>
    <row r="63" spans="1:5" ht="60" x14ac:dyDescent="0.25">
      <c r="A63" t="s">
        <v>35</v>
      </c>
      <c r="B63" t="s">
        <v>242</v>
      </c>
      <c r="C63" t="s">
        <v>322</v>
      </c>
      <c r="D63" s="8" t="s">
        <v>347</v>
      </c>
      <c r="E63" s="28" t="s">
        <v>353</v>
      </c>
    </row>
    <row r="64" spans="1:5" x14ac:dyDescent="0.25">
      <c r="A64" t="s">
        <v>36</v>
      </c>
      <c r="B64" t="s">
        <v>243</v>
      </c>
      <c r="C64" t="s">
        <v>322</v>
      </c>
      <c r="D64" s="8" t="s">
        <v>347</v>
      </c>
      <c r="E64" s="20" t="s">
        <v>511</v>
      </c>
    </row>
    <row r="65" spans="1:22" x14ac:dyDescent="0.25">
      <c r="A65" t="s">
        <v>28</v>
      </c>
      <c r="B65" t="s">
        <v>244</v>
      </c>
      <c r="C65" t="s">
        <v>322</v>
      </c>
      <c r="D65" s="8" t="s">
        <v>347</v>
      </c>
      <c r="E65" s="32" t="s">
        <v>459</v>
      </c>
    </row>
    <row r="66" spans="1:22" x14ac:dyDescent="0.25">
      <c r="A66" t="s">
        <v>32</v>
      </c>
      <c r="B66" t="s">
        <v>247</v>
      </c>
      <c r="C66" t="s">
        <v>322</v>
      </c>
      <c r="D66" s="8" t="s">
        <v>347</v>
      </c>
      <c r="E66" s="32" t="s">
        <v>461</v>
      </c>
    </row>
    <row r="67" spans="1:22" x14ac:dyDescent="0.25">
      <c r="A67" t="s">
        <v>158</v>
      </c>
      <c r="B67" t="s">
        <v>262</v>
      </c>
      <c r="C67" t="s">
        <v>322</v>
      </c>
      <c r="D67" s="8" t="s">
        <v>347</v>
      </c>
      <c r="E67" s="32" t="s">
        <v>514</v>
      </c>
    </row>
    <row r="68" spans="1:22" x14ac:dyDescent="0.25">
      <c r="A68" t="s">
        <v>37</v>
      </c>
      <c r="B68" t="s">
        <v>251</v>
      </c>
      <c r="C68" t="s">
        <v>322</v>
      </c>
      <c r="D68" s="8" t="s">
        <v>347</v>
      </c>
      <c r="E68" s="31" t="s">
        <v>345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x14ac:dyDescent="0.25">
      <c r="A69" t="s">
        <v>50</v>
      </c>
      <c r="B69" t="s">
        <v>255</v>
      </c>
      <c r="C69" t="s">
        <v>322</v>
      </c>
      <c r="D69" s="8" t="s">
        <v>347</v>
      </c>
      <c r="E69" s="31" t="s">
        <v>414</v>
      </c>
    </row>
    <row r="70" spans="1:22" x14ac:dyDescent="0.25">
      <c r="A70" t="s">
        <v>51</v>
      </c>
      <c r="B70" t="s">
        <v>256</v>
      </c>
      <c r="C70" t="s">
        <v>322</v>
      </c>
      <c r="D70" s="8" t="s">
        <v>347</v>
      </c>
      <c r="E70" s="32" t="s">
        <v>468</v>
      </c>
    </row>
    <row r="71" spans="1:22" x14ac:dyDescent="0.25">
      <c r="A71" t="s">
        <v>53</v>
      </c>
      <c r="B71" t="s">
        <v>258</v>
      </c>
      <c r="C71" t="s">
        <v>322</v>
      </c>
      <c r="D71" s="8" t="s">
        <v>347</v>
      </c>
      <c r="E71" s="20" t="s">
        <v>468</v>
      </c>
    </row>
    <row r="72" spans="1:22" x14ac:dyDescent="0.25">
      <c r="A72" t="s">
        <v>55</v>
      </c>
      <c r="B72" t="s">
        <v>260</v>
      </c>
      <c r="C72" t="s">
        <v>322</v>
      </c>
      <c r="D72" s="8" t="s">
        <v>347</v>
      </c>
      <c r="E72" s="22" t="s">
        <v>354</v>
      </c>
    </row>
    <row r="73" spans="1:22" x14ac:dyDescent="0.25">
      <c r="A73" t="s">
        <v>43</v>
      </c>
      <c r="B73" t="s">
        <v>255</v>
      </c>
      <c r="C73" t="s">
        <v>322</v>
      </c>
      <c r="D73" s="8" t="s">
        <v>347</v>
      </c>
      <c r="E73" s="25" t="s">
        <v>439</v>
      </c>
    </row>
    <row r="74" spans="1:22" x14ac:dyDescent="0.25">
      <c r="A74" t="s">
        <v>44</v>
      </c>
      <c r="B74" t="s">
        <v>256</v>
      </c>
      <c r="C74" t="s">
        <v>322</v>
      </c>
      <c r="D74" s="8" t="s">
        <v>347</v>
      </c>
      <c r="E74" s="31" t="s">
        <v>455</v>
      </c>
    </row>
    <row r="75" spans="1:22" x14ac:dyDescent="0.25">
      <c r="A75" t="s">
        <v>46</v>
      </c>
      <c r="B75" t="s">
        <v>258</v>
      </c>
      <c r="C75" t="s">
        <v>322</v>
      </c>
      <c r="E75" s="32" t="s">
        <v>486</v>
      </c>
    </row>
    <row r="76" spans="1:22" x14ac:dyDescent="0.25">
      <c r="A76" t="s">
        <v>47</v>
      </c>
      <c r="B76" t="s">
        <v>260</v>
      </c>
      <c r="C76" t="s">
        <v>322</v>
      </c>
      <c r="D76" s="8" t="s">
        <v>347</v>
      </c>
      <c r="E76" s="31" t="s">
        <v>437</v>
      </c>
    </row>
    <row r="77" spans="1:22" x14ac:dyDescent="0.25">
      <c r="A77" t="s">
        <v>162</v>
      </c>
      <c r="B77" t="s">
        <v>272</v>
      </c>
      <c r="C77" t="s">
        <v>322</v>
      </c>
      <c r="D77" s="8" t="s">
        <v>347</v>
      </c>
      <c r="E77" s="32" t="s">
        <v>489</v>
      </c>
    </row>
    <row r="78" spans="1:22" x14ac:dyDescent="0.25">
      <c r="A78" t="s">
        <v>165</v>
      </c>
      <c r="B78" t="s">
        <v>240</v>
      </c>
      <c r="C78" t="s">
        <v>322</v>
      </c>
      <c r="D78" s="8" t="s">
        <v>347</v>
      </c>
      <c r="E78" s="19" t="s">
        <v>355</v>
      </c>
    </row>
    <row r="79" spans="1:22" x14ac:dyDescent="0.25">
      <c r="A79" t="s">
        <v>166</v>
      </c>
      <c r="B79" t="s">
        <v>241</v>
      </c>
      <c r="C79" t="s">
        <v>322</v>
      </c>
      <c r="D79" s="8" t="s">
        <v>347</v>
      </c>
      <c r="E79" s="32" t="s">
        <v>519</v>
      </c>
    </row>
    <row r="80" spans="1:22" x14ac:dyDescent="0.25">
      <c r="A80" t="s">
        <v>167</v>
      </c>
      <c r="B80" t="s">
        <v>233</v>
      </c>
      <c r="C80" t="s">
        <v>322</v>
      </c>
      <c r="D80" s="8" t="s">
        <v>347</v>
      </c>
      <c r="E80" s="32" t="s">
        <v>491</v>
      </c>
    </row>
    <row r="81" spans="1:5" x14ac:dyDescent="0.25">
      <c r="A81" t="s">
        <v>174</v>
      </c>
      <c r="B81" t="s">
        <v>242</v>
      </c>
      <c r="C81" t="s">
        <v>322</v>
      </c>
      <c r="D81" s="8" t="s">
        <v>347</v>
      </c>
      <c r="E81" s="31" t="s">
        <v>356</v>
      </c>
    </row>
    <row r="82" spans="1:5" x14ac:dyDescent="0.25">
      <c r="A82" t="s">
        <v>175</v>
      </c>
      <c r="B82" t="s">
        <v>243</v>
      </c>
      <c r="C82" t="s">
        <v>322</v>
      </c>
      <c r="D82" s="8" t="s">
        <v>347</v>
      </c>
      <c r="E82" s="32" t="s">
        <v>498</v>
      </c>
    </row>
    <row r="83" spans="1:5" x14ac:dyDescent="0.25">
      <c r="A83" t="s">
        <v>168</v>
      </c>
      <c r="B83" t="s">
        <v>244</v>
      </c>
      <c r="C83" t="s">
        <v>322</v>
      </c>
      <c r="D83" s="8" t="s">
        <v>347</v>
      </c>
      <c r="E83" s="32" t="s">
        <v>492</v>
      </c>
    </row>
    <row r="84" spans="1:5" x14ac:dyDescent="0.25">
      <c r="A84" t="s">
        <v>171</v>
      </c>
      <c r="B84" t="s">
        <v>247</v>
      </c>
      <c r="C84" t="s">
        <v>322</v>
      </c>
      <c r="D84" s="8" t="s">
        <v>347</v>
      </c>
      <c r="E84" s="32" t="s">
        <v>495</v>
      </c>
    </row>
    <row r="85" spans="1:5" x14ac:dyDescent="0.25">
      <c r="A85" t="s">
        <v>178</v>
      </c>
      <c r="B85" t="s">
        <v>262</v>
      </c>
      <c r="C85" t="s">
        <v>322</v>
      </c>
      <c r="D85" s="8" t="s">
        <v>347</v>
      </c>
      <c r="E85" s="32" t="s">
        <v>500</v>
      </c>
    </row>
    <row r="86" spans="1:5" x14ac:dyDescent="0.25">
      <c r="A86" t="s">
        <v>58</v>
      </c>
      <c r="B86" t="s">
        <v>241</v>
      </c>
      <c r="C86" t="s">
        <v>322</v>
      </c>
      <c r="D86" s="8" t="s">
        <v>347</v>
      </c>
      <c r="E86" s="26" t="s">
        <v>357</v>
      </c>
    </row>
    <row r="87" spans="1:5" x14ac:dyDescent="0.25">
      <c r="A87" t="s">
        <v>61</v>
      </c>
      <c r="B87" t="s">
        <v>243</v>
      </c>
      <c r="C87" t="s">
        <v>322</v>
      </c>
      <c r="D87" s="8" t="s">
        <v>347</v>
      </c>
      <c r="E87" s="20" t="s">
        <v>358</v>
      </c>
    </row>
    <row r="88" spans="1:5" x14ac:dyDescent="0.25">
      <c r="A88" t="s">
        <v>193</v>
      </c>
      <c r="B88" t="s">
        <v>272</v>
      </c>
      <c r="C88" t="s">
        <v>322</v>
      </c>
      <c r="D88" s="8" t="s">
        <v>347</v>
      </c>
      <c r="E88" s="32" t="s">
        <v>472</v>
      </c>
    </row>
    <row r="89" spans="1:5" x14ac:dyDescent="0.25">
      <c r="A89" t="s">
        <v>71</v>
      </c>
      <c r="B89" t="s">
        <v>240</v>
      </c>
      <c r="C89" t="s">
        <v>322</v>
      </c>
      <c r="D89" s="8" t="s">
        <v>347</v>
      </c>
      <c r="E89" s="31" t="s">
        <v>359</v>
      </c>
    </row>
    <row r="90" spans="1:5" x14ac:dyDescent="0.25">
      <c r="A90" t="s">
        <v>73</v>
      </c>
      <c r="B90" t="s">
        <v>241</v>
      </c>
      <c r="C90" t="s">
        <v>322</v>
      </c>
      <c r="D90" s="8" t="s">
        <v>347</v>
      </c>
      <c r="E90" s="32" t="s">
        <v>502</v>
      </c>
    </row>
    <row r="91" spans="1:5" x14ac:dyDescent="0.25">
      <c r="A91" t="s">
        <v>74</v>
      </c>
      <c r="B91" t="s">
        <v>233</v>
      </c>
      <c r="C91" t="s">
        <v>322</v>
      </c>
      <c r="D91" s="8" t="s">
        <v>347</v>
      </c>
      <c r="E91" s="32" t="s">
        <v>503</v>
      </c>
    </row>
    <row r="92" spans="1:5" x14ac:dyDescent="0.25">
      <c r="A92" t="s">
        <v>81</v>
      </c>
      <c r="B92" t="s">
        <v>242</v>
      </c>
      <c r="C92" t="s">
        <v>322</v>
      </c>
      <c r="D92" s="8" t="s">
        <v>347</v>
      </c>
      <c r="E92" s="20" t="s">
        <v>360</v>
      </c>
    </row>
    <row r="93" spans="1:5" x14ac:dyDescent="0.25">
      <c r="A93" t="s">
        <v>82</v>
      </c>
      <c r="B93" t="s">
        <v>243</v>
      </c>
      <c r="C93" t="s">
        <v>322</v>
      </c>
      <c r="D93" s="8" t="s">
        <v>347</v>
      </c>
      <c r="E93" s="20" t="s">
        <v>361</v>
      </c>
    </row>
    <row r="94" spans="1:5" x14ac:dyDescent="0.25">
      <c r="A94" t="s">
        <v>75</v>
      </c>
      <c r="B94" t="s">
        <v>244</v>
      </c>
      <c r="C94" t="s">
        <v>322</v>
      </c>
      <c r="D94" s="8" t="s">
        <v>347</v>
      </c>
      <c r="E94" s="32" t="s">
        <v>473</v>
      </c>
    </row>
    <row r="95" spans="1:5" x14ac:dyDescent="0.25">
      <c r="A95" s="16" t="s">
        <v>78</v>
      </c>
      <c r="B95" t="s">
        <v>247</v>
      </c>
      <c r="C95" t="s">
        <v>322</v>
      </c>
      <c r="D95" s="8" t="s">
        <v>347</v>
      </c>
      <c r="E95" s="32" t="s">
        <v>476</v>
      </c>
    </row>
    <row r="96" spans="1:5" x14ac:dyDescent="0.25">
      <c r="A96" t="s">
        <v>195</v>
      </c>
      <c r="B96" t="s">
        <v>261</v>
      </c>
      <c r="C96" t="s">
        <v>322</v>
      </c>
      <c r="D96" s="8" t="s">
        <v>347</v>
      </c>
      <c r="E96" s="32" t="s">
        <v>479</v>
      </c>
    </row>
    <row r="97" spans="1:5" x14ac:dyDescent="0.25">
      <c r="A97" t="s">
        <v>208</v>
      </c>
      <c r="B97" t="s">
        <v>262</v>
      </c>
      <c r="C97" t="s">
        <v>322</v>
      </c>
      <c r="D97" s="8" t="s">
        <v>347</v>
      </c>
      <c r="E97" s="32" t="s">
        <v>481</v>
      </c>
    </row>
    <row r="98" spans="1:5" x14ac:dyDescent="0.25">
      <c r="A98" t="s">
        <v>196</v>
      </c>
      <c r="B98" t="s">
        <v>273</v>
      </c>
      <c r="C98" t="s">
        <v>322</v>
      </c>
      <c r="D98" s="8" t="s">
        <v>347</v>
      </c>
      <c r="E98" s="32" t="s">
        <v>480</v>
      </c>
    </row>
    <row r="99" spans="1:5" x14ac:dyDescent="0.25">
      <c r="A99" t="s">
        <v>85</v>
      </c>
      <c r="B99" t="s">
        <v>275</v>
      </c>
      <c r="C99" t="s">
        <v>322</v>
      </c>
      <c r="D99" s="8" t="s">
        <v>347</v>
      </c>
      <c r="E99" s="32" t="s">
        <v>484</v>
      </c>
    </row>
    <row r="100" spans="1:5" x14ac:dyDescent="0.25">
      <c r="A100" t="s">
        <v>90</v>
      </c>
      <c r="B100" t="s">
        <v>241</v>
      </c>
      <c r="C100" t="s">
        <v>322</v>
      </c>
      <c r="D100" s="8" t="s">
        <v>347</v>
      </c>
      <c r="E100" s="20" t="s">
        <v>363</v>
      </c>
    </row>
    <row r="101" spans="1:5" x14ac:dyDescent="0.25">
      <c r="A101" t="s">
        <v>91</v>
      </c>
      <c r="B101" t="s">
        <v>243</v>
      </c>
      <c r="C101" t="s">
        <v>322</v>
      </c>
      <c r="D101" s="8" t="s">
        <v>347</v>
      </c>
      <c r="E101" s="20" t="s">
        <v>362</v>
      </c>
    </row>
    <row r="102" spans="1:5" x14ac:dyDescent="0.25">
      <c r="A102" t="s">
        <v>100</v>
      </c>
      <c r="B102" t="s">
        <v>284</v>
      </c>
      <c r="C102" t="s">
        <v>322</v>
      </c>
      <c r="D102" s="8" t="s">
        <v>347</v>
      </c>
      <c r="E102" s="20" t="s">
        <v>377</v>
      </c>
    </row>
    <row r="103" spans="1:5" x14ac:dyDescent="0.25">
      <c r="A103" s="32" t="s">
        <v>182</v>
      </c>
      <c r="B103" t="s">
        <v>272</v>
      </c>
      <c r="C103" t="s">
        <v>322</v>
      </c>
      <c r="D103" s="8" t="s">
        <v>347</v>
      </c>
      <c r="E103" s="26" t="s">
        <v>364</v>
      </c>
    </row>
    <row r="104" spans="1:5" x14ac:dyDescent="0.25">
      <c r="A104" t="s">
        <v>199</v>
      </c>
      <c r="B104" t="s">
        <v>233</v>
      </c>
      <c r="C104" t="s">
        <v>322</v>
      </c>
      <c r="D104" s="8" t="s">
        <v>347</v>
      </c>
      <c r="E104" s="20" t="s">
        <v>526</v>
      </c>
    </row>
    <row r="105" spans="1:5" x14ac:dyDescent="0.25">
      <c r="A105" t="s">
        <v>186</v>
      </c>
      <c r="B105" t="s">
        <v>262</v>
      </c>
      <c r="C105" t="s">
        <v>322</v>
      </c>
      <c r="D105" s="8" t="s">
        <v>347</v>
      </c>
      <c r="E105" s="20" t="s">
        <v>526</v>
      </c>
    </row>
    <row r="106" spans="1:5" x14ac:dyDescent="0.25">
      <c r="A106" t="s">
        <v>104</v>
      </c>
      <c r="B106" t="s">
        <v>241</v>
      </c>
      <c r="C106" t="s">
        <v>322</v>
      </c>
      <c r="D106" s="8" t="s">
        <v>347</v>
      </c>
      <c r="E106" s="20" t="s">
        <v>365</v>
      </c>
    </row>
    <row r="107" spans="1:5" x14ac:dyDescent="0.25">
      <c r="A107" t="s">
        <v>105</v>
      </c>
      <c r="B107" t="s">
        <v>243</v>
      </c>
      <c r="C107" t="s">
        <v>322</v>
      </c>
      <c r="D107" s="8" t="s">
        <v>347</v>
      </c>
      <c r="E107" s="20" t="s">
        <v>366</v>
      </c>
    </row>
    <row r="108" spans="1:5" x14ac:dyDescent="0.25">
      <c r="A108" t="s">
        <v>111</v>
      </c>
      <c r="B108" t="s">
        <v>289</v>
      </c>
      <c r="C108" t="s">
        <v>322</v>
      </c>
      <c r="D108" s="8" t="s">
        <v>347</v>
      </c>
      <c r="E108" s="20" t="s">
        <v>367</v>
      </c>
    </row>
    <row r="109" spans="1:5" x14ac:dyDescent="0.25">
      <c r="A109" t="s">
        <v>116</v>
      </c>
      <c r="B109" t="s">
        <v>232</v>
      </c>
      <c r="C109" t="s">
        <v>322</v>
      </c>
      <c r="D109" s="8" t="s">
        <v>347</v>
      </c>
      <c r="E109" s="20" t="s">
        <v>395</v>
      </c>
    </row>
    <row r="110" spans="1:5" x14ac:dyDescent="0.25">
      <c r="A110" t="s">
        <v>118</v>
      </c>
      <c r="B110" t="s">
        <v>291</v>
      </c>
      <c r="C110" t="s">
        <v>322</v>
      </c>
      <c r="D110" s="8" t="s">
        <v>347</v>
      </c>
      <c r="E110" s="20" t="s">
        <v>368</v>
      </c>
    </row>
    <row r="111" spans="1:5" x14ac:dyDescent="0.25">
      <c r="A111" t="s">
        <v>117</v>
      </c>
      <c r="B111" t="s">
        <v>293</v>
      </c>
      <c r="C111" t="s">
        <v>322</v>
      </c>
      <c r="D111" s="8" t="s">
        <v>347</v>
      </c>
      <c r="E111" s="20" t="s">
        <v>393</v>
      </c>
    </row>
    <row r="112" spans="1:5" x14ac:dyDescent="0.25">
      <c r="A112" t="s">
        <v>121</v>
      </c>
      <c r="B112" t="s">
        <v>295</v>
      </c>
      <c r="C112" t="s">
        <v>322</v>
      </c>
      <c r="D112" s="8" t="s">
        <v>347</v>
      </c>
      <c r="E112" s="20" t="s">
        <v>391</v>
      </c>
    </row>
    <row r="113" spans="1:5" x14ac:dyDescent="0.25">
      <c r="A113" t="s">
        <v>125</v>
      </c>
      <c r="B113" t="s">
        <v>298</v>
      </c>
      <c r="C113" t="s">
        <v>322</v>
      </c>
      <c r="D113" s="8" t="s">
        <v>347</v>
      </c>
      <c r="E113" s="20" t="s">
        <v>369</v>
      </c>
    </row>
    <row r="114" spans="1:5" x14ac:dyDescent="0.25">
      <c r="A114" t="s">
        <v>124</v>
      </c>
      <c r="B114" t="s">
        <v>300</v>
      </c>
      <c r="C114" t="s">
        <v>322</v>
      </c>
      <c r="D114" s="8" t="s">
        <v>347</v>
      </c>
      <c r="E114" s="20" t="s">
        <v>370</v>
      </c>
    </row>
    <row r="115" spans="1:5" x14ac:dyDescent="0.25">
      <c r="A115" t="s">
        <v>128</v>
      </c>
      <c r="B115" t="s">
        <v>302</v>
      </c>
      <c r="C115" t="s">
        <v>322</v>
      </c>
      <c r="D115" s="8" t="s">
        <v>347</v>
      </c>
      <c r="E115" s="20" t="s">
        <v>371</v>
      </c>
    </row>
    <row r="116" spans="1:5" x14ac:dyDescent="0.25">
      <c r="A116" t="s">
        <v>131</v>
      </c>
      <c r="B116" t="s">
        <v>233</v>
      </c>
      <c r="C116" t="s">
        <v>322</v>
      </c>
      <c r="D116" s="8" t="s">
        <v>347</v>
      </c>
      <c r="E116" s="32" t="s">
        <v>487</v>
      </c>
    </row>
    <row r="117" spans="1:5" x14ac:dyDescent="0.25">
      <c r="A117" t="s">
        <v>139</v>
      </c>
      <c r="B117" t="s">
        <v>234</v>
      </c>
      <c r="C117" t="s">
        <v>322</v>
      </c>
      <c r="D117" s="8" t="s">
        <v>347</v>
      </c>
      <c r="E117" s="32" t="s">
        <v>487</v>
      </c>
    </row>
    <row r="118" spans="1:5" x14ac:dyDescent="0.25">
      <c r="A118" t="s">
        <v>141</v>
      </c>
      <c r="B118" t="s">
        <v>312</v>
      </c>
      <c r="C118" t="s">
        <v>322</v>
      </c>
      <c r="D118" s="8" t="s">
        <v>347</v>
      </c>
      <c r="E118" s="20" t="s">
        <v>438</v>
      </c>
    </row>
    <row r="119" spans="1:5" x14ac:dyDescent="0.25">
      <c r="A119" t="s">
        <v>144</v>
      </c>
      <c r="B119" t="s">
        <v>241</v>
      </c>
      <c r="C119" t="s">
        <v>322</v>
      </c>
      <c r="D119" s="8" t="s">
        <v>347</v>
      </c>
      <c r="E119" s="20" t="s">
        <v>372</v>
      </c>
    </row>
    <row r="120" spans="1:5" x14ac:dyDescent="0.25">
      <c r="A120" t="s">
        <v>146</v>
      </c>
      <c r="B120" t="s">
        <v>243</v>
      </c>
      <c r="C120" t="s">
        <v>322</v>
      </c>
      <c r="D120" s="8" t="s">
        <v>347</v>
      </c>
      <c r="E120" s="20" t="s">
        <v>373</v>
      </c>
    </row>
    <row r="121" spans="1:5" x14ac:dyDescent="0.25">
      <c r="A121" t="s">
        <v>148</v>
      </c>
      <c r="B121" t="s">
        <v>315</v>
      </c>
      <c r="C121" t="s">
        <v>322</v>
      </c>
      <c r="D121" s="8" t="s">
        <v>347</v>
      </c>
      <c r="E121" s="31" t="s">
        <v>376</v>
      </c>
    </row>
    <row r="122" spans="1:5" x14ac:dyDescent="0.25">
      <c r="A122" t="s">
        <v>150</v>
      </c>
      <c r="B122" t="s">
        <v>317</v>
      </c>
      <c r="C122" t="s">
        <v>322</v>
      </c>
      <c r="D122" s="8" t="s">
        <v>347</v>
      </c>
      <c r="E122" s="20" t="s">
        <v>374</v>
      </c>
    </row>
    <row r="123" spans="1:5" x14ac:dyDescent="0.25">
      <c r="A123" t="s">
        <v>151</v>
      </c>
      <c r="B123" t="s">
        <v>318</v>
      </c>
      <c r="C123" t="s">
        <v>322</v>
      </c>
      <c r="D123" s="8" t="s">
        <v>347</v>
      </c>
      <c r="E123" s="31" t="s">
        <v>375</v>
      </c>
    </row>
    <row r="124" spans="1:5" x14ac:dyDescent="0.25">
      <c r="A124" t="s">
        <v>190</v>
      </c>
      <c r="B124" t="s">
        <v>233</v>
      </c>
      <c r="C124" t="s">
        <v>322</v>
      </c>
      <c r="D124" s="8" t="s">
        <v>347</v>
      </c>
      <c r="E124" s="30" t="s">
        <v>442</v>
      </c>
    </row>
    <row r="125" spans="1:5" ht="75" x14ac:dyDescent="0.25">
      <c r="A125" t="s">
        <v>22</v>
      </c>
      <c r="B125" t="s">
        <v>239</v>
      </c>
      <c r="C125" t="s">
        <v>323</v>
      </c>
      <c r="D125" s="8" t="s">
        <v>347</v>
      </c>
      <c r="E125" s="28" t="s">
        <v>383</v>
      </c>
    </row>
    <row r="126" spans="1:5" x14ac:dyDescent="0.25">
      <c r="A126" t="s">
        <v>30</v>
      </c>
      <c r="B126" t="s">
        <v>246</v>
      </c>
      <c r="C126" t="s">
        <v>323</v>
      </c>
      <c r="D126" s="8" t="s">
        <v>347</v>
      </c>
      <c r="E126" s="32" t="s">
        <v>512</v>
      </c>
    </row>
    <row r="127" spans="1:5" x14ac:dyDescent="0.25">
      <c r="A127" t="s">
        <v>33</v>
      </c>
      <c r="B127" t="s">
        <v>248</v>
      </c>
      <c r="C127" t="s">
        <v>323</v>
      </c>
      <c r="D127" s="8" t="s">
        <v>347</v>
      </c>
      <c r="E127" s="32" t="s">
        <v>462</v>
      </c>
    </row>
    <row r="128" spans="1:5" x14ac:dyDescent="0.25">
      <c r="A128" t="s">
        <v>157</v>
      </c>
      <c r="B128" t="s">
        <v>261</v>
      </c>
      <c r="C128" t="s">
        <v>323</v>
      </c>
      <c r="D128" s="8" t="s">
        <v>347</v>
      </c>
      <c r="E128" s="33" t="s">
        <v>463</v>
      </c>
    </row>
    <row r="129" spans="1:5" x14ac:dyDescent="0.25">
      <c r="A129" t="s">
        <v>159</v>
      </c>
      <c r="B129" t="s">
        <v>273</v>
      </c>
      <c r="C129" t="s">
        <v>323</v>
      </c>
      <c r="D129" s="8" t="s">
        <v>347</v>
      </c>
      <c r="E129" s="32" t="s">
        <v>464</v>
      </c>
    </row>
    <row r="130" spans="1:5" x14ac:dyDescent="0.25">
      <c r="A130" t="s">
        <v>203</v>
      </c>
      <c r="B130" t="s">
        <v>349</v>
      </c>
      <c r="C130" t="s">
        <v>323</v>
      </c>
      <c r="D130" s="8" t="s">
        <v>347</v>
      </c>
      <c r="E130" s="20" t="s">
        <v>420</v>
      </c>
    </row>
    <row r="131" spans="1:5" x14ac:dyDescent="0.25">
      <c r="A131" t="s">
        <v>160</v>
      </c>
      <c r="B131" t="s">
        <v>250</v>
      </c>
      <c r="C131" t="s">
        <v>323</v>
      </c>
      <c r="D131" s="8" t="s">
        <v>347</v>
      </c>
      <c r="E131" s="20" t="s">
        <v>417</v>
      </c>
    </row>
    <row r="132" spans="1:5" x14ac:dyDescent="0.25">
      <c r="A132" t="s">
        <v>334</v>
      </c>
      <c r="B132" t="s">
        <v>342</v>
      </c>
      <c r="C132" t="s">
        <v>323</v>
      </c>
      <c r="E132" s="20" t="s">
        <v>418</v>
      </c>
    </row>
    <row r="133" spans="1:5" x14ac:dyDescent="0.25">
      <c r="A133" t="s">
        <v>218</v>
      </c>
      <c r="B133" t="s">
        <v>321</v>
      </c>
      <c r="C133" t="s">
        <v>323</v>
      </c>
      <c r="D133" s="8" t="s">
        <v>347</v>
      </c>
      <c r="E133" s="20" t="s">
        <v>419</v>
      </c>
    </row>
    <row r="134" spans="1:5" x14ac:dyDescent="0.25">
      <c r="A134" t="s">
        <v>213</v>
      </c>
      <c r="B134" t="s">
        <v>320</v>
      </c>
      <c r="C134" t="s">
        <v>323</v>
      </c>
      <c r="D134" s="8" t="s">
        <v>347</v>
      </c>
      <c r="E134" s="20" t="s">
        <v>443</v>
      </c>
    </row>
    <row r="135" spans="1:5" x14ac:dyDescent="0.25">
      <c r="A135" t="s">
        <v>38</v>
      </c>
      <c r="B135" t="s">
        <v>239</v>
      </c>
      <c r="C135" t="s">
        <v>323</v>
      </c>
      <c r="D135" s="8" t="s">
        <v>347</v>
      </c>
      <c r="E135" s="20" t="s">
        <v>416</v>
      </c>
    </row>
    <row r="136" spans="1:5" x14ac:dyDescent="0.25">
      <c r="A136" t="s">
        <v>39</v>
      </c>
      <c r="B136" t="s">
        <v>253</v>
      </c>
      <c r="C136" t="s">
        <v>323</v>
      </c>
      <c r="D136" s="8" t="s">
        <v>347</v>
      </c>
      <c r="E136" s="23" t="s">
        <v>422</v>
      </c>
    </row>
    <row r="137" spans="1:5" x14ac:dyDescent="0.25">
      <c r="A137" t="s">
        <v>54</v>
      </c>
      <c r="B137" t="s">
        <v>259</v>
      </c>
      <c r="C137" t="s">
        <v>323</v>
      </c>
      <c r="D137" s="8" t="s">
        <v>347</v>
      </c>
      <c r="E137" s="25" t="s">
        <v>415</v>
      </c>
    </row>
    <row r="138" spans="1:5" x14ac:dyDescent="0.25">
      <c r="A138" t="s">
        <v>170</v>
      </c>
      <c r="B138" t="s">
        <v>246</v>
      </c>
      <c r="C138" t="s">
        <v>323</v>
      </c>
      <c r="D138" s="8" t="s">
        <v>347</v>
      </c>
      <c r="E138" s="32" t="s">
        <v>494</v>
      </c>
    </row>
    <row r="139" spans="1:5" x14ac:dyDescent="0.25">
      <c r="A139" t="s">
        <v>172</v>
      </c>
      <c r="B139" t="s">
        <v>248</v>
      </c>
      <c r="C139" t="s">
        <v>323</v>
      </c>
      <c r="D139" s="8" t="s">
        <v>347</v>
      </c>
      <c r="E139" s="32" t="s">
        <v>496</v>
      </c>
    </row>
    <row r="140" spans="1:5" x14ac:dyDescent="0.25">
      <c r="A140" t="s">
        <v>176</v>
      </c>
      <c r="B140" t="s">
        <v>261</v>
      </c>
      <c r="C140" t="s">
        <v>323</v>
      </c>
      <c r="D140" s="8" t="s">
        <v>347</v>
      </c>
      <c r="E140" s="32" t="s">
        <v>499</v>
      </c>
    </row>
    <row r="141" spans="1:5" x14ac:dyDescent="0.25">
      <c r="A141" t="s">
        <v>179</v>
      </c>
      <c r="B141" t="s">
        <v>273</v>
      </c>
      <c r="C141" t="s">
        <v>323</v>
      </c>
      <c r="D141" s="8" t="s">
        <v>347</v>
      </c>
      <c r="E141" s="32" t="s">
        <v>501</v>
      </c>
    </row>
    <row r="142" spans="1:5" x14ac:dyDescent="0.25">
      <c r="A142" s="32" t="s">
        <v>180</v>
      </c>
      <c r="B142" t="s">
        <v>250</v>
      </c>
      <c r="C142" t="s">
        <v>323</v>
      </c>
      <c r="D142" s="8" t="s">
        <v>347</v>
      </c>
      <c r="E142" s="23" t="s">
        <v>520</v>
      </c>
    </row>
    <row r="143" spans="1:5" x14ac:dyDescent="0.25">
      <c r="A143" t="s">
        <v>181</v>
      </c>
      <c r="B143" t="s">
        <v>253</v>
      </c>
      <c r="C143" t="s">
        <v>323</v>
      </c>
      <c r="D143" s="8" t="s">
        <v>347</v>
      </c>
      <c r="E143" s="23" t="s">
        <v>423</v>
      </c>
    </row>
    <row r="144" spans="1:5" x14ac:dyDescent="0.25">
      <c r="A144" t="s">
        <v>335</v>
      </c>
      <c r="B144" t="s">
        <v>342</v>
      </c>
      <c r="C144" t="s">
        <v>323</v>
      </c>
      <c r="D144" s="8" t="s">
        <v>347</v>
      </c>
      <c r="E144" s="31" t="s">
        <v>411</v>
      </c>
    </row>
    <row r="145" spans="1:5" x14ac:dyDescent="0.25">
      <c r="A145" t="s">
        <v>62</v>
      </c>
      <c r="B145" t="s">
        <v>239</v>
      </c>
      <c r="C145" t="s">
        <v>323</v>
      </c>
      <c r="D145" s="8" t="s">
        <v>347</v>
      </c>
      <c r="E145" s="18" t="s">
        <v>406</v>
      </c>
    </row>
    <row r="146" spans="1:5" x14ac:dyDescent="0.25">
      <c r="A146" s="32" t="s">
        <v>68</v>
      </c>
      <c r="B146" t="s">
        <v>270</v>
      </c>
      <c r="C146" t="s">
        <v>323</v>
      </c>
      <c r="D146" s="8" t="s">
        <v>347</v>
      </c>
      <c r="E146" s="32" t="s">
        <v>469</v>
      </c>
    </row>
    <row r="147" spans="1:5" x14ac:dyDescent="0.25">
      <c r="A147" t="s">
        <v>69</v>
      </c>
      <c r="B147" t="s">
        <v>271</v>
      </c>
      <c r="C147" t="s">
        <v>323</v>
      </c>
      <c r="D147" s="8" t="s">
        <v>347</v>
      </c>
      <c r="E147" s="32" t="s">
        <v>470</v>
      </c>
    </row>
    <row r="148" spans="1:5" x14ac:dyDescent="0.25">
      <c r="A148" t="s">
        <v>70</v>
      </c>
      <c r="B148" t="s">
        <v>253</v>
      </c>
      <c r="C148" t="s">
        <v>323</v>
      </c>
      <c r="D148" s="8" t="s">
        <v>347</v>
      </c>
      <c r="E148" s="33" t="s">
        <v>471</v>
      </c>
    </row>
    <row r="149" spans="1:5" x14ac:dyDescent="0.25">
      <c r="A149" t="s">
        <v>77</v>
      </c>
      <c r="B149" t="s">
        <v>246</v>
      </c>
      <c r="C149" t="s">
        <v>323</v>
      </c>
      <c r="D149" s="8" t="s">
        <v>347</v>
      </c>
      <c r="E149" s="32" t="s">
        <v>475</v>
      </c>
    </row>
    <row r="150" spans="1:5" x14ac:dyDescent="0.25">
      <c r="A150" t="s">
        <v>79</v>
      </c>
      <c r="B150" t="s">
        <v>248</v>
      </c>
      <c r="C150" t="s">
        <v>323</v>
      </c>
      <c r="D150" s="8" t="s">
        <v>347</v>
      </c>
      <c r="E150" s="32" t="s">
        <v>477</v>
      </c>
    </row>
    <row r="151" spans="1:5" x14ac:dyDescent="0.25">
      <c r="A151" t="s">
        <v>197</v>
      </c>
      <c r="B151" t="s">
        <v>274</v>
      </c>
      <c r="C151" t="s">
        <v>323</v>
      </c>
      <c r="D151" s="8" t="s">
        <v>347</v>
      </c>
      <c r="E151" s="20" t="s">
        <v>405</v>
      </c>
    </row>
    <row r="152" spans="1:5" x14ac:dyDescent="0.25">
      <c r="A152" s="15" t="s">
        <v>332</v>
      </c>
      <c r="B152" t="s">
        <v>319</v>
      </c>
      <c r="C152" t="s">
        <v>323</v>
      </c>
      <c r="D152" s="8" t="s">
        <v>347</v>
      </c>
      <c r="E152" s="20" t="s">
        <v>401</v>
      </c>
    </row>
    <row r="153" spans="1:5" x14ac:dyDescent="0.25">
      <c r="A153" t="s">
        <v>209</v>
      </c>
      <c r="B153" t="s">
        <v>319</v>
      </c>
      <c r="C153" t="s">
        <v>323</v>
      </c>
      <c r="D153" s="8" t="s">
        <v>347</v>
      </c>
      <c r="E153" s="20" t="s">
        <v>401</v>
      </c>
    </row>
    <row r="154" spans="1:5" x14ac:dyDescent="0.25">
      <c r="A154" t="s">
        <v>336</v>
      </c>
      <c r="B154" t="s">
        <v>342</v>
      </c>
      <c r="C154" t="s">
        <v>323</v>
      </c>
      <c r="D154" s="8" t="s">
        <v>347</v>
      </c>
      <c r="E154" s="20" t="s">
        <v>402</v>
      </c>
    </row>
    <row r="155" spans="1:5" x14ac:dyDescent="0.25">
      <c r="A155" t="s">
        <v>219</v>
      </c>
      <c r="B155" t="s">
        <v>321</v>
      </c>
      <c r="C155" t="s">
        <v>323</v>
      </c>
      <c r="D155" s="8" t="s">
        <v>347</v>
      </c>
      <c r="E155" s="20" t="s">
        <v>403</v>
      </c>
    </row>
    <row r="156" spans="1:5" x14ac:dyDescent="0.25">
      <c r="A156" t="s">
        <v>214</v>
      </c>
      <c r="B156" t="s">
        <v>320</v>
      </c>
      <c r="C156" t="s">
        <v>323</v>
      </c>
      <c r="D156" s="8" t="s">
        <v>347</v>
      </c>
      <c r="E156" s="20" t="s">
        <v>404</v>
      </c>
    </row>
    <row r="157" spans="1:5" x14ac:dyDescent="0.25">
      <c r="A157" t="s">
        <v>83</v>
      </c>
      <c r="B157" t="s">
        <v>239</v>
      </c>
      <c r="C157" t="s">
        <v>323</v>
      </c>
      <c r="D157" s="8" t="s">
        <v>347</v>
      </c>
      <c r="E157" s="29" t="s">
        <v>400</v>
      </c>
    </row>
    <row r="158" spans="1:5" x14ac:dyDescent="0.25">
      <c r="A158" t="s">
        <v>84</v>
      </c>
      <c r="B158" t="s">
        <v>253</v>
      </c>
      <c r="C158" t="s">
        <v>323</v>
      </c>
      <c r="D158" s="8" t="s">
        <v>347</v>
      </c>
      <c r="E158" s="32" t="s">
        <v>483</v>
      </c>
    </row>
    <row r="159" spans="1:5" x14ac:dyDescent="0.25">
      <c r="A159" t="s">
        <v>94</v>
      </c>
      <c r="B159" t="s">
        <v>239</v>
      </c>
      <c r="C159" t="s">
        <v>323</v>
      </c>
      <c r="D159" s="8" t="s">
        <v>347</v>
      </c>
      <c r="E159" s="25" t="s">
        <v>344</v>
      </c>
    </row>
    <row r="160" spans="1:5" x14ac:dyDescent="0.25">
      <c r="A160" t="s">
        <v>98</v>
      </c>
      <c r="B160" t="s">
        <v>270</v>
      </c>
      <c r="C160" t="s">
        <v>323</v>
      </c>
      <c r="D160" s="8" t="s">
        <v>347</v>
      </c>
      <c r="E160" s="23" t="s">
        <v>424</v>
      </c>
    </row>
    <row r="161" spans="1:5" x14ac:dyDescent="0.25">
      <c r="A161" t="s">
        <v>99</v>
      </c>
      <c r="B161" t="s">
        <v>271</v>
      </c>
      <c r="C161" t="s">
        <v>323</v>
      </c>
      <c r="D161" s="8" t="s">
        <v>347</v>
      </c>
      <c r="E161" s="23" t="s">
        <v>427</v>
      </c>
    </row>
    <row r="162" spans="1:5" x14ac:dyDescent="0.25">
      <c r="A162" t="s">
        <v>185</v>
      </c>
      <c r="B162" t="s">
        <v>261</v>
      </c>
      <c r="C162" t="s">
        <v>323</v>
      </c>
      <c r="D162" s="8" t="s">
        <v>347</v>
      </c>
      <c r="E162" s="27" t="s">
        <v>432</v>
      </c>
    </row>
    <row r="163" spans="1:5" x14ac:dyDescent="0.25">
      <c r="A163" t="s">
        <v>187</v>
      </c>
      <c r="B163" t="s">
        <v>273</v>
      </c>
      <c r="C163" t="s">
        <v>323</v>
      </c>
      <c r="D163" s="8" t="s">
        <v>347</v>
      </c>
      <c r="E163" s="27" t="s">
        <v>452</v>
      </c>
    </row>
    <row r="164" spans="1:5" x14ac:dyDescent="0.25">
      <c r="A164" t="s">
        <v>337</v>
      </c>
      <c r="B164" t="s">
        <v>270</v>
      </c>
      <c r="C164" t="s">
        <v>323</v>
      </c>
      <c r="D164" s="8" t="s">
        <v>347</v>
      </c>
      <c r="E164" s="20" t="s">
        <v>434</v>
      </c>
    </row>
    <row r="165" spans="1:5" x14ac:dyDescent="0.25">
      <c r="A165" t="s">
        <v>338</v>
      </c>
      <c r="B165" t="s">
        <v>271</v>
      </c>
      <c r="C165" t="s">
        <v>323</v>
      </c>
      <c r="D165" s="8" t="s">
        <v>347</v>
      </c>
      <c r="E165" s="20" t="s">
        <v>435</v>
      </c>
    </row>
    <row r="166" spans="1:5" x14ac:dyDescent="0.25">
      <c r="A166" t="s">
        <v>339</v>
      </c>
      <c r="B166" t="s">
        <v>253</v>
      </c>
      <c r="C166" t="s">
        <v>323</v>
      </c>
      <c r="D166" s="8" t="s">
        <v>347</v>
      </c>
      <c r="E166" s="20" t="s">
        <v>448</v>
      </c>
    </row>
    <row r="167" spans="1:5" x14ac:dyDescent="0.25">
      <c r="A167" t="s">
        <v>108</v>
      </c>
      <c r="B167" t="s">
        <v>270</v>
      </c>
      <c r="C167" t="s">
        <v>323</v>
      </c>
      <c r="D167" s="8" t="s">
        <v>347</v>
      </c>
      <c r="E167" s="23" t="s">
        <v>425</v>
      </c>
    </row>
    <row r="168" spans="1:5" x14ac:dyDescent="0.25">
      <c r="A168" t="s">
        <v>109</v>
      </c>
      <c r="B168" t="s">
        <v>271</v>
      </c>
      <c r="C168" t="s">
        <v>323</v>
      </c>
      <c r="D168" s="8" t="s">
        <v>347</v>
      </c>
      <c r="E168" s="23" t="s">
        <v>428</v>
      </c>
    </row>
    <row r="169" spans="1:5" x14ac:dyDescent="0.25">
      <c r="A169" t="s">
        <v>110</v>
      </c>
      <c r="B169" t="s">
        <v>253</v>
      </c>
      <c r="C169" t="s">
        <v>323</v>
      </c>
      <c r="D169" s="8" t="s">
        <v>347</v>
      </c>
      <c r="E169" s="23" t="s">
        <v>449</v>
      </c>
    </row>
    <row r="170" spans="1:5" x14ac:dyDescent="0.25">
      <c r="A170" t="s">
        <v>114</v>
      </c>
      <c r="B170" t="s">
        <v>290</v>
      </c>
      <c r="C170" t="s">
        <v>323</v>
      </c>
      <c r="D170" s="8" t="s">
        <v>347</v>
      </c>
      <c r="E170" s="30" t="s">
        <v>441</v>
      </c>
    </row>
    <row r="171" spans="1:5" x14ac:dyDescent="0.25">
      <c r="A171" t="s">
        <v>120</v>
      </c>
      <c r="B171" t="s">
        <v>294</v>
      </c>
      <c r="C171" t="s">
        <v>323</v>
      </c>
      <c r="D171" s="8" t="s">
        <v>347</v>
      </c>
      <c r="E171" s="20" t="s">
        <v>392</v>
      </c>
    </row>
    <row r="172" spans="1:5" x14ac:dyDescent="0.25">
      <c r="A172" t="s">
        <v>122</v>
      </c>
      <c r="B172" t="s">
        <v>296</v>
      </c>
      <c r="C172" t="s">
        <v>323</v>
      </c>
      <c r="D172" s="8" t="s">
        <v>347</v>
      </c>
      <c r="E172" s="20" t="s">
        <v>390</v>
      </c>
    </row>
    <row r="173" spans="1:5" x14ac:dyDescent="0.25">
      <c r="A173" s="13" t="s">
        <v>127</v>
      </c>
      <c r="B173" t="s">
        <v>301</v>
      </c>
      <c r="C173" t="s">
        <v>323</v>
      </c>
      <c r="D173" s="8" t="s">
        <v>347</v>
      </c>
      <c r="E173" s="20" t="s">
        <v>387</v>
      </c>
    </row>
    <row r="174" spans="1:5" x14ac:dyDescent="0.25">
      <c r="A174" t="s">
        <v>129</v>
      </c>
      <c r="B174" t="s">
        <v>303</v>
      </c>
      <c r="C174" t="s">
        <v>323</v>
      </c>
      <c r="D174" s="8" t="s">
        <v>347</v>
      </c>
      <c r="E174" s="20" t="s">
        <v>385</v>
      </c>
    </row>
    <row r="175" spans="1:5" x14ac:dyDescent="0.25">
      <c r="A175" t="s">
        <v>133</v>
      </c>
      <c r="B175" t="s">
        <v>305</v>
      </c>
      <c r="C175" t="s">
        <v>323</v>
      </c>
      <c r="D175" s="8" t="s">
        <v>347</v>
      </c>
      <c r="E175" s="20" t="s">
        <v>450</v>
      </c>
    </row>
    <row r="176" spans="1:5" x14ac:dyDescent="0.25">
      <c r="A176" t="s">
        <v>340</v>
      </c>
      <c r="B176" t="s">
        <v>343</v>
      </c>
      <c r="C176" t="s">
        <v>323</v>
      </c>
      <c r="D176" s="8" t="s">
        <v>347</v>
      </c>
      <c r="E176" s="20" t="s">
        <v>436</v>
      </c>
    </row>
    <row r="177" spans="1:41" x14ac:dyDescent="0.25">
      <c r="A177" t="s">
        <v>138</v>
      </c>
      <c r="B177" t="s">
        <v>306</v>
      </c>
      <c r="C177" t="s">
        <v>323</v>
      </c>
      <c r="D177" s="8" t="s">
        <v>347</v>
      </c>
      <c r="E177" s="25" t="s">
        <v>350</v>
      </c>
    </row>
    <row r="178" spans="1:41" x14ac:dyDescent="0.25">
      <c r="A178" t="s">
        <v>134</v>
      </c>
      <c r="B178" t="s">
        <v>307</v>
      </c>
      <c r="C178" t="s">
        <v>323</v>
      </c>
      <c r="D178" s="8" t="s">
        <v>347</v>
      </c>
      <c r="E178" s="20" t="s">
        <v>457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</row>
    <row r="179" spans="1:41" x14ac:dyDescent="0.25">
      <c r="A179" t="s">
        <v>135</v>
      </c>
      <c r="B179" t="s">
        <v>308</v>
      </c>
      <c r="C179" t="s">
        <v>323</v>
      </c>
      <c r="D179" s="8" t="s">
        <v>347</v>
      </c>
      <c r="E179" s="20" t="s">
        <v>454</v>
      </c>
    </row>
    <row r="180" spans="1:41" x14ac:dyDescent="0.25">
      <c r="A180" t="s">
        <v>136</v>
      </c>
      <c r="B180" t="s">
        <v>309</v>
      </c>
      <c r="C180" t="s">
        <v>323</v>
      </c>
      <c r="D180" s="8" t="s">
        <v>347</v>
      </c>
      <c r="E180" s="20" t="s">
        <v>453</v>
      </c>
    </row>
    <row r="181" spans="1:41" x14ac:dyDescent="0.25">
      <c r="A181" s="6" t="s">
        <v>137</v>
      </c>
      <c r="B181" s="6" t="s">
        <v>310</v>
      </c>
      <c r="C181" t="s">
        <v>323</v>
      </c>
      <c r="D181" s="8" t="s">
        <v>347</v>
      </c>
      <c r="E181" s="26" t="s">
        <v>456</v>
      </c>
    </row>
    <row r="182" spans="1:41" x14ac:dyDescent="0.25">
      <c r="A182" s="6" t="s">
        <v>140</v>
      </c>
      <c r="B182" s="6" t="s">
        <v>311</v>
      </c>
      <c r="C182" t="s">
        <v>323</v>
      </c>
      <c r="D182" s="8" t="s">
        <v>347</v>
      </c>
      <c r="E182" s="30" t="s">
        <v>440</v>
      </c>
    </row>
    <row r="183" spans="1:41" x14ac:dyDescent="0.25">
      <c r="A183" s="6" t="s">
        <v>143</v>
      </c>
      <c r="B183" s="6" t="s">
        <v>313</v>
      </c>
      <c r="C183" t="s">
        <v>323</v>
      </c>
      <c r="D183" s="8" t="s">
        <v>347</v>
      </c>
      <c r="E183" s="20" t="s">
        <v>351</v>
      </c>
    </row>
    <row r="184" spans="1:41" x14ac:dyDescent="0.25">
      <c r="A184" s="6" t="s">
        <v>200</v>
      </c>
      <c r="B184" s="6" t="s">
        <v>274</v>
      </c>
      <c r="C184" t="s">
        <v>323</v>
      </c>
      <c r="D184" s="8" t="s">
        <v>347</v>
      </c>
      <c r="E184" s="23" t="s">
        <v>430</v>
      </c>
    </row>
    <row r="185" spans="1:41" x14ac:dyDescent="0.25">
      <c r="A185" s="6" t="s">
        <v>189</v>
      </c>
      <c r="B185" s="6" t="s">
        <v>316</v>
      </c>
      <c r="C185" t="s">
        <v>323</v>
      </c>
      <c r="D185" s="8" t="s">
        <v>347</v>
      </c>
      <c r="E185" s="23" t="s">
        <v>431</v>
      </c>
    </row>
    <row r="186" spans="1:41" x14ac:dyDescent="0.25">
      <c r="A186" s="6" t="s">
        <v>341</v>
      </c>
      <c r="B186" s="6" t="s">
        <v>342</v>
      </c>
      <c r="C186" t="s">
        <v>323</v>
      </c>
      <c r="D186" s="8" t="s">
        <v>347</v>
      </c>
      <c r="E186" s="20" t="s">
        <v>447</v>
      </c>
    </row>
    <row r="187" spans="1:41" x14ac:dyDescent="0.25">
      <c r="A187" s="11" t="s">
        <v>149</v>
      </c>
      <c r="B187" t="s">
        <v>239</v>
      </c>
      <c r="C187" t="s">
        <v>323</v>
      </c>
      <c r="D187" s="8" t="s">
        <v>347</v>
      </c>
      <c r="E187" s="25" t="s">
        <v>352</v>
      </c>
    </row>
    <row r="188" spans="1:41" x14ac:dyDescent="0.25">
      <c r="A188" s="11" t="s">
        <v>152</v>
      </c>
      <c r="B188" s="6" t="s">
        <v>270</v>
      </c>
      <c r="C188" t="s">
        <v>323</v>
      </c>
      <c r="D188" s="8" t="s">
        <v>347</v>
      </c>
      <c r="E188" s="23" t="s">
        <v>426</v>
      </c>
    </row>
    <row r="189" spans="1:41" x14ac:dyDescent="0.25">
      <c r="A189" s="6" t="s">
        <v>153</v>
      </c>
      <c r="B189" t="s">
        <v>271</v>
      </c>
      <c r="C189" t="s">
        <v>323</v>
      </c>
      <c r="D189" s="8" t="s">
        <v>347</v>
      </c>
      <c r="E189" s="23" t="s">
        <v>429</v>
      </c>
    </row>
    <row r="190" spans="1:41" x14ac:dyDescent="0.25">
      <c r="A190" s="6" t="s">
        <v>154</v>
      </c>
      <c r="B190" t="s">
        <v>253</v>
      </c>
      <c r="C190" t="s">
        <v>323</v>
      </c>
      <c r="D190" s="8" t="s">
        <v>347</v>
      </c>
      <c r="E190" s="23" t="s">
        <v>421</v>
      </c>
    </row>
    <row r="191" spans="1:41" x14ac:dyDescent="0.25">
      <c r="A191" s="16" t="s">
        <v>201</v>
      </c>
      <c r="B191" s="6" t="s">
        <v>274</v>
      </c>
      <c r="C191" t="s">
        <v>323</v>
      </c>
      <c r="D191" s="8" t="s">
        <v>347</v>
      </c>
      <c r="E191" s="20" t="s">
        <v>446</v>
      </c>
    </row>
    <row r="192" spans="1:41" x14ac:dyDescent="0.25">
      <c r="A192" s="15" t="s">
        <v>333</v>
      </c>
      <c r="B192" t="s">
        <v>349</v>
      </c>
      <c r="C192" t="s">
        <v>323</v>
      </c>
      <c r="D192" s="8" t="s">
        <v>347</v>
      </c>
      <c r="E192" s="20" t="s">
        <v>451</v>
      </c>
    </row>
    <row r="193" spans="1:5" x14ac:dyDescent="0.25">
      <c r="A193" s="6" t="s">
        <v>212</v>
      </c>
      <c r="B193" t="s">
        <v>349</v>
      </c>
      <c r="C193" t="s">
        <v>323</v>
      </c>
      <c r="D193" s="8" t="s">
        <v>347</v>
      </c>
      <c r="E193" s="20" t="s">
        <v>451</v>
      </c>
    </row>
    <row r="194" spans="1:5" x14ac:dyDescent="0.25">
      <c r="A194" s="6" t="s">
        <v>192</v>
      </c>
      <c r="B194" t="s">
        <v>316</v>
      </c>
      <c r="C194" t="s">
        <v>323</v>
      </c>
      <c r="D194" s="8" t="s">
        <v>347</v>
      </c>
      <c r="E194" s="32" t="s">
        <v>504</v>
      </c>
    </row>
    <row r="195" spans="1:5" x14ac:dyDescent="0.25">
      <c r="A195" s="6" t="s">
        <v>221</v>
      </c>
      <c r="B195" t="s">
        <v>321</v>
      </c>
      <c r="C195" t="s">
        <v>323</v>
      </c>
      <c r="D195" s="8" t="s">
        <v>347</v>
      </c>
      <c r="E195" s="20" t="s">
        <v>444</v>
      </c>
    </row>
    <row r="196" spans="1:5" x14ac:dyDescent="0.25">
      <c r="A196" s="6" t="s">
        <v>217</v>
      </c>
      <c r="B196" s="6" t="s">
        <v>320</v>
      </c>
      <c r="C196" t="s">
        <v>323</v>
      </c>
      <c r="D196" s="8" t="s">
        <v>347</v>
      </c>
      <c r="E196" s="26" t="s">
        <v>445</v>
      </c>
    </row>
    <row r="197" spans="1:5" x14ac:dyDescent="0.25">
      <c r="A197" t="s">
        <v>554</v>
      </c>
      <c r="B197" t="s">
        <v>349</v>
      </c>
      <c r="C197" t="s">
        <v>323</v>
      </c>
      <c r="D197" s="8" t="s">
        <v>347</v>
      </c>
      <c r="E197" s="21" t="s">
        <v>555</v>
      </c>
    </row>
    <row r="198" spans="1:5" x14ac:dyDescent="0.25">
      <c r="A198" s="32" t="s">
        <v>556</v>
      </c>
      <c r="B198" s="32" t="s">
        <v>349</v>
      </c>
      <c r="C198" s="32" t="s">
        <v>323</v>
      </c>
      <c r="D198" s="8" t="s">
        <v>347</v>
      </c>
      <c r="E198" s="21" t="s">
        <v>561</v>
      </c>
    </row>
    <row r="199" spans="1:5" x14ac:dyDescent="0.25">
      <c r="A199" s="32" t="s">
        <v>557</v>
      </c>
      <c r="B199" s="32" t="s">
        <v>321</v>
      </c>
      <c r="C199" s="32" t="s">
        <v>323</v>
      </c>
      <c r="D199" s="8" t="s">
        <v>347</v>
      </c>
      <c r="E199" s="21" t="s">
        <v>559</v>
      </c>
    </row>
    <row r="200" spans="1:5" x14ac:dyDescent="0.25">
      <c r="A200" s="15" t="s">
        <v>558</v>
      </c>
      <c r="B200" s="32" t="s">
        <v>321</v>
      </c>
      <c r="C200" s="32" t="s">
        <v>323</v>
      </c>
      <c r="D200" s="8" t="s">
        <v>347</v>
      </c>
      <c r="E200" s="21" t="s">
        <v>560</v>
      </c>
    </row>
    <row r="213" spans="1:37" x14ac:dyDescent="0.25">
      <c r="A213" s="13"/>
      <c r="B213" s="8"/>
      <c r="C213" s="13"/>
      <c r="D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</row>
    <row r="218" spans="1:37" x14ac:dyDescent="0.25">
      <c r="A218" s="8"/>
    </row>
  </sheetData>
  <sortState ref="A2:E218">
    <sortCondition ref="C2:C218"/>
  </sortState>
  <dataValidations count="1">
    <dataValidation type="list" allowBlank="1" showInputMessage="1" showErrorMessage="1" sqref="C214:C1048576 C1:C212">
      <formula1>Type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patent</vt:lpstr>
      <vt:lpstr>inventor</vt:lpstr>
      <vt:lpstr>assignee</vt:lpstr>
      <vt:lpstr>cpc subsection</vt:lpstr>
      <vt:lpstr>uspc</vt:lpstr>
      <vt:lpstr>nber subcat</vt:lpstr>
      <vt:lpstr>location</vt:lpstr>
      <vt:lpstr>groups</vt:lpstr>
      <vt:lpstr>Common</vt:lpstr>
      <vt:lpstr>Sheet3</vt:lpstr>
      <vt:lpstr>Type</vt:lpstr>
    </vt:vector>
  </TitlesOfParts>
  <Company>American Institutes for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Rosen</dc:creator>
  <cp:lastModifiedBy>Klochikhin, Evgeny</cp:lastModifiedBy>
  <dcterms:created xsi:type="dcterms:W3CDTF">2015-01-07T21:40:59Z</dcterms:created>
  <dcterms:modified xsi:type="dcterms:W3CDTF">2015-03-09T13:33:18Z</dcterms:modified>
</cp:coreProperties>
</file>