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碩論\MasterCode\ControlUI\"/>
    </mc:Choice>
  </mc:AlternateContent>
  <xr:revisionPtr revIDLastSave="0" documentId="13_ncr:1_{7617CD21-9223-49AD-BE07-C243343F29A2}" xr6:coauthVersionLast="36" xr6:coauthVersionMax="36" xr10:uidLastSave="{00000000-0000-0000-0000-000000000000}"/>
  <bookViews>
    <workbookView xWindow="0" yWindow="0" windowWidth="28800" windowHeight="11445" xr2:uid="{FB1A59F1-EEF0-4FCE-8658-A451D438E9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6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4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42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60" i="1"/>
  <c r="M31" i="1"/>
  <c r="L6" i="1"/>
  <c r="L14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M14" i="1"/>
  <c r="L15" i="1"/>
  <c r="M15" i="1"/>
  <c r="L16" i="1"/>
  <c r="M16" i="1"/>
  <c r="L17" i="1"/>
  <c r="M17" i="1"/>
  <c r="L18" i="1"/>
  <c r="M18" i="1"/>
  <c r="L19" i="1"/>
  <c r="M19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L32" i="1"/>
  <c r="M32" i="1"/>
  <c r="L33" i="1"/>
  <c r="M33" i="1"/>
  <c r="M34" i="1"/>
  <c r="M35" i="1"/>
  <c r="L36" i="1"/>
  <c r="M36" i="1"/>
  <c r="L37" i="1"/>
  <c r="M37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M6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60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42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24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6" i="1"/>
  <c r="J38" i="1"/>
  <c r="J56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60" i="1"/>
  <c r="J55" i="1"/>
  <c r="J43" i="1"/>
  <c r="J44" i="1"/>
  <c r="J45" i="1"/>
  <c r="J46" i="1"/>
  <c r="J47" i="1"/>
  <c r="J48" i="1"/>
  <c r="J49" i="1"/>
  <c r="J50" i="1"/>
  <c r="J51" i="1"/>
  <c r="J52" i="1"/>
  <c r="J53" i="1"/>
  <c r="J54" i="1"/>
  <c r="J42" i="1"/>
  <c r="J25" i="1"/>
  <c r="J26" i="1"/>
  <c r="J27" i="1"/>
  <c r="J28" i="1"/>
  <c r="J29" i="1"/>
  <c r="J30" i="1"/>
  <c r="J31" i="1"/>
  <c r="J32" i="1"/>
  <c r="J33" i="1"/>
  <c r="J34" i="1"/>
  <c r="J35" i="1"/>
  <c r="L34" i="1" s="1"/>
  <c r="J36" i="1"/>
  <c r="J37" i="1"/>
  <c r="J24" i="1"/>
  <c r="J20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6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6" i="1"/>
  <c r="G73" i="1"/>
  <c r="G25" i="1"/>
  <c r="G26" i="1"/>
  <c r="G27" i="1"/>
  <c r="H26" i="1" s="1"/>
  <c r="G28" i="1"/>
  <c r="H27" i="1" s="1"/>
  <c r="G29" i="1"/>
  <c r="H28" i="1" s="1"/>
  <c r="G30" i="1"/>
  <c r="G31" i="1"/>
  <c r="H30" i="1" s="1"/>
  <c r="G32" i="1"/>
  <c r="G33" i="1"/>
  <c r="G34" i="1"/>
  <c r="H33" i="1" s="1"/>
  <c r="G35" i="1"/>
  <c r="G36" i="1"/>
  <c r="H35" i="1" s="1"/>
  <c r="G37" i="1"/>
  <c r="G42" i="1"/>
  <c r="G43" i="1"/>
  <c r="G44" i="1"/>
  <c r="H43" i="1" s="1"/>
  <c r="G45" i="1"/>
  <c r="G46" i="1"/>
  <c r="H45" i="1" s="1"/>
  <c r="G47" i="1"/>
  <c r="H46" i="1" s="1"/>
  <c r="G48" i="1"/>
  <c r="G49" i="1"/>
  <c r="H48" i="1" s="1"/>
  <c r="G50" i="1"/>
  <c r="G51" i="1"/>
  <c r="G52" i="1"/>
  <c r="H51" i="1" s="1"/>
  <c r="G53" i="1"/>
  <c r="H52" i="1" s="1"/>
  <c r="G54" i="1"/>
  <c r="G55" i="1"/>
  <c r="H54" i="1" s="1"/>
  <c r="G60" i="1"/>
  <c r="G61" i="1"/>
  <c r="G62" i="1"/>
  <c r="H61" i="1" s="1"/>
  <c r="G63" i="1"/>
  <c r="G64" i="1"/>
  <c r="H63" i="1" s="1"/>
  <c r="G65" i="1"/>
  <c r="G66" i="1"/>
  <c r="H65" i="1" s="1"/>
  <c r="G67" i="1"/>
  <c r="H66" i="1" s="1"/>
  <c r="G68" i="1"/>
  <c r="G69" i="1"/>
  <c r="H68" i="1" s="1"/>
  <c r="G70" i="1"/>
  <c r="H69" i="1" s="1"/>
  <c r="G71" i="1"/>
  <c r="H70" i="1" s="1"/>
  <c r="G72" i="1"/>
  <c r="G24" i="1"/>
  <c r="G7" i="1"/>
  <c r="G8" i="1"/>
  <c r="H7" i="1" s="1"/>
  <c r="G9" i="1"/>
  <c r="H8" i="1" s="1"/>
  <c r="G10" i="1"/>
  <c r="H9" i="1" s="1"/>
  <c r="G11" i="1"/>
  <c r="G12" i="1"/>
  <c r="H11" i="1" s="1"/>
  <c r="G13" i="1"/>
  <c r="G14" i="1"/>
  <c r="G15" i="1"/>
  <c r="H14" i="1" s="1"/>
  <c r="G16" i="1"/>
  <c r="G17" i="1"/>
  <c r="H16" i="1" s="1"/>
  <c r="G18" i="1"/>
  <c r="G19" i="1"/>
  <c r="H18" i="1" s="1"/>
  <c r="G6" i="1"/>
  <c r="L35" i="1" l="1"/>
  <c r="H44" i="1"/>
  <c r="H42" i="1"/>
  <c r="H67" i="1"/>
  <c r="H15" i="1"/>
  <c r="H60" i="1"/>
  <c r="H31" i="1"/>
  <c r="H17" i="1"/>
  <c r="H64" i="1"/>
  <c r="H36" i="1"/>
  <c r="H62" i="1"/>
  <c r="H34" i="1"/>
  <c r="H13" i="1"/>
  <c r="H32" i="1"/>
  <c r="H12" i="1"/>
  <c r="H10" i="1"/>
  <c r="H53" i="1"/>
  <c r="H50" i="1"/>
  <c r="H6" i="1"/>
  <c r="H49" i="1"/>
  <c r="H25" i="1"/>
  <c r="H24" i="1"/>
  <c r="H29" i="1"/>
  <c r="H71" i="1"/>
  <c r="H47" i="1"/>
  <c r="H72" i="1"/>
</calcChain>
</file>

<file path=xl/sharedStrings.xml><?xml version="1.0" encoding="utf-8"?>
<sst xmlns="http://schemas.openxmlformats.org/spreadsheetml/2006/main" count="16" uniqueCount="16">
  <si>
    <t>連軸器</t>
    <phoneticPr fontId="2" type="noConversion"/>
  </si>
  <si>
    <t>高度</t>
    <phoneticPr fontId="2" type="noConversion"/>
  </si>
  <si>
    <t>面積</t>
    <phoneticPr fontId="2" type="noConversion"/>
  </si>
  <si>
    <t>修正X</t>
    <phoneticPr fontId="2" type="noConversion"/>
  </si>
  <si>
    <t>修正Y</t>
    <phoneticPr fontId="2" type="noConversion"/>
  </si>
  <si>
    <t>墊高板</t>
    <phoneticPr fontId="2" type="noConversion"/>
  </si>
  <si>
    <t>萬象軸</t>
    <phoneticPr fontId="2" type="noConversion"/>
  </si>
  <si>
    <t>固定座</t>
    <phoneticPr fontId="2" type="noConversion"/>
  </si>
  <si>
    <t>面積差</t>
    <phoneticPr fontId="2" type="noConversion"/>
  </si>
  <si>
    <t>前_X差</t>
    <phoneticPr fontId="2" type="noConversion"/>
  </si>
  <si>
    <t>前_Y差</t>
    <phoneticPr fontId="2" type="noConversion"/>
  </si>
  <si>
    <t>標準_X差</t>
    <phoneticPr fontId="2" type="noConversion"/>
  </si>
  <si>
    <t>標準_Y差</t>
    <phoneticPr fontId="2" type="noConversion"/>
  </si>
  <si>
    <t>面積成長百分比</t>
    <phoneticPr fontId="2" type="noConversion"/>
  </si>
  <si>
    <t>標準差百分比</t>
    <phoneticPr fontId="2" type="noConversion"/>
  </si>
  <si>
    <t>高度差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</si>
</sst>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連軸器_X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工作表1!$F$6:$F$20</c:f>
              <c:numCache>
                <c:formatCode>General</c:formatCode>
                <c:ptCount val="15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</c:numCache>
            </c:numRef>
          </c:xVal>
          <c:yVal>
            <c:numRef>
              <c:f>工作表1!$J$6:$J$20</c:f>
              <c:numCache>
                <c:formatCode>General</c:formatCode>
                <c:ptCount val="15"/>
                <c:pt idx="0">
                  <c:v>2.1100000000000136</c:v>
                </c:pt>
                <c:pt idx="1">
                  <c:v>1.8000000000000114</c:v>
                </c:pt>
                <c:pt idx="2">
                  <c:v>1.6000000000000227</c:v>
                </c:pt>
                <c:pt idx="3">
                  <c:v>1.3000000000000114</c:v>
                </c:pt>
                <c:pt idx="4">
                  <c:v>1.1000000000000227</c:v>
                </c:pt>
                <c:pt idx="5">
                  <c:v>0.69999999999998863</c:v>
                </c:pt>
                <c:pt idx="6">
                  <c:v>0.69999999999998863</c:v>
                </c:pt>
                <c:pt idx="7">
                  <c:v>0.20999999999997954</c:v>
                </c:pt>
                <c:pt idx="8">
                  <c:v>-0.10000000000002274</c:v>
                </c:pt>
                <c:pt idx="9">
                  <c:v>-0.39999999999997726</c:v>
                </c:pt>
                <c:pt idx="10">
                  <c:v>-0.60000000000002274</c:v>
                </c:pt>
                <c:pt idx="11">
                  <c:v>-0.89999999999997726</c:v>
                </c:pt>
                <c:pt idx="12">
                  <c:v>-1.1999999999999886</c:v>
                </c:pt>
                <c:pt idx="13">
                  <c:v>-1.5</c:v>
                </c:pt>
                <c:pt idx="14">
                  <c:v>-1.7099999999999795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34-44E8-B4EC-DF3A64184D92}"/>
            </c:ext>
          </c:extLst>
        </c:ser>
        <c:ser>
          <c:idx val="1"/>
          <c:order val="1"/>
          <c:tx>
            <c:v>連軸器_Y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工作表1!$F$6:$F$20</c:f>
              <c:numCache>
                <c:formatCode>General</c:formatCode>
                <c:ptCount val="15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</c:numCache>
            </c:numRef>
          </c:xVal>
          <c:yVal>
            <c:numRef>
              <c:f>工作表1!$K$6:$K$20</c:f>
              <c:numCache>
                <c:formatCode>General</c:formatCode>
                <c:ptCount val="15"/>
                <c:pt idx="0">
                  <c:v>-4.8000000000000114</c:v>
                </c:pt>
                <c:pt idx="1">
                  <c:v>-4.6000000000000227</c:v>
                </c:pt>
                <c:pt idx="2">
                  <c:v>-4.3000000000000114</c:v>
                </c:pt>
                <c:pt idx="3">
                  <c:v>-4</c:v>
                </c:pt>
                <c:pt idx="4">
                  <c:v>-3.6100000000000136</c:v>
                </c:pt>
                <c:pt idx="5">
                  <c:v>-3.3000000000000114</c:v>
                </c:pt>
                <c:pt idx="6">
                  <c:v>-3.1000000000000227</c:v>
                </c:pt>
                <c:pt idx="7">
                  <c:v>-2.7099999999999795</c:v>
                </c:pt>
                <c:pt idx="8">
                  <c:v>-0.60000000000002274</c:v>
                </c:pt>
                <c:pt idx="9">
                  <c:v>-2.1999999999999886</c:v>
                </c:pt>
                <c:pt idx="10">
                  <c:v>-2.0099999999999909</c:v>
                </c:pt>
                <c:pt idx="11">
                  <c:v>-1.6000000000000227</c:v>
                </c:pt>
                <c:pt idx="12">
                  <c:v>-1.1999999999999886</c:v>
                </c:pt>
                <c:pt idx="13">
                  <c:v>-1.1000000000000227</c:v>
                </c:pt>
                <c:pt idx="14">
                  <c:v>-0.60000000000002274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34-44E8-B4EC-DF3A6418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325008"/>
        <c:axId val="1454216576"/>
      </c:scatterChart>
      <c:valAx>
        <c:axId val="146432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4216576"/>
        <c:crosses val="autoZero"/>
        <c:crossBetween val="midCat"/>
      </c:valAx>
      <c:valAx>
        <c:axId val="145421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6432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墊高板_Y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工作表1!$F$24:$F$38</c:f>
              <c:numCache>
                <c:formatCode>General</c:formatCode>
                <c:ptCount val="15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</c:numCache>
            </c:numRef>
          </c:xVal>
          <c:yVal>
            <c:numRef>
              <c:f>工作表1!$K$24:$K$38</c:f>
              <c:numCache>
                <c:formatCode>General</c:formatCode>
                <c:ptCount val="15"/>
                <c:pt idx="0">
                  <c:v>-2.2099999999999937</c:v>
                </c:pt>
                <c:pt idx="1">
                  <c:v>-1.0799999999999983</c:v>
                </c:pt>
                <c:pt idx="2">
                  <c:v>-1.5999999999999943</c:v>
                </c:pt>
                <c:pt idx="3">
                  <c:v>-1.2099999999999937</c:v>
                </c:pt>
                <c:pt idx="4">
                  <c:v>-1</c:v>
                </c:pt>
                <c:pt idx="5">
                  <c:v>-0.59999999999999432</c:v>
                </c:pt>
                <c:pt idx="6">
                  <c:v>-0.29999999999999716</c:v>
                </c:pt>
                <c:pt idx="7">
                  <c:v>0</c:v>
                </c:pt>
                <c:pt idx="8">
                  <c:v>0</c:v>
                </c:pt>
                <c:pt idx="9">
                  <c:v>0.29999999999999716</c:v>
                </c:pt>
                <c:pt idx="10">
                  <c:v>0.70999999999999375</c:v>
                </c:pt>
                <c:pt idx="11">
                  <c:v>1</c:v>
                </c:pt>
                <c:pt idx="12">
                  <c:v>1.5</c:v>
                </c:pt>
                <c:pt idx="13">
                  <c:v>1.5</c:v>
                </c:pt>
                <c:pt idx="14">
                  <c:v>2.0999999999999943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A5-42B8-8EDB-E237E97570EE}"/>
            </c:ext>
          </c:extLst>
        </c:ser>
        <c:ser>
          <c:idx val="1"/>
          <c:order val="1"/>
          <c:tx>
            <c:v>墊高板_X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工作表1!$F$24:$F$38</c:f>
              <c:numCache>
                <c:formatCode>General</c:formatCode>
                <c:ptCount val="15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</c:numCache>
            </c:numRef>
          </c:xVal>
          <c:yVal>
            <c:numRef>
              <c:f>工作表1!$J$24:$J$38</c:f>
              <c:numCache>
                <c:formatCode>General</c:formatCode>
                <c:ptCount val="15"/>
                <c:pt idx="0">
                  <c:v>2.5</c:v>
                </c:pt>
                <c:pt idx="1">
                  <c:v>2.0900000000000318</c:v>
                </c:pt>
                <c:pt idx="2">
                  <c:v>1.9099999999999682</c:v>
                </c:pt>
                <c:pt idx="3">
                  <c:v>1.6000000000000227</c:v>
                </c:pt>
                <c:pt idx="4">
                  <c:v>1.3999999999999773</c:v>
                </c:pt>
                <c:pt idx="5">
                  <c:v>1.0900000000000318</c:v>
                </c:pt>
                <c:pt idx="6">
                  <c:v>0.79999999999995453</c:v>
                </c:pt>
                <c:pt idx="7">
                  <c:v>0.39999999999997726</c:v>
                </c:pt>
                <c:pt idx="8">
                  <c:v>0.11000000000001364</c:v>
                </c:pt>
                <c:pt idx="9">
                  <c:v>-5.999999999994543E-2</c:v>
                </c:pt>
                <c:pt idx="10">
                  <c:v>-0.39999999999997726</c:v>
                </c:pt>
                <c:pt idx="11">
                  <c:v>-0.61000000000001364</c:v>
                </c:pt>
                <c:pt idx="12">
                  <c:v>-0.71000000000003638</c:v>
                </c:pt>
                <c:pt idx="13">
                  <c:v>-1.1100000000000136</c:v>
                </c:pt>
                <c:pt idx="14">
                  <c:v>-1.3999999999999773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A5-42B8-8EDB-E237E9757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284752"/>
        <c:axId val="1458448480"/>
      </c:scatterChart>
      <c:valAx>
        <c:axId val="134328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8448480"/>
        <c:crosses val="autoZero"/>
        <c:crossBetween val="midCat"/>
      </c:valAx>
      <c:valAx>
        <c:axId val="14584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328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萬象軸_Y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工作表1!$F$42:$F$56</c:f>
              <c:numCache>
                <c:formatCode>General</c:formatCode>
                <c:ptCount val="15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</c:numCache>
            </c:numRef>
          </c:xVal>
          <c:yVal>
            <c:numRef>
              <c:f>工作表1!$K$42:$K$56</c:f>
              <c:numCache>
                <c:formatCode>General</c:formatCode>
                <c:ptCount val="15"/>
                <c:pt idx="0">
                  <c:v>-5.6999999999999886</c:v>
                </c:pt>
                <c:pt idx="1">
                  <c:v>-5.410000000000025</c:v>
                </c:pt>
                <c:pt idx="2">
                  <c:v>-5.1000000000000227</c:v>
                </c:pt>
                <c:pt idx="3">
                  <c:v>-4.8000000000000114</c:v>
                </c:pt>
                <c:pt idx="4">
                  <c:v>-4.5</c:v>
                </c:pt>
                <c:pt idx="5">
                  <c:v>-4.1999999999999886</c:v>
                </c:pt>
                <c:pt idx="6">
                  <c:v>-3.9900000000000091</c:v>
                </c:pt>
                <c:pt idx="7">
                  <c:v>-3.5</c:v>
                </c:pt>
                <c:pt idx="8">
                  <c:v>-3.1000000000000227</c:v>
                </c:pt>
                <c:pt idx="9">
                  <c:v>-3.0099999999999909</c:v>
                </c:pt>
                <c:pt idx="10">
                  <c:v>-2.5</c:v>
                </c:pt>
                <c:pt idx="11">
                  <c:v>-2.5</c:v>
                </c:pt>
                <c:pt idx="12">
                  <c:v>-2</c:v>
                </c:pt>
                <c:pt idx="13">
                  <c:v>-1.589999999999975</c:v>
                </c:pt>
                <c:pt idx="14">
                  <c:v>-1.589999999999975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B-4DA5-BC0A-F08939A22C8B}"/>
            </c:ext>
          </c:extLst>
        </c:ser>
        <c:ser>
          <c:idx val="1"/>
          <c:order val="1"/>
          <c:tx>
            <c:v>萬象軸_X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工作表1!$F$42:$F$56</c:f>
              <c:numCache>
                <c:formatCode>General</c:formatCode>
                <c:ptCount val="15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</c:numCache>
            </c:numRef>
          </c:xVal>
          <c:yVal>
            <c:numRef>
              <c:f>工作表1!$J$42:$J$56</c:f>
              <c:numCache>
                <c:formatCode>General</c:formatCode>
                <c:ptCount val="15"/>
                <c:pt idx="0">
                  <c:v>4.3999999999999773</c:v>
                </c:pt>
                <c:pt idx="1">
                  <c:v>4.1000000000000227</c:v>
                </c:pt>
                <c:pt idx="2">
                  <c:v>3.6999999999999886</c:v>
                </c:pt>
                <c:pt idx="3">
                  <c:v>3.589999999999975</c:v>
                </c:pt>
                <c:pt idx="4">
                  <c:v>3.1999999999999886</c:v>
                </c:pt>
                <c:pt idx="5">
                  <c:v>3.089999999999975</c:v>
                </c:pt>
                <c:pt idx="6">
                  <c:v>2.6800000000000068</c:v>
                </c:pt>
                <c:pt idx="7">
                  <c:v>2.6000000000000227</c:v>
                </c:pt>
                <c:pt idx="8">
                  <c:v>2.1000000000000227</c:v>
                </c:pt>
                <c:pt idx="9">
                  <c:v>2.1000000000000227</c:v>
                </c:pt>
                <c:pt idx="10">
                  <c:v>1.589999999999975</c:v>
                </c:pt>
                <c:pt idx="11">
                  <c:v>1.6000000000000227</c:v>
                </c:pt>
                <c:pt idx="12">
                  <c:v>1.1000000000000227</c:v>
                </c:pt>
                <c:pt idx="13">
                  <c:v>0.69999999999998863</c:v>
                </c:pt>
                <c:pt idx="14">
                  <c:v>0.60000000000002274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3B-4DA5-BC0A-F08939A22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688160"/>
        <c:axId val="1454314336"/>
      </c:scatterChart>
      <c:valAx>
        <c:axId val="14466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4314336"/>
        <c:crosses val="autoZero"/>
        <c:crossBetween val="midCat"/>
      </c:valAx>
      <c:valAx>
        <c:axId val="14543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66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工作表1!$F$60:$F$74</c:f>
              <c:numCache>
                <c:formatCode>General</c:formatCode>
                <c:ptCount val="15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</c:numCache>
            </c:numRef>
          </c:xVal>
          <c:yVal>
            <c:numRef>
              <c:f>工作表1!$J$60:$J$74</c:f>
              <c:numCache>
                <c:formatCode>General</c:formatCode>
                <c:ptCount val="15"/>
                <c:pt idx="0">
                  <c:v>5</c:v>
                </c:pt>
                <c:pt idx="1">
                  <c:v>5.1100000000000136</c:v>
                </c:pt>
                <c:pt idx="2">
                  <c:v>4.8999999999999773</c:v>
                </c:pt>
                <c:pt idx="3">
                  <c:v>4.6100000000000136</c:v>
                </c:pt>
                <c:pt idx="4">
                  <c:v>4.3099999999999454</c:v>
                </c:pt>
                <c:pt idx="5">
                  <c:v>4.1100000000000136</c:v>
                </c:pt>
                <c:pt idx="6">
                  <c:v>3.8099999999999454</c:v>
                </c:pt>
                <c:pt idx="7">
                  <c:v>3.6000000000000227</c:v>
                </c:pt>
                <c:pt idx="8">
                  <c:v>3.2999999999999545</c:v>
                </c:pt>
                <c:pt idx="9">
                  <c:v>3.0900000000000318</c:v>
                </c:pt>
                <c:pt idx="10">
                  <c:v>2.7000000000000455</c:v>
                </c:pt>
                <c:pt idx="11">
                  <c:v>2.6000000000000227</c:v>
                </c:pt>
                <c:pt idx="12">
                  <c:v>2.2899999999999636</c:v>
                </c:pt>
                <c:pt idx="13">
                  <c:v>2.1000000000000227</c:v>
                </c:pt>
                <c:pt idx="14">
                  <c:v>1.6000000000000227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F-44D7-804A-3924A2FEA020}"/>
            </c:ext>
          </c:extLst>
        </c:ser>
        <c:ser>
          <c:idx val="1"/>
          <c:order val="1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工作表1!$F$60:$F$74</c:f>
              <c:numCache>
                <c:formatCode>General</c:formatCode>
                <c:ptCount val="15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35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0</c:v>
                </c:pt>
                <c:pt idx="11">
                  <c:v>-5</c:v>
                </c:pt>
                <c:pt idx="12">
                  <c:v>-10</c:v>
                </c:pt>
                <c:pt idx="13">
                  <c:v>-15</c:v>
                </c:pt>
                <c:pt idx="14">
                  <c:v>-20</c:v>
                </c:pt>
              </c:numCache>
            </c:numRef>
          </c:xVal>
          <c:yVal>
            <c:numRef>
              <c:f>工作表1!$K$60:$K$74</c:f>
              <c:numCache>
                <c:formatCode>General</c:formatCode>
                <c:ptCount val="15"/>
                <c:pt idx="0">
                  <c:v>-8.3000000000000114</c:v>
                </c:pt>
                <c:pt idx="1">
                  <c:v>-8.0699999999999932</c:v>
                </c:pt>
                <c:pt idx="2">
                  <c:v>-7.8000000000000114</c:v>
                </c:pt>
                <c:pt idx="3">
                  <c:v>-7.4900000000000091</c:v>
                </c:pt>
                <c:pt idx="4">
                  <c:v>-7.1999999999999886</c:v>
                </c:pt>
                <c:pt idx="5">
                  <c:v>-6.8000000000000114</c:v>
                </c:pt>
                <c:pt idx="6">
                  <c:v>-6.4900000000000091</c:v>
                </c:pt>
                <c:pt idx="7">
                  <c:v>-6.1899999999999977</c:v>
                </c:pt>
                <c:pt idx="8">
                  <c:v>-5.8799999999999955</c:v>
                </c:pt>
                <c:pt idx="9">
                  <c:v>-5.5</c:v>
                </c:pt>
                <c:pt idx="10">
                  <c:v>-5.3000000000000114</c:v>
                </c:pt>
                <c:pt idx="11">
                  <c:v>-4.8899999999999864</c:v>
                </c:pt>
                <c:pt idx="12">
                  <c:v>-4.5099999999999909</c:v>
                </c:pt>
                <c:pt idx="13">
                  <c:v>-4.2900000000000205</c:v>
                </c:pt>
                <c:pt idx="14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DF-44D7-804A-3924A2FE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694768"/>
        <c:axId val="1469479952"/>
      </c:scatterChart>
      <c:valAx>
        <c:axId val="147869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69479952"/>
        <c:crosses val="autoZero"/>
        <c:crossBetween val="midCat"/>
      </c:valAx>
      <c:valAx>
        <c:axId val="146947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7869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4762</xdr:rowOff>
    </xdr:from>
    <xdr:to>
      <xdr:col>27</xdr:col>
      <xdr:colOff>0</xdr:colOff>
      <xdr:row>20</xdr:row>
      <xdr:rowOff>10762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1B20D62-7980-4812-8902-6113A7242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685799</xdr:colOff>
      <xdr:row>22</xdr:row>
      <xdr:rowOff>14287</xdr:rowOff>
    </xdr:from>
    <xdr:to>
      <xdr:col>27</xdr:col>
      <xdr:colOff>0</xdr:colOff>
      <xdr:row>38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968708D-FAF9-40A6-B698-3996B38A4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681037</xdr:colOff>
      <xdr:row>39</xdr:row>
      <xdr:rowOff>204787</xdr:rowOff>
    </xdr:from>
    <xdr:to>
      <xdr:col>26</xdr:col>
      <xdr:colOff>681037</xdr:colOff>
      <xdr:row>56</xdr:row>
      <xdr:rowOff>1237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FDA9770-B2B5-4D82-9358-CF1738705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14287</xdr:colOff>
      <xdr:row>59</xdr:row>
      <xdr:rowOff>14287</xdr:rowOff>
    </xdr:from>
    <xdr:to>
      <xdr:col>27</xdr:col>
      <xdr:colOff>14287</xdr:colOff>
      <xdr:row>75</xdr:row>
      <xdr:rowOff>20287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72196C2-3DAF-4454-9C51-654724C83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4925-BC83-4DE2-ABF3-22507C8B6292}">
  <dimension ref="A4:P74"/>
  <sheetViews>
    <sheetView tabSelected="1" topLeftCell="A7" workbookViewId="0">
      <selection activeCell="AD6" sqref="AD6"/>
    </sheetView>
  </sheetViews>
  <sheetFormatPr defaultRowHeight="16.5" x14ac:dyDescent="0.25"/>
  <cols>
    <col min="8" max="8" width="9" style="1"/>
    <col min="12" max="13" width="9" style="1"/>
  </cols>
  <sheetData>
    <row r="4" spans="1:16" x14ac:dyDescent="0.25">
      <c r="A4" t="s">
        <v>0</v>
      </c>
      <c r="D4">
        <v>300</v>
      </c>
      <c r="E4">
        <v>-287</v>
      </c>
    </row>
    <row r="5" spans="1:16" x14ac:dyDescent="0.25">
      <c r="A5" t="s">
        <v>1</v>
      </c>
      <c r="C5" t="s">
        <v>2</v>
      </c>
      <c r="D5" t="s">
        <v>3</v>
      </c>
      <c r="E5" t="s">
        <v>4</v>
      </c>
      <c r="F5" t="s">
        <v>15</v>
      </c>
      <c r="G5" t="s">
        <v>8</v>
      </c>
      <c r="H5" s="1" t="s">
        <v>13</v>
      </c>
      <c r="J5" t="s">
        <v>11</v>
      </c>
      <c r="K5" t="s">
        <v>12</v>
      </c>
      <c r="L5" s="1" t="s">
        <v>14</v>
      </c>
      <c r="O5" t="s">
        <v>9</v>
      </c>
      <c r="P5" t="s">
        <v>10</v>
      </c>
    </row>
    <row r="6" spans="1:16" x14ac:dyDescent="0.25">
      <c r="A6">
        <v>200</v>
      </c>
      <c r="C6">
        <v>39821.5</v>
      </c>
      <c r="D6">
        <v>302.11</v>
      </c>
      <c r="E6">
        <v>-291.8</v>
      </c>
      <c r="F6">
        <f>A6-150</f>
        <v>50</v>
      </c>
      <c r="G6">
        <f>C7-C6</f>
        <v>2504</v>
      </c>
      <c r="H6" s="1">
        <f>(G7-G6)/G7</f>
        <v>0.11597528684907325</v>
      </c>
      <c r="J6">
        <f>D6-D$4</f>
        <v>2.1100000000000136</v>
      </c>
      <c r="K6">
        <f>E6-E$4</f>
        <v>-4.8000000000000114</v>
      </c>
      <c r="L6" s="1">
        <f>(J7-J6)/J6</f>
        <v>-0.14691943127962098</v>
      </c>
      <c r="M6" s="1">
        <f>(K7-K6)/K6</f>
        <v>-4.1666666666664201E-2</v>
      </c>
      <c r="O6">
        <f>D7-D6</f>
        <v>-0.31000000000000227</v>
      </c>
      <c r="P6">
        <f>E7-E6</f>
        <v>0.19999999999998863</v>
      </c>
    </row>
    <row r="7" spans="1:16" x14ac:dyDescent="0.25">
      <c r="A7">
        <v>195</v>
      </c>
      <c r="C7">
        <v>42325.5</v>
      </c>
      <c r="D7">
        <v>301.8</v>
      </c>
      <c r="E7">
        <v>-291.60000000000002</v>
      </c>
      <c r="F7">
        <f t="shared" ref="F7:F20" si="0">A7-150</f>
        <v>45</v>
      </c>
      <c r="G7">
        <f t="shared" ref="G7:G19" si="1">C8-C7</f>
        <v>2832.5</v>
      </c>
      <c r="H7" s="1">
        <f t="shared" ref="H7:H70" si="2">(G8-G7)/G8</f>
        <v>8.0207825945770417E-2</v>
      </c>
      <c r="J7">
        <f>D7-D$4</f>
        <v>1.8000000000000114</v>
      </c>
      <c r="K7">
        <f>E7-E$4</f>
        <v>-4.6000000000000227</v>
      </c>
      <c r="L7" s="1">
        <f t="shared" ref="L7:L70" si="3">(J8-J7)/J7</f>
        <v>-0.1111111111111041</v>
      </c>
      <c r="M7" s="1">
        <f t="shared" ref="M7:M70" si="4">(K8-K7)/K7</f>
        <v>-6.5217391304349975E-2</v>
      </c>
      <c r="O7">
        <f>D8-D7</f>
        <v>-0.19999999999998863</v>
      </c>
      <c r="P7">
        <f>E8-E7</f>
        <v>0.30000000000001137</v>
      </c>
    </row>
    <row r="8" spans="1:16" x14ac:dyDescent="0.25">
      <c r="A8">
        <v>190</v>
      </c>
      <c r="C8">
        <v>45158</v>
      </c>
      <c r="D8">
        <v>301.60000000000002</v>
      </c>
      <c r="E8">
        <v>-291.3</v>
      </c>
      <c r="F8">
        <f t="shared" si="0"/>
        <v>40</v>
      </c>
      <c r="G8">
        <f t="shared" si="1"/>
        <v>3079.5</v>
      </c>
      <c r="H8" s="1">
        <f t="shared" si="2"/>
        <v>0.10906986836395198</v>
      </c>
      <c r="J8">
        <f>D8-D$4</f>
        <v>1.6000000000000227</v>
      </c>
      <c r="K8">
        <f>E8-E$4</f>
        <v>-4.3000000000000114</v>
      </c>
      <c r="L8" s="1">
        <f t="shared" si="3"/>
        <v>-0.18750000000000444</v>
      </c>
      <c r="M8" s="1">
        <f t="shared" si="4"/>
        <v>-6.9767441860467572E-2</v>
      </c>
      <c r="O8">
        <f>D9-D8</f>
        <v>-0.30000000000001137</v>
      </c>
      <c r="P8">
        <f>E9-E8</f>
        <v>0.30000000000001137</v>
      </c>
    </row>
    <row r="9" spans="1:16" x14ac:dyDescent="0.25">
      <c r="A9">
        <v>185</v>
      </c>
      <c r="C9">
        <v>48237.5</v>
      </c>
      <c r="D9">
        <v>301.3</v>
      </c>
      <c r="E9">
        <v>-291</v>
      </c>
      <c r="F9">
        <f t="shared" si="0"/>
        <v>35</v>
      </c>
      <c r="G9">
        <f t="shared" si="1"/>
        <v>3456.5</v>
      </c>
      <c r="H9" s="1">
        <f t="shared" si="2"/>
        <v>-1.0828562820126544</v>
      </c>
      <c r="J9">
        <f>D9-D$4</f>
        <v>1.3000000000000114</v>
      </c>
      <c r="K9">
        <f>E9-E$4</f>
        <v>-4</v>
      </c>
      <c r="L9" s="1">
        <f t="shared" si="3"/>
        <v>-0.15384615384614375</v>
      </c>
      <c r="M9" s="1">
        <f t="shared" si="4"/>
        <v>-9.7499999999996589E-2</v>
      </c>
      <c r="O9">
        <f>D10-D9</f>
        <v>-0.19999999999998863</v>
      </c>
      <c r="P9">
        <f>E10-E9</f>
        <v>0.38999999999998636</v>
      </c>
    </row>
    <row r="10" spans="1:16" x14ac:dyDescent="0.25">
      <c r="A10">
        <v>180</v>
      </c>
      <c r="C10">
        <v>51694</v>
      </c>
      <c r="D10">
        <v>301.10000000000002</v>
      </c>
      <c r="E10">
        <v>-290.61</v>
      </c>
      <c r="F10">
        <f t="shared" si="0"/>
        <v>30</v>
      </c>
      <c r="G10">
        <f t="shared" si="1"/>
        <v>1659.5</v>
      </c>
      <c r="H10" s="1">
        <f t="shared" si="2"/>
        <v>0.72875122589081398</v>
      </c>
      <c r="J10">
        <f>D10-D$4</f>
        <v>1.1000000000000227</v>
      </c>
      <c r="K10">
        <f>E10-E$4</f>
        <v>-3.6100000000000136</v>
      </c>
      <c r="L10" s="1">
        <f t="shared" si="3"/>
        <v>-0.36363636363638713</v>
      </c>
      <c r="M10" s="1">
        <f t="shared" si="4"/>
        <v>-8.5872576177285623E-2</v>
      </c>
      <c r="O10">
        <f>D11-D10</f>
        <v>-0.40000000000003411</v>
      </c>
      <c r="P10">
        <f>E11-E10</f>
        <v>0.31000000000000227</v>
      </c>
    </row>
    <row r="11" spans="1:16" x14ac:dyDescent="0.25">
      <c r="A11">
        <v>175</v>
      </c>
      <c r="C11">
        <v>53353.5</v>
      </c>
      <c r="D11">
        <v>300.7</v>
      </c>
      <c r="E11">
        <v>-290.3</v>
      </c>
      <c r="F11">
        <f t="shared" si="0"/>
        <v>25</v>
      </c>
      <c r="G11">
        <f t="shared" si="1"/>
        <v>6118</v>
      </c>
      <c r="H11" s="1">
        <f t="shared" si="2"/>
        <v>-0.28840686532589238</v>
      </c>
      <c r="J11">
        <f>D11-D$4</f>
        <v>0.69999999999998863</v>
      </c>
      <c r="K11">
        <f>E11-E$4</f>
        <v>-3.3000000000000114</v>
      </c>
      <c r="L11" s="1">
        <f t="shared" si="3"/>
        <v>0</v>
      </c>
      <c r="M11" s="1">
        <f t="shared" si="4"/>
        <v>-6.0606060606056951E-2</v>
      </c>
      <c r="O11">
        <f>D12-D11</f>
        <v>0</v>
      </c>
      <c r="P11">
        <f>E12-E11</f>
        <v>0.19999999999998863</v>
      </c>
    </row>
    <row r="12" spans="1:16" x14ac:dyDescent="0.25">
      <c r="A12">
        <v>170</v>
      </c>
      <c r="C12">
        <v>59471.5</v>
      </c>
      <c r="D12">
        <v>300.7</v>
      </c>
      <c r="E12">
        <v>-290.10000000000002</v>
      </c>
      <c r="F12">
        <f t="shared" si="0"/>
        <v>20</v>
      </c>
      <c r="G12">
        <f t="shared" si="1"/>
        <v>4748.5</v>
      </c>
      <c r="H12" s="1">
        <f t="shared" si="2"/>
        <v>8.0193704600484264E-2</v>
      </c>
      <c r="J12">
        <f>D12-D$4</f>
        <v>0.69999999999998863</v>
      </c>
      <c r="K12">
        <f>E12-E$4</f>
        <v>-3.1000000000000227</v>
      </c>
      <c r="L12" s="1">
        <f t="shared" si="3"/>
        <v>-0.70000000000002438</v>
      </c>
      <c r="M12" s="1">
        <f t="shared" si="4"/>
        <v>-0.12580645161291623</v>
      </c>
      <c r="O12">
        <f>D13-D12</f>
        <v>-0.49000000000000909</v>
      </c>
      <c r="P12">
        <f>E13-E12</f>
        <v>0.3900000000000432</v>
      </c>
    </row>
    <row r="13" spans="1:16" x14ac:dyDescent="0.25">
      <c r="A13">
        <v>165</v>
      </c>
      <c r="C13">
        <v>64220</v>
      </c>
      <c r="D13">
        <v>300.20999999999998</v>
      </c>
      <c r="E13">
        <v>-289.70999999999998</v>
      </c>
      <c r="F13">
        <f t="shared" si="0"/>
        <v>15</v>
      </c>
      <c r="G13">
        <f t="shared" si="1"/>
        <v>5162.5</v>
      </c>
      <c r="H13" s="1">
        <f t="shared" si="2"/>
        <v>0.11940298507462686</v>
      </c>
      <c r="J13">
        <f>D13-D$4</f>
        <v>0.20999999999997954</v>
      </c>
      <c r="K13">
        <f>E13-E$4</f>
        <v>-2.7099999999999795</v>
      </c>
      <c r="L13" s="1">
        <f t="shared" si="3"/>
        <v>-1.4761904761906308</v>
      </c>
      <c r="M13" s="1">
        <f t="shared" si="4"/>
        <v>-0.77859778597784968</v>
      </c>
      <c r="O13">
        <f>D14-D13</f>
        <v>-0.31000000000000227</v>
      </c>
      <c r="P13">
        <f>E14-E13</f>
        <v>2.1099999999999568</v>
      </c>
    </row>
    <row r="14" spans="1:16" x14ac:dyDescent="0.25">
      <c r="A14">
        <v>160</v>
      </c>
      <c r="C14">
        <v>69382.5</v>
      </c>
      <c r="D14">
        <v>299.89999999999998</v>
      </c>
      <c r="E14">
        <v>-287.60000000000002</v>
      </c>
      <c r="F14">
        <f t="shared" si="0"/>
        <v>10</v>
      </c>
      <c r="G14">
        <f t="shared" si="1"/>
        <v>5862.5</v>
      </c>
      <c r="H14" s="1">
        <f t="shared" si="2"/>
        <v>0.12014107759267598</v>
      </c>
      <c r="J14">
        <f>D14-D$4</f>
        <v>-0.10000000000002274</v>
      </c>
      <c r="K14">
        <f>E14-E$4</f>
        <v>-0.60000000000002274</v>
      </c>
      <c r="L14" s="1">
        <f>(J15-J14)/J14</f>
        <v>2.9999999999988631</v>
      </c>
      <c r="M14" s="1">
        <f t="shared" si="4"/>
        <v>2.6666666666665089</v>
      </c>
      <c r="O14">
        <f>D15-D14</f>
        <v>-0.29999999999995453</v>
      </c>
      <c r="P14">
        <f>E15-E14</f>
        <v>-1.5999999999999659</v>
      </c>
    </row>
    <row r="15" spans="1:16" x14ac:dyDescent="0.25">
      <c r="A15">
        <v>155</v>
      </c>
      <c r="C15">
        <v>75245</v>
      </c>
      <c r="D15">
        <v>299.60000000000002</v>
      </c>
      <c r="E15">
        <v>-289.2</v>
      </c>
      <c r="F15">
        <f t="shared" si="0"/>
        <v>5</v>
      </c>
      <c r="G15">
        <f t="shared" si="1"/>
        <v>6663</v>
      </c>
      <c r="H15" s="1">
        <f t="shared" si="2"/>
        <v>0.12120812450540755</v>
      </c>
      <c r="J15">
        <f>D15-D$4</f>
        <v>-0.39999999999997726</v>
      </c>
      <c r="K15">
        <f>E15-E$4</f>
        <v>-2.1999999999999886</v>
      </c>
      <c r="L15" s="1">
        <f t="shared" si="3"/>
        <v>0.50000000000014211</v>
      </c>
      <c r="M15" s="1">
        <f t="shared" si="4"/>
        <v>-8.6363636363635782E-2</v>
      </c>
      <c r="O15">
        <f>D16-D15</f>
        <v>-0.20000000000004547</v>
      </c>
      <c r="P15">
        <f>E16-E15</f>
        <v>0.18999999999999773</v>
      </c>
    </row>
    <row r="16" spans="1:16" x14ac:dyDescent="0.25">
      <c r="A16">
        <v>150</v>
      </c>
      <c r="C16">
        <v>81908</v>
      </c>
      <c r="D16">
        <v>299.39999999999998</v>
      </c>
      <c r="E16">
        <v>-289.01</v>
      </c>
      <c r="F16">
        <f t="shared" si="0"/>
        <v>0</v>
      </c>
      <c r="G16">
        <f t="shared" si="1"/>
        <v>7582</v>
      </c>
      <c r="H16" s="1">
        <f t="shared" si="2"/>
        <v>0.1409472014502606</v>
      </c>
      <c r="J16">
        <f>D16-D$4</f>
        <v>-0.60000000000002274</v>
      </c>
      <c r="K16">
        <f>E16-E$4</f>
        <v>-2.0099999999999909</v>
      </c>
      <c r="L16" s="1">
        <f t="shared" si="3"/>
        <v>0.49999999999990524</v>
      </c>
      <c r="M16" s="1">
        <f t="shared" si="4"/>
        <v>-0.20398009950247264</v>
      </c>
      <c r="O16">
        <f>D17-D16</f>
        <v>-0.29999999999995453</v>
      </c>
      <c r="P16">
        <f>E17-E16</f>
        <v>0.40999999999996817</v>
      </c>
    </row>
    <row r="17" spans="1:16" x14ac:dyDescent="0.25">
      <c r="A17">
        <v>145</v>
      </c>
      <c r="C17">
        <v>89490</v>
      </c>
      <c r="D17">
        <v>299.10000000000002</v>
      </c>
      <c r="E17">
        <v>-288.60000000000002</v>
      </c>
      <c r="F17">
        <f t="shared" si="0"/>
        <v>-5</v>
      </c>
      <c r="G17">
        <f t="shared" si="1"/>
        <v>8826</v>
      </c>
      <c r="H17" s="1">
        <f t="shared" si="2"/>
        <v>0.15702005730659027</v>
      </c>
      <c r="J17">
        <f>D17-D$4</f>
        <v>-0.89999999999997726</v>
      </c>
      <c r="K17">
        <f>E17-E$4</f>
        <v>-1.6000000000000227</v>
      </c>
      <c r="L17" s="1">
        <f t="shared" si="3"/>
        <v>0.33333333333335441</v>
      </c>
      <c r="M17" s="1">
        <f t="shared" si="4"/>
        <v>-0.25000000000001776</v>
      </c>
      <c r="O17">
        <f>D18-D17</f>
        <v>-0.30000000000001137</v>
      </c>
      <c r="P17">
        <f>E18-E17</f>
        <v>0.40000000000003411</v>
      </c>
    </row>
    <row r="18" spans="1:16" x14ac:dyDescent="0.25">
      <c r="A18">
        <v>140</v>
      </c>
      <c r="C18">
        <v>98316</v>
      </c>
      <c r="D18">
        <v>298.8</v>
      </c>
      <c r="E18">
        <v>-288.2</v>
      </c>
      <c r="F18">
        <f t="shared" si="0"/>
        <v>-10</v>
      </c>
      <c r="G18">
        <f t="shared" si="1"/>
        <v>10470</v>
      </c>
      <c r="H18" s="1">
        <f t="shared" si="2"/>
        <v>0.13021806853582554</v>
      </c>
      <c r="J18">
        <f>D18-D$4</f>
        <v>-1.1999999999999886</v>
      </c>
      <c r="K18">
        <f>E18-E$4</f>
        <v>-1.1999999999999886</v>
      </c>
      <c r="L18" s="1">
        <f t="shared" si="3"/>
        <v>0.25000000000001182</v>
      </c>
      <c r="M18" s="1">
        <f t="shared" si="4"/>
        <v>-8.3333333333305698E-2</v>
      </c>
      <c r="O18">
        <f>D19-D18</f>
        <v>-0.30000000000001137</v>
      </c>
      <c r="P18">
        <f>E19-E18</f>
        <v>9.9999999999965894E-2</v>
      </c>
    </row>
    <row r="19" spans="1:16" x14ac:dyDescent="0.25">
      <c r="A19">
        <v>135</v>
      </c>
      <c r="C19">
        <v>108786</v>
      </c>
      <c r="D19">
        <v>298.5</v>
      </c>
      <c r="E19">
        <v>-288.10000000000002</v>
      </c>
      <c r="F19">
        <f t="shared" si="0"/>
        <v>-15</v>
      </c>
      <c r="G19">
        <f t="shared" si="1"/>
        <v>12037.5</v>
      </c>
      <c r="J19">
        <f>D19-D$4</f>
        <v>-1.5</v>
      </c>
      <c r="K19">
        <f>E19-E$4</f>
        <v>-1.1000000000000227</v>
      </c>
      <c r="L19" s="1">
        <f t="shared" si="3"/>
        <v>0.13999999999998636</v>
      </c>
      <c r="M19" s="1">
        <f t="shared" si="4"/>
        <v>-0.45454545454544515</v>
      </c>
      <c r="O19">
        <f>D20-D19</f>
        <v>-0.20999999999997954</v>
      </c>
      <c r="P19">
        <f>E20-E19</f>
        <v>0.5</v>
      </c>
    </row>
    <row r="20" spans="1:16" x14ac:dyDescent="0.25">
      <c r="A20">
        <v>130</v>
      </c>
      <c r="C20">
        <v>120823.5</v>
      </c>
      <c r="D20">
        <v>298.29000000000002</v>
      </c>
      <c r="E20">
        <v>-287.60000000000002</v>
      </c>
      <c r="F20">
        <f t="shared" si="0"/>
        <v>-20</v>
      </c>
      <c r="J20">
        <f>D20-D$4</f>
        <v>-1.7099999999999795</v>
      </c>
      <c r="K20">
        <f>E20-E$4</f>
        <v>-0.60000000000002274</v>
      </c>
    </row>
    <row r="22" spans="1:16" x14ac:dyDescent="0.25">
      <c r="A22" t="s">
        <v>5</v>
      </c>
    </row>
    <row r="23" spans="1:16" x14ac:dyDescent="0.25">
      <c r="D23">
        <v>530</v>
      </c>
      <c r="E23">
        <v>-95</v>
      </c>
    </row>
    <row r="24" spans="1:16" x14ac:dyDescent="0.25">
      <c r="A24">
        <v>200</v>
      </c>
      <c r="C24">
        <v>17863</v>
      </c>
      <c r="D24">
        <v>532.5</v>
      </c>
      <c r="E24">
        <v>-97.21</v>
      </c>
      <c r="F24">
        <f>A24-150</f>
        <v>50</v>
      </c>
      <c r="G24">
        <f>C25-C24</f>
        <v>1009.5</v>
      </c>
      <c r="H24" s="1">
        <f t="shared" si="2"/>
        <v>2.2276029055690073E-2</v>
      </c>
      <c r="J24">
        <f>D24-D$23</f>
        <v>2.5</v>
      </c>
      <c r="K24">
        <f>E24-E$23</f>
        <v>-2.2099999999999937</v>
      </c>
      <c r="L24" s="1">
        <f t="shared" si="3"/>
        <v>-0.16399999999998727</v>
      </c>
      <c r="M24" s="1">
        <f t="shared" si="4"/>
        <v>-0.51131221719456954</v>
      </c>
      <c r="O24">
        <f>D25-D24</f>
        <v>-0.40999999999996817</v>
      </c>
      <c r="P24">
        <f>E25-E24</f>
        <v>1.1299999999999955</v>
      </c>
    </row>
    <row r="25" spans="1:16" x14ac:dyDescent="0.25">
      <c r="A25">
        <v>195</v>
      </c>
      <c r="C25">
        <v>18872.5</v>
      </c>
      <c r="D25">
        <v>532.09</v>
      </c>
      <c r="E25">
        <v>-96.08</v>
      </c>
      <c r="F25">
        <f t="shared" ref="F25:F38" si="5">A25-150</f>
        <v>45</v>
      </c>
      <c r="G25">
        <f t="shared" ref="G25:G73" si="6">C26-C25</f>
        <v>1032.5</v>
      </c>
      <c r="H25" s="1">
        <f t="shared" si="2"/>
        <v>0.10606060606060606</v>
      </c>
      <c r="J25">
        <f>D25-D$23</f>
        <v>2.0900000000000318</v>
      </c>
      <c r="K25">
        <f>E25-E$23</f>
        <v>-1.0799999999999983</v>
      </c>
      <c r="L25" s="1">
        <f t="shared" si="3"/>
        <v>-8.6124401913904747E-2</v>
      </c>
      <c r="M25" s="1">
        <f t="shared" si="4"/>
        <v>0.48148148148147857</v>
      </c>
      <c r="O25">
        <f>D26-D25</f>
        <v>-0.18000000000006366</v>
      </c>
      <c r="P25">
        <f>E26-E25</f>
        <v>-0.51999999999999602</v>
      </c>
    </row>
    <row r="26" spans="1:16" x14ac:dyDescent="0.25">
      <c r="A26">
        <v>190</v>
      </c>
      <c r="C26">
        <v>19905</v>
      </c>
      <c r="D26">
        <v>531.91</v>
      </c>
      <c r="E26">
        <v>-96.6</v>
      </c>
      <c r="F26">
        <f t="shared" si="5"/>
        <v>40</v>
      </c>
      <c r="G26">
        <f t="shared" si="6"/>
        <v>1155</v>
      </c>
      <c r="H26" s="1">
        <f t="shared" si="2"/>
        <v>0.12167300380228137</v>
      </c>
      <c r="J26">
        <f>D26-D$23</f>
        <v>1.9099999999999682</v>
      </c>
      <c r="K26">
        <f>E26-E$23</f>
        <v>-1.5999999999999943</v>
      </c>
      <c r="L26" s="1">
        <f t="shared" si="3"/>
        <v>-0.16230366492144011</v>
      </c>
      <c r="M26" s="1">
        <f t="shared" si="4"/>
        <v>-0.24375000000000122</v>
      </c>
      <c r="O26">
        <f>D27-D26</f>
        <v>-0.30999999999994543</v>
      </c>
      <c r="P26">
        <f>E27-E26</f>
        <v>0.39000000000000057</v>
      </c>
    </row>
    <row r="27" spans="1:16" x14ac:dyDescent="0.25">
      <c r="A27">
        <v>185</v>
      </c>
      <c r="C27">
        <v>21060</v>
      </c>
      <c r="D27">
        <v>531.6</v>
      </c>
      <c r="E27">
        <v>-96.21</v>
      </c>
      <c r="F27">
        <f t="shared" si="5"/>
        <v>35</v>
      </c>
      <c r="G27">
        <f t="shared" si="6"/>
        <v>1315</v>
      </c>
      <c r="H27" s="1">
        <f t="shared" si="2"/>
        <v>1.3133208255159476E-2</v>
      </c>
      <c r="J27">
        <f>D27-D$23</f>
        <v>1.6000000000000227</v>
      </c>
      <c r="K27">
        <f>E27-E$23</f>
        <v>-1.2099999999999937</v>
      </c>
      <c r="L27" s="1">
        <f t="shared" si="3"/>
        <v>-0.12500000000002665</v>
      </c>
      <c r="M27" s="1">
        <f t="shared" si="4"/>
        <v>-0.17355371900826019</v>
      </c>
      <c r="O27">
        <f>D28-D27</f>
        <v>-0.20000000000004547</v>
      </c>
      <c r="P27">
        <f>E28-E27</f>
        <v>0.20999999999999375</v>
      </c>
    </row>
    <row r="28" spans="1:16" x14ac:dyDescent="0.25">
      <c r="A28">
        <v>180</v>
      </c>
      <c r="C28">
        <v>22375</v>
      </c>
      <c r="D28">
        <v>531.4</v>
      </c>
      <c r="E28">
        <v>-96</v>
      </c>
      <c r="F28">
        <f t="shared" si="5"/>
        <v>30</v>
      </c>
      <c r="G28">
        <f t="shared" si="6"/>
        <v>1332.5</v>
      </c>
      <c r="H28" s="1">
        <f t="shared" si="2"/>
        <v>0.10869565217391304</v>
      </c>
      <c r="J28">
        <f>D28-D$23</f>
        <v>1.3999999999999773</v>
      </c>
      <c r="K28">
        <f>E28-E$23</f>
        <v>-1</v>
      </c>
      <c r="L28" s="1">
        <f t="shared" si="3"/>
        <v>-0.22142857142853606</v>
      </c>
      <c r="M28" s="1">
        <f t="shared" si="4"/>
        <v>-0.40000000000000568</v>
      </c>
      <c r="O28">
        <f>D29-D28</f>
        <v>-0.30999999999994543</v>
      </c>
      <c r="P28">
        <f>E29-E28</f>
        <v>0.40000000000000568</v>
      </c>
    </row>
    <row r="29" spans="1:16" x14ac:dyDescent="0.25">
      <c r="A29">
        <v>175</v>
      </c>
      <c r="C29">
        <v>23707.5</v>
      </c>
      <c r="D29">
        <v>531.09</v>
      </c>
      <c r="E29">
        <v>-95.6</v>
      </c>
      <c r="F29">
        <f t="shared" si="5"/>
        <v>25</v>
      </c>
      <c r="G29">
        <f t="shared" si="6"/>
        <v>1495</v>
      </c>
      <c r="H29" s="1">
        <f t="shared" si="2"/>
        <v>0.1927645788336933</v>
      </c>
      <c r="J29">
        <f>D29-D$23</f>
        <v>1.0900000000000318</v>
      </c>
      <c r="K29">
        <f>E29-E$23</f>
        <v>-0.59999999999999432</v>
      </c>
      <c r="L29" s="1">
        <f t="shared" si="3"/>
        <v>-0.26605504587162276</v>
      </c>
      <c r="M29" s="1">
        <f t="shared" si="4"/>
        <v>-0.5</v>
      </c>
      <c r="O29">
        <f>D30-D29</f>
        <v>-0.29000000000007731</v>
      </c>
      <c r="P29">
        <f>E30-E29</f>
        <v>0.29999999999999716</v>
      </c>
    </row>
    <row r="30" spans="1:16" x14ac:dyDescent="0.25">
      <c r="A30">
        <v>170</v>
      </c>
      <c r="C30">
        <v>25202.5</v>
      </c>
      <c r="D30">
        <v>530.79999999999995</v>
      </c>
      <c r="E30">
        <v>-95.3</v>
      </c>
      <c r="F30">
        <f t="shared" si="5"/>
        <v>20</v>
      </c>
      <c r="G30">
        <f t="shared" si="6"/>
        <v>1852</v>
      </c>
      <c r="H30" s="1">
        <f t="shared" si="2"/>
        <v>-1.9823788546255508E-2</v>
      </c>
      <c r="J30">
        <f>D30-D$23</f>
        <v>0.79999999999995453</v>
      </c>
      <c r="K30">
        <f>E30-E$23</f>
        <v>-0.29999999999999716</v>
      </c>
      <c r="L30" s="1">
        <f t="shared" si="3"/>
        <v>-0.5</v>
      </c>
      <c r="M30" s="1">
        <f t="shared" si="4"/>
        <v>-1</v>
      </c>
      <c r="O30">
        <f>D31-D30</f>
        <v>-0.39999999999997726</v>
      </c>
      <c r="P30">
        <f>E31-E30</f>
        <v>0.29999999999999716</v>
      </c>
    </row>
    <row r="31" spans="1:16" x14ac:dyDescent="0.25">
      <c r="A31">
        <v>165</v>
      </c>
      <c r="C31">
        <v>27054.5</v>
      </c>
      <c r="D31">
        <v>530.4</v>
      </c>
      <c r="E31">
        <v>-95</v>
      </c>
      <c r="F31">
        <f t="shared" si="5"/>
        <v>15</v>
      </c>
      <c r="G31">
        <f t="shared" si="6"/>
        <v>1816</v>
      </c>
      <c r="H31" s="1">
        <f t="shared" si="2"/>
        <v>8.7437185929648248E-2</v>
      </c>
      <c r="J31">
        <f>D31-D$23</f>
        <v>0.39999999999997726</v>
      </c>
      <c r="K31">
        <f>E31-E$23</f>
        <v>0</v>
      </c>
      <c r="L31" s="1">
        <f t="shared" si="3"/>
        <v>-0.72499999999995024</v>
      </c>
      <c r="M31" s="1" t="e">
        <f>(K32-K31)/K31</f>
        <v>#DIV/0!</v>
      </c>
      <c r="O31">
        <f>D32-D31</f>
        <v>-0.28999999999996362</v>
      </c>
      <c r="P31">
        <f>E32-E31</f>
        <v>0</v>
      </c>
    </row>
    <row r="32" spans="1:16" x14ac:dyDescent="0.25">
      <c r="A32">
        <v>160</v>
      </c>
      <c r="C32">
        <v>28870.5</v>
      </c>
      <c r="D32">
        <v>530.11</v>
      </c>
      <c r="E32">
        <v>-95</v>
      </c>
      <c r="F32">
        <f t="shared" si="5"/>
        <v>10</v>
      </c>
      <c r="G32">
        <f t="shared" si="6"/>
        <v>1990</v>
      </c>
      <c r="H32" s="1">
        <f t="shared" si="2"/>
        <v>0.12681000438788942</v>
      </c>
      <c r="J32">
        <f>D32-D$23</f>
        <v>0.11000000000001364</v>
      </c>
      <c r="K32">
        <f>E32-E$23</f>
        <v>0</v>
      </c>
      <c r="L32" s="1">
        <f t="shared" si="3"/>
        <v>-1.5454545454539816</v>
      </c>
      <c r="M32" s="1" t="e">
        <f t="shared" si="4"/>
        <v>#DIV/0!</v>
      </c>
      <c r="O32">
        <f>D33-D32</f>
        <v>-0.16999999999995907</v>
      </c>
      <c r="P32">
        <f>E33-E32</f>
        <v>0.29999999999999716</v>
      </c>
    </row>
    <row r="33" spans="1:16" x14ac:dyDescent="0.25">
      <c r="A33">
        <v>155</v>
      </c>
      <c r="C33">
        <v>30860.5</v>
      </c>
      <c r="D33">
        <v>529.94000000000005</v>
      </c>
      <c r="E33">
        <v>-94.7</v>
      </c>
      <c r="F33">
        <f t="shared" si="5"/>
        <v>5</v>
      </c>
      <c r="G33">
        <f t="shared" si="6"/>
        <v>2279</v>
      </c>
      <c r="H33" s="1">
        <f t="shared" si="2"/>
        <v>0.11167413759501071</v>
      </c>
      <c r="J33">
        <f>D33-D$23</f>
        <v>-5.999999999994543E-2</v>
      </c>
      <c r="K33">
        <f>E33-E$23</f>
        <v>0.29999999999999716</v>
      </c>
      <c r="L33" s="1">
        <f t="shared" si="3"/>
        <v>5.6666666666723513</v>
      </c>
      <c r="M33" s="1">
        <f t="shared" si="4"/>
        <v>1.3666666666666683</v>
      </c>
      <c r="O33">
        <f>D34-D33</f>
        <v>-0.34000000000003183</v>
      </c>
      <c r="P33">
        <f>E34-E33</f>
        <v>0.40999999999999659</v>
      </c>
    </row>
    <row r="34" spans="1:16" x14ac:dyDescent="0.25">
      <c r="A34">
        <v>150</v>
      </c>
      <c r="C34">
        <v>33139.5</v>
      </c>
      <c r="D34">
        <v>529.6</v>
      </c>
      <c r="E34">
        <v>-94.29</v>
      </c>
      <c r="F34">
        <f t="shared" si="5"/>
        <v>0</v>
      </c>
      <c r="G34">
        <f t="shared" si="6"/>
        <v>2565.5</v>
      </c>
      <c r="H34" s="1">
        <f t="shared" si="2"/>
        <v>0.11808181505672052</v>
      </c>
      <c r="J34">
        <f>D34-D$23</f>
        <v>-0.39999999999997726</v>
      </c>
      <c r="K34">
        <f>E34-E$23</f>
        <v>0.70999999999999375</v>
      </c>
      <c r="L34" s="1">
        <f t="shared" si="3"/>
        <v>0.52500000000012081</v>
      </c>
      <c r="M34" s="1">
        <f t="shared" si="4"/>
        <v>0.4084507042253645</v>
      </c>
      <c r="O34">
        <f>D35-D34</f>
        <v>-0.21000000000003638</v>
      </c>
      <c r="P34">
        <f>E35-E34</f>
        <v>0.29000000000000625</v>
      </c>
    </row>
    <row r="35" spans="1:16" x14ac:dyDescent="0.25">
      <c r="A35">
        <v>145</v>
      </c>
      <c r="C35">
        <v>35705</v>
      </c>
      <c r="D35">
        <v>529.39</v>
      </c>
      <c r="E35">
        <v>-94</v>
      </c>
      <c r="F35">
        <f t="shared" si="5"/>
        <v>-5</v>
      </c>
      <c r="G35">
        <f t="shared" si="6"/>
        <v>2909</v>
      </c>
      <c r="H35" s="1">
        <f t="shared" si="2"/>
        <v>9.8822800495662944E-2</v>
      </c>
      <c r="J35">
        <f>D35-D$23</f>
        <v>-0.61000000000001364</v>
      </c>
      <c r="K35">
        <f>E35-E$23</f>
        <v>1</v>
      </c>
      <c r="L35" s="1">
        <f t="shared" si="3"/>
        <v>0.1639344262295418</v>
      </c>
      <c r="M35" s="1">
        <f t="shared" si="4"/>
        <v>0.5</v>
      </c>
      <c r="O35">
        <f>D36-D35</f>
        <v>-0.10000000000002274</v>
      </c>
      <c r="P35">
        <f>E36-E35</f>
        <v>0.5</v>
      </c>
    </row>
    <row r="36" spans="1:16" x14ac:dyDescent="0.25">
      <c r="A36">
        <v>140</v>
      </c>
      <c r="C36">
        <v>38614</v>
      </c>
      <c r="D36">
        <v>529.29</v>
      </c>
      <c r="E36">
        <v>-93.5</v>
      </c>
      <c r="F36">
        <f t="shared" si="5"/>
        <v>-10</v>
      </c>
      <c r="G36">
        <f t="shared" si="6"/>
        <v>3228</v>
      </c>
      <c r="H36" s="1">
        <f t="shared" si="2"/>
        <v>0.10643598615916955</v>
      </c>
      <c r="J36">
        <f>D36-D$23</f>
        <v>-0.71000000000003638</v>
      </c>
      <c r="K36">
        <f>E36-E$23</f>
        <v>1.5</v>
      </c>
      <c r="L36" s="1">
        <f t="shared" si="3"/>
        <v>0.56338028169007992</v>
      </c>
      <c r="M36" s="1">
        <f t="shared" si="4"/>
        <v>0</v>
      </c>
      <c r="O36">
        <f>D37-D36</f>
        <v>-0.39999999999997726</v>
      </c>
      <c r="P36">
        <f>E37-E36</f>
        <v>0</v>
      </c>
    </row>
    <row r="37" spans="1:16" x14ac:dyDescent="0.25">
      <c r="A37">
        <v>135</v>
      </c>
      <c r="C37">
        <v>41842</v>
      </c>
      <c r="D37">
        <v>528.89</v>
      </c>
      <c r="E37">
        <v>-93.5</v>
      </c>
      <c r="F37">
        <f t="shared" si="5"/>
        <v>-15</v>
      </c>
      <c r="G37">
        <f t="shared" si="6"/>
        <v>3612.5</v>
      </c>
      <c r="J37">
        <f>D37-D$23</f>
        <v>-1.1100000000000136</v>
      </c>
      <c r="K37">
        <f>E37-E$23</f>
        <v>1.5</v>
      </c>
      <c r="L37" s="1">
        <f t="shared" si="3"/>
        <v>0.26126126126122529</v>
      </c>
      <c r="M37" s="1">
        <f t="shared" si="4"/>
        <v>0.39999999999999619</v>
      </c>
      <c r="O37">
        <f>D38-D37</f>
        <v>-0.28999999999996362</v>
      </c>
      <c r="P37">
        <f>E38-E37</f>
        <v>0.59999999999999432</v>
      </c>
    </row>
    <row r="38" spans="1:16" x14ac:dyDescent="0.25">
      <c r="A38">
        <v>130</v>
      </c>
      <c r="C38">
        <v>45454.5</v>
      </c>
      <c r="D38">
        <v>528.6</v>
      </c>
      <c r="E38">
        <v>-92.9</v>
      </c>
      <c r="F38">
        <f t="shared" si="5"/>
        <v>-20</v>
      </c>
      <c r="J38">
        <f>D38-D$23</f>
        <v>-1.3999999999999773</v>
      </c>
      <c r="K38">
        <f>E38-E$23</f>
        <v>2.0999999999999943</v>
      </c>
    </row>
    <row r="40" spans="1:16" x14ac:dyDescent="0.25">
      <c r="A40" t="s">
        <v>6</v>
      </c>
    </row>
    <row r="41" spans="1:16" x14ac:dyDescent="0.25">
      <c r="D41">
        <v>395</v>
      </c>
      <c r="E41">
        <v>-320</v>
      </c>
    </row>
    <row r="42" spans="1:16" x14ac:dyDescent="0.25">
      <c r="A42">
        <v>200</v>
      </c>
      <c r="C42">
        <v>10611</v>
      </c>
      <c r="D42">
        <v>399.4</v>
      </c>
      <c r="E42">
        <v>-325.7</v>
      </c>
      <c r="F42">
        <f>A42-150</f>
        <v>50</v>
      </c>
      <c r="G42">
        <f t="shared" si="6"/>
        <v>627</v>
      </c>
      <c r="H42" s="1">
        <f t="shared" si="2"/>
        <v>0.05</v>
      </c>
      <c r="J42">
        <f>D42-D$41</f>
        <v>4.3999999999999773</v>
      </c>
      <c r="K42">
        <f>E42-E$41</f>
        <v>-5.6999999999999886</v>
      </c>
      <c r="L42" s="1">
        <f t="shared" si="3"/>
        <v>-6.8181818181808199E-2</v>
      </c>
      <c r="M42" s="1">
        <f t="shared" si="4"/>
        <v>-5.0877192982449859E-2</v>
      </c>
      <c r="O42">
        <f>D43-D42</f>
        <v>-0.29999999999995453</v>
      </c>
      <c r="P42">
        <f>E43-E42</f>
        <v>0.28999999999996362</v>
      </c>
    </row>
    <row r="43" spans="1:16" x14ac:dyDescent="0.25">
      <c r="A43">
        <v>195</v>
      </c>
      <c r="C43">
        <v>11238</v>
      </c>
      <c r="D43">
        <v>399.1</v>
      </c>
      <c r="E43">
        <v>-325.41000000000003</v>
      </c>
      <c r="F43">
        <f t="shared" ref="F43:F56" si="7">A43-150</f>
        <v>45</v>
      </c>
      <c r="G43">
        <f t="shared" si="6"/>
        <v>660</v>
      </c>
      <c r="H43" s="1">
        <f t="shared" si="2"/>
        <v>0.12408759124087591</v>
      </c>
      <c r="J43">
        <f>D43-D$41</f>
        <v>4.1000000000000227</v>
      </c>
      <c r="K43">
        <f>E43-E$41</f>
        <v>-5.410000000000025</v>
      </c>
      <c r="L43" s="1">
        <f t="shared" si="3"/>
        <v>-9.7560975609763873E-2</v>
      </c>
      <c r="M43" s="1">
        <f t="shared" si="4"/>
        <v>-5.7301293900184999E-2</v>
      </c>
      <c r="O43">
        <f>D44-D43</f>
        <v>-0.40000000000003411</v>
      </c>
      <c r="P43">
        <f>E44-E43</f>
        <v>0.31000000000000227</v>
      </c>
    </row>
    <row r="44" spans="1:16" x14ac:dyDescent="0.25">
      <c r="A44">
        <v>190</v>
      </c>
      <c r="C44">
        <v>11898</v>
      </c>
      <c r="D44">
        <v>398.7</v>
      </c>
      <c r="E44">
        <v>-325.10000000000002</v>
      </c>
      <c r="F44">
        <f t="shared" si="7"/>
        <v>40</v>
      </c>
      <c r="G44">
        <f t="shared" si="6"/>
        <v>753.5</v>
      </c>
      <c r="H44" s="1">
        <f t="shared" si="2"/>
        <v>8.221680876979294E-2</v>
      </c>
      <c r="J44">
        <f>D44-D$41</f>
        <v>3.6999999999999886</v>
      </c>
      <c r="K44">
        <f>E44-E$41</f>
        <v>-5.1000000000000227</v>
      </c>
      <c r="L44" s="1">
        <f t="shared" si="3"/>
        <v>-2.972972972973351E-2</v>
      </c>
      <c r="M44" s="1">
        <f t="shared" si="4"/>
        <v>-5.8823529411766676E-2</v>
      </c>
      <c r="O44">
        <f>D45-D44</f>
        <v>-0.11000000000001364</v>
      </c>
      <c r="P44">
        <f>E45-E44</f>
        <v>0.30000000000001137</v>
      </c>
    </row>
    <row r="45" spans="1:16" x14ac:dyDescent="0.25">
      <c r="A45">
        <v>185</v>
      </c>
      <c r="C45">
        <v>12651.5</v>
      </c>
      <c r="D45">
        <v>398.59</v>
      </c>
      <c r="E45">
        <v>-324.8</v>
      </c>
      <c r="F45">
        <f t="shared" si="7"/>
        <v>35</v>
      </c>
      <c r="G45">
        <f t="shared" si="6"/>
        <v>821</v>
      </c>
      <c r="H45" s="1">
        <f t="shared" si="2"/>
        <v>8.319374651032943E-2</v>
      </c>
      <c r="J45">
        <f>D45-D$41</f>
        <v>3.589999999999975</v>
      </c>
      <c r="K45">
        <f>E45-E$41</f>
        <v>-4.8000000000000114</v>
      </c>
      <c r="L45" s="1">
        <f t="shared" si="3"/>
        <v>-0.10863509749303317</v>
      </c>
      <c r="M45" s="1">
        <f t="shared" si="4"/>
        <v>-6.250000000000222E-2</v>
      </c>
      <c r="O45">
        <f>D46-D45</f>
        <v>-0.38999999999998636</v>
      </c>
      <c r="P45">
        <f>E46-E45</f>
        <v>0.30000000000001137</v>
      </c>
    </row>
    <row r="46" spans="1:16" x14ac:dyDescent="0.25">
      <c r="A46">
        <v>180</v>
      </c>
      <c r="C46">
        <v>13472.5</v>
      </c>
      <c r="D46">
        <v>398.2</v>
      </c>
      <c r="E46">
        <v>-324.5</v>
      </c>
      <c r="F46">
        <f t="shared" si="7"/>
        <v>30</v>
      </c>
      <c r="G46">
        <f t="shared" si="6"/>
        <v>895.5</v>
      </c>
      <c r="H46" s="1">
        <f t="shared" si="2"/>
        <v>2.7687296416938109E-2</v>
      </c>
      <c r="J46">
        <f>D46-D$41</f>
        <v>3.1999999999999886</v>
      </c>
      <c r="K46">
        <f>E46-E$41</f>
        <v>-4.5</v>
      </c>
      <c r="L46" s="1">
        <f t="shared" si="3"/>
        <v>-3.4375000000004388E-2</v>
      </c>
      <c r="M46" s="1">
        <f t="shared" si="4"/>
        <v>-6.6666666666669191E-2</v>
      </c>
      <c r="O46">
        <f>D47-D46</f>
        <v>-0.11000000000001364</v>
      </c>
      <c r="P46">
        <f>E47-E46</f>
        <v>0.30000000000001137</v>
      </c>
    </row>
    <row r="47" spans="1:16" x14ac:dyDescent="0.25">
      <c r="A47">
        <v>175</v>
      </c>
      <c r="C47">
        <v>14368</v>
      </c>
      <c r="D47">
        <v>398.09</v>
      </c>
      <c r="E47">
        <v>-324.2</v>
      </c>
      <c r="F47">
        <f t="shared" si="7"/>
        <v>25</v>
      </c>
      <c r="G47">
        <f t="shared" si="6"/>
        <v>921</v>
      </c>
      <c r="H47" s="1">
        <f t="shared" si="2"/>
        <v>0.18024032042723631</v>
      </c>
      <c r="J47">
        <f>D47-D$41</f>
        <v>3.089999999999975</v>
      </c>
      <c r="K47">
        <f>E47-E$41</f>
        <v>-4.1999999999999886</v>
      </c>
      <c r="L47" s="1">
        <f t="shared" si="3"/>
        <v>-0.13268608414238559</v>
      </c>
      <c r="M47" s="1">
        <f t="shared" si="4"/>
        <v>-4.9999999999995264E-2</v>
      </c>
      <c r="O47">
        <f>D48-D47</f>
        <v>-0.40999999999996817</v>
      </c>
      <c r="P47">
        <f>E48-E47</f>
        <v>0.20999999999997954</v>
      </c>
    </row>
    <row r="48" spans="1:16" x14ac:dyDescent="0.25">
      <c r="A48">
        <v>170</v>
      </c>
      <c r="C48">
        <v>15289</v>
      </c>
      <c r="D48">
        <v>397.68</v>
      </c>
      <c r="E48">
        <v>-323.99</v>
      </c>
      <c r="F48">
        <f t="shared" si="7"/>
        <v>20</v>
      </c>
      <c r="G48">
        <f t="shared" si="6"/>
        <v>1123.5</v>
      </c>
      <c r="H48" s="1">
        <f t="shared" si="2"/>
        <v>8.5470085470085472E-2</v>
      </c>
      <c r="J48">
        <f>D48-D$41</f>
        <v>2.6800000000000068</v>
      </c>
      <c r="K48">
        <f>E48-E$41</f>
        <v>-3.9900000000000091</v>
      </c>
      <c r="L48" s="1">
        <f t="shared" si="3"/>
        <v>-2.9850746268650703E-2</v>
      </c>
      <c r="M48" s="1">
        <f t="shared" si="4"/>
        <v>-0.12280701754386165</v>
      </c>
      <c r="O48">
        <f>D49-D48</f>
        <v>-7.9999999999984084E-2</v>
      </c>
      <c r="P48">
        <f>E49-E48</f>
        <v>0.49000000000000909</v>
      </c>
    </row>
    <row r="49" spans="1:16" x14ac:dyDescent="0.25">
      <c r="A49">
        <v>165</v>
      </c>
      <c r="C49">
        <v>16412.5</v>
      </c>
      <c r="D49">
        <v>397.6</v>
      </c>
      <c r="E49">
        <v>-323.5</v>
      </c>
      <c r="F49">
        <f t="shared" si="7"/>
        <v>15</v>
      </c>
      <c r="G49">
        <f t="shared" si="6"/>
        <v>1228.5</v>
      </c>
      <c r="H49" s="1">
        <f t="shared" si="2"/>
        <v>7.8394598649662417E-2</v>
      </c>
      <c r="J49">
        <f>D49-D$41</f>
        <v>2.6000000000000227</v>
      </c>
      <c r="K49">
        <f>E49-E$41</f>
        <v>-3.5</v>
      </c>
      <c r="L49" s="1">
        <f t="shared" si="3"/>
        <v>-0.19230769230769063</v>
      </c>
      <c r="M49" s="1">
        <f t="shared" si="4"/>
        <v>-0.11428571428570779</v>
      </c>
      <c r="O49">
        <f>D50-D49</f>
        <v>-0.5</v>
      </c>
      <c r="P49">
        <f>E50-E49</f>
        <v>0.39999999999997726</v>
      </c>
    </row>
    <row r="50" spans="1:16" x14ac:dyDescent="0.25">
      <c r="A50">
        <v>160</v>
      </c>
      <c r="C50">
        <v>17641</v>
      </c>
      <c r="D50">
        <v>397.1</v>
      </c>
      <c r="E50">
        <v>-323.10000000000002</v>
      </c>
      <c r="F50">
        <f t="shared" si="7"/>
        <v>10</v>
      </c>
      <c r="G50">
        <f t="shared" si="6"/>
        <v>1333</v>
      </c>
      <c r="H50" s="1">
        <f t="shared" si="2"/>
        <v>9.3505610336620193E-2</v>
      </c>
      <c r="J50">
        <f>D50-D$41</f>
        <v>2.1000000000000227</v>
      </c>
      <c r="K50">
        <f>E50-E$41</f>
        <v>-3.1000000000000227</v>
      </c>
      <c r="L50" s="1">
        <f t="shared" si="3"/>
        <v>0</v>
      </c>
      <c r="M50" s="1">
        <f t="shared" si="4"/>
        <v>-2.9032258064526185E-2</v>
      </c>
      <c r="O50">
        <f>D51-D50</f>
        <v>0</v>
      </c>
      <c r="P50">
        <f>E51-E50</f>
        <v>9.0000000000031832E-2</v>
      </c>
    </row>
    <row r="51" spans="1:16" x14ac:dyDescent="0.25">
      <c r="A51">
        <v>155</v>
      </c>
      <c r="C51">
        <v>18974</v>
      </c>
      <c r="D51">
        <v>397.1</v>
      </c>
      <c r="E51">
        <v>-323.01</v>
      </c>
      <c r="F51">
        <f t="shared" si="7"/>
        <v>5</v>
      </c>
      <c r="G51">
        <f t="shared" si="6"/>
        <v>1470.5</v>
      </c>
      <c r="H51" s="1">
        <f t="shared" si="2"/>
        <v>0.11998803111909037</v>
      </c>
      <c r="J51">
        <f>D51-D$41</f>
        <v>2.1000000000000227</v>
      </c>
      <c r="K51">
        <f>E51-E$41</f>
        <v>-3.0099999999999909</v>
      </c>
      <c r="L51" s="1">
        <f t="shared" si="3"/>
        <v>-0.24285714285716298</v>
      </c>
      <c r="M51" s="1">
        <f t="shared" si="4"/>
        <v>-0.16943521594684136</v>
      </c>
      <c r="O51">
        <f>D52-D51</f>
        <v>-0.51000000000004775</v>
      </c>
      <c r="P51">
        <f>E52-E51</f>
        <v>0.50999999999999091</v>
      </c>
    </row>
    <row r="52" spans="1:16" x14ac:dyDescent="0.25">
      <c r="A52">
        <v>150</v>
      </c>
      <c r="C52">
        <v>20444.5</v>
      </c>
      <c r="D52">
        <v>396.59</v>
      </c>
      <c r="E52">
        <v>-322.5</v>
      </c>
      <c r="F52">
        <f t="shared" si="7"/>
        <v>0</v>
      </c>
      <c r="G52">
        <f t="shared" si="6"/>
        <v>1671</v>
      </c>
      <c r="H52" s="1">
        <f t="shared" si="2"/>
        <v>0.13262392940565793</v>
      </c>
      <c r="J52">
        <f>D52-D$41</f>
        <v>1.589999999999975</v>
      </c>
      <c r="K52">
        <f>E52-E$41</f>
        <v>-2.5</v>
      </c>
      <c r="L52" s="1">
        <f t="shared" si="3"/>
        <v>6.2893081761307579E-3</v>
      </c>
      <c r="M52" s="1">
        <f t="shared" si="4"/>
        <v>0</v>
      </c>
      <c r="O52">
        <f>D53-D52</f>
        <v>1.0000000000047748E-2</v>
      </c>
      <c r="P52">
        <f>E53-E52</f>
        <v>0</v>
      </c>
    </row>
    <row r="53" spans="1:16" x14ac:dyDescent="0.25">
      <c r="A53">
        <v>145</v>
      </c>
      <c r="C53">
        <v>22115.5</v>
      </c>
      <c r="D53">
        <v>396.6</v>
      </c>
      <c r="E53">
        <v>-322.5</v>
      </c>
      <c r="F53">
        <f t="shared" si="7"/>
        <v>-5</v>
      </c>
      <c r="G53">
        <f t="shared" si="6"/>
        <v>1926.5</v>
      </c>
      <c r="H53" s="1">
        <f t="shared" si="2"/>
        <v>0.10102659822678488</v>
      </c>
      <c r="J53">
        <f>D53-D$41</f>
        <v>1.6000000000000227</v>
      </c>
      <c r="K53">
        <f>E53-E$41</f>
        <v>-2.5</v>
      </c>
      <c r="L53" s="1">
        <f t="shared" si="3"/>
        <v>-0.31249999999999556</v>
      </c>
      <c r="M53" s="1">
        <f t="shared" si="4"/>
        <v>-0.2</v>
      </c>
      <c r="O53">
        <f>D54-D53</f>
        <v>-0.5</v>
      </c>
      <c r="P53">
        <f>E54-E53</f>
        <v>0.5</v>
      </c>
    </row>
    <row r="54" spans="1:16" x14ac:dyDescent="0.25">
      <c r="A54">
        <v>140</v>
      </c>
      <c r="C54">
        <v>24042</v>
      </c>
      <c r="D54">
        <v>396.1</v>
      </c>
      <c r="E54">
        <v>-322</v>
      </c>
      <c r="F54">
        <f t="shared" si="7"/>
        <v>-10</v>
      </c>
      <c r="G54">
        <f t="shared" si="6"/>
        <v>2143</v>
      </c>
      <c r="H54" s="1">
        <f t="shared" si="2"/>
        <v>0.13762575452716297</v>
      </c>
      <c r="J54">
        <f>D54-D$41</f>
        <v>1.1000000000000227</v>
      </c>
      <c r="K54">
        <f>E54-E$41</f>
        <v>-2</v>
      </c>
      <c r="L54" s="1">
        <f t="shared" si="3"/>
        <v>-0.36363636363638713</v>
      </c>
      <c r="M54" s="1">
        <f t="shared" si="4"/>
        <v>-0.20500000000001251</v>
      </c>
      <c r="O54">
        <f>D55-D54</f>
        <v>-0.40000000000003411</v>
      </c>
      <c r="P54">
        <f>E55-E54</f>
        <v>0.41000000000002501</v>
      </c>
    </row>
    <row r="55" spans="1:16" x14ac:dyDescent="0.25">
      <c r="A55">
        <v>135</v>
      </c>
      <c r="C55">
        <v>26185</v>
      </c>
      <c r="D55">
        <v>395.7</v>
      </c>
      <c r="E55">
        <v>-321.58999999999997</v>
      </c>
      <c r="F55">
        <f t="shared" si="7"/>
        <v>-15</v>
      </c>
      <c r="G55">
        <f t="shared" si="6"/>
        <v>2485</v>
      </c>
      <c r="J55">
        <f>D55-D$41</f>
        <v>0.69999999999998863</v>
      </c>
      <c r="K55">
        <f>E55-E$41</f>
        <v>-1.589999999999975</v>
      </c>
      <c r="L55" s="1">
        <f t="shared" si="3"/>
        <v>-0.14285714285709644</v>
      </c>
      <c r="M55" s="1">
        <f t="shared" si="4"/>
        <v>0</v>
      </c>
      <c r="O55">
        <f>D56-D55</f>
        <v>-9.9999999999965894E-2</v>
      </c>
      <c r="P55">
        <f>E56-E55</f>
        <v>0</v>
      </c>
    </row>
    <row r="56" spans="1:16" x14ac:dyDescent="0.25">
      <c r="A56">
        <v>130</v>
      </c>
      <c r="C56">
        <v>28670</v>
      </c>
      <c r="D56">
        <v>395.6</v>
      </c>
      <c r="E56">
        <v>-321.58999999999997</v>
      </c>
      <c r="F56">
        <f t="shared" si="7"/>
        <v>-20</v>
      </c>
      <c r="J56">
        <f>D56-D$41</f>
        <v>0.60000000000002274</v>
      </c>
      <c r="K56">
        <f>E56-E$41</f>
        <v>-1.589999999999975</v>
      </c>
    </row>
    <row r="58" spans="1:16" x14ac:dyDescent="0.25">
      <c r="A58" t="s">
        <v>7</v>
      </c>
    </row>
    <row r="59" spans="1:16" x14ac:dyDescent="0.25">
      <c r="D59">
        <v>535</v>
      </c>
      <c r="E59">
        <v>-291</v>
      </c>
    </row>
    <row r="60" spans="1:16" x14ac:dyDescent="0.25">
      <c r="A60">
        <v>200</v>
      </c>
      <c r="C60">
        <v>48138</v>
      </c>
      <c r="D60">
        <v>540</v>
      </c>
      <c r="E60">
        <v>-299.3</v>
      </c>
      <c r="F60">
        <f>A60-150</f>
        <v>50</v>
      </c>
      <c r="G60">
        <f t="shared" si="6"/>
        <v>2233</v>
      </c>
      <c r="H60" s="1">
        <f t="shared" si="2"/>
        <v>0.12517140058765916</v>
      </c>
      <c r="J60">
        <f>D60-D$59</f>
        <v>5</v>
      </c>
      <c r="K60">
        <f>E60-E$59</f>
        <v>-8.3000000000000114</v>
      </c>
      <c r="L60" s="1">
        <f t="shared" si="3"/>
        <v>2.2000000000002729E-2</v>
      </c>
      <c r="M60" s="1">
        <f t="shared" si="4"/>
        <v>-2.7710843373496129E-2</v>
      </c>
      <c r="O60">
        <f>D61-D60</f>
        <v>0.11000000000001364</v>
      </c>
      <c r="P60">
        <f>E61-E60</f>
        <v>0.23000000000001819</v>
      </c>
    </row>
    <row r="61" spans="1:16" x14ac:dyDescent="0.25">
      <c r="A61">
        <v>195</v>
      </c>
      <c r="C61">
        <v>50371</v>
      </c>
      <c r="D61">
        <v>540.11</v>
      </c>
      <c r="E61">
        <v>-299.07</v>
      </c>
      <c r="F61">
        <f t="shared" ref="F61:F74" si="8">A61-150</f>
        <v>45</v>
      </c>
      <c r="G61">
        <f t="shared" si="6"/>
        <v>2552.5</v>
      </c>
      <c r="H61" s="1">
        <f t="shared" si="2"/>
        <v>2.9652157384527655E-2</v>
      </c>
      <c r="J61">
        <f>D61-D$59</f>
        <v>5.1100000000000136</v>
      </c>
      <c r="K61">
        <f>E61-E$59</f>
        <v>-8.0699999999999932</v>
      </c>
      <c r="L61" s="1">
        <f t="shared" si="3"/>
        <v>-4.1095890410965917E-2</v>
      </c>
      <c r="M61" s="1">
        <f t="shared" si="4"/>
        <v>-3.3457249070629747E-2</v>
      </c>
      <c r="O61">
        <f>D62-D61</f>
        <v>-0.21000000000003638</v>
      </c>
      <c r="P61">
        <f>E62-E61</f>
        <v>0.26999999999998181</v>
      </c>
    </row>
    <row r="62" spans="1:16" x14ac:dyDescent="0.25">
      <c r="A62">
        <v>190</v>
      </c>
      <c r="C62">
        <v>52923.5</v>
      </c>
      <c r="D62">
        <v>539.9</v>
      </c>
      <c r="E62">
        <v>-298.8</v>
      </c>
      <c r="F62">
        <f t="shared" si="8"/>
        <v>40</v>
      </c>
      <c r="G62">
        <f t="shared" si="6"/>
        <v>2630.5</v>
      </c>
      <c r="H62" s="1">
        <f t="shared" si="2"/>
        <v>-5.9273422562141492E-3</v>
      </c>
      <c r="J62">
        <f>D62-D$59</f>
        <v>4.8999999999999773</v>
      </c>
      <c r="K62">
        <f>E62-E$59</f>
        <v>-7.8000000000000114</v>
      </c>
      <c r="L62" s="1">
        <f t="shared" si="3"/>
        <v>-5.9183673469380603E-2</v>
      </c>
      <c r="M62" s="1">
        <f t="shared" si="4"/>
        <v>-3.9743589743589977E-2</v>
      </c>
      <c r="O62">
        <f>D63-D62</f>
        <v>-0.28999999999996362</v>
      </c>
      <c r="P62">
        <f>E63-E62</f>
        <v>0.31000000000000227</v>
      </c>
    </row>
    <row r="63" spans="1:16" x14ac:dyDescent="0.25">
      <c r="A63">
        <v>185</v>
      </c>
      <c r="C63">
        <v>55554</v>
      </c>
      <c r="D63">
        <v>539.61</v>
      </c>
      <c r="E63">
        <v>-298.49</v>
      </c>
      <c r="F63">
        <f t="shared" si="8"/>
        <v>35</v>
      </c>
      <c r="G63">
        <f t="shared" si="6"/>
        <v>2615</v>
      </c>
      <c r="H63" s="1">
        <f t="shared" si="2"/>
        <v>0.21424278846153846</v>
      </c>
      <c r="J63">
        <f>D63-D$59</f>
        <v>4.6100000000000136</v>
      </c>
      <c r="K63">
        <f>E63-E$59</f>
        <v>-7.4900000000000091</v>
      </c>
      <c r="L63" s="1">
        <f t="shared" si="3"/>
        <v>-6.5075921908908319E-2</v>
      </c>
      <c r="M63" s="1">
        <f t="shared" si="4"/>
        <v>-3.8718291054742338E-2</v>
      </c>
      <c r="O63">
        <f>D64-D63</f>
        <v>-0.30000000000006821</v>
      </c>
      <c r="P63">
        <f>E64-E63</f>
        <v>0.29000000000002046</v>
      </c>
    </row>
    <row r="64" spans="1:16" x14ac:dyDescent="0.25">
      <c r="A64">
        <v>180</v>
      </c>
      <c r="C64">
        <v>58169</v>
      </c>
      <c r="D64">
        <v>539.30999999999995</v>
      </c>
      <c r="E64">
        <v>-298.2</v>
      </c>
      <c r="F64">
        <f t="shared" si="8"/>
        <v>30</v>
      </c>
      <c r="G64">
        <f t="shared" si="6"/>
        <v>3328</v>
      </c>
      <c r="H64" s="1">
        <f t="shared" si="2"/>
        <v>3.6339944983350227E-2</v>
      </c>
      <c r="J64">
        <f>D64-D$59</f>
        <v>4.3099999999999454</v>
      </c>
      <c r="K64">
        <f>E64-E$59</f>
        <v>-7.1999999999999886</v>
      </c>
      <c r="L64" s="1">
        <f t="shared" si="3"/>
        <v>-4.6403712296968519E-2</v>
      </c>
      <c r="M64" s="1">
        <f t="shared" si="4"/>
        <v>-5.5555555555552485E-2</v>
      </c>
      <c r="O64">
        <f>D65-D64</f>
        <v>-0.19999999999993179</v>
      </c>
      <c r="P64">
        <f>E65-E64</f>
        <v>0.39999999999997726</v>
      </c>
    </row>
    <row r="65" spans="1:16" x14ac:dyDescent="0.25">
      <c r="A65">
        <v>175</v>
      </c>
      <c r="C65">
        <v>61497</v>
      </c>
      <c r="D65">
        <v>539.11</v>
      </c>
      <c r="E65">
        <v>-297.8</v>
      </c>
      <c r="F65">
        <f t="shared" si="8"/>
        <v>25</v>
      </c>
      <c r="G65">
        <f t="shared" si="6"/>
        <v>3453.5</v>
      </c>
      <c r="H65" s="1">
        <f t="shared" si="2"/>
        <v>1.7636182619826482E-2</v>
      </c>
      <c r="J65">
        <f>D65-D$59</f>
        <v>4.1100000000000136</v>
      </c>
      <c r="K65">
        <f>E65-E$59</f>
        <v>-6.8000000000000114</v>
      </c>
      <c r="L65" s="1">
        <f t="shared" si="3"/>
        <v>-7.2992700729943363E-2</v>
      </c>
      <c r="M65" s="1">
        <f t="shared" si="4"/>
        <v>-4.5588235294117908E-2</v>
      </c>
      <c r="O65">
        <f>D66-D65</f>
        <v>-0.30000000000006821</v>
      </c>
      <c r="P65">
        <f>E66-E65</f>
        <v>0.31000000000000227</v>
      </c>
    </row>
    <row r="66" spans="1:16" x14ac:dyDescent="0.25">
      <c r="A66">
        <v>170</v>
      </c>
      <c r="C66">
        <v>64950.5</v>
      </c>
      <c r="D66">
        <v>538.80999999999995</v>
      </c>
      <c r="E66">
        <v>-297.49</v>
      </c>
      <c r="F66">
        <f t="shared" si="8"/>
        <v>20</v>
      </c>
      <c r="G66">
        <f t="shared" si="6"/>
        <v>3515.5</v>
      </c>
      <c r="H66" s="1">
        <f t="shared" si="2"/>
        <v>6.6640116819328285E-2</v>
      </c>
      <c r="J66">
        <f>D66-D$59</f>
        <v>3.8099999999999454</v>
      </c>
      <c r="K66">
        <f>E66-E$59</f>
        <v>-6.4900000000000091</v>
      </c>
      <c r="L66" s="1">
        <f t="shared" si="3"/>
        <v>-5.5118110236200973E-2</v>
      </c>
      <c r="M66" s="1">
        <f t="shared" si="4"/>
        <v>-4.6224961479200452E-2</v>
      </c>
      <c r="O66">
        <f>D67-D66</f>
        <v>-0.20999999999992269</v>
      </c>
      <c r="P66">
        <f>E67-E66</f>
        <v>0.30000000000001137</v>
      </c>
    </row>
    <row r="67" spans="1:16" x14ac:dyDescent="0.25">
      <c r="A67">
        <v>165</v>
      </c>
      <c r="C67">
        <v>68466</v>
      </c>
      <c r="D67">
        <v>538.6</v>
      </c>
      <c r="E67">
        <v>-297.19</v>
      </c>
      <c r="F67">
        <f t="shared" si="8"/>
        <v>15</v>
      </c>
      <c r="G67">
        <f t="shared" si="6"/>
        <v>3766.5</v>
      </c>
      <c r="H67" s="1">
        <f t="shared" si="2"/>
        <v>0.19260450160771705</v>
      </c>
      <c r="J67">
        <f>D67-D$59</f>
        <v>3.6000000000000227</v>
      </c>
      <c r="K67">
        <f>E67-E$59</f>
        <v>-6.1899999999999977</v>
      </c>
      <c r="L67" s="1">
        <f t="shared" si="3"/>
        <v>-8.3333333333351758E-2</v>
      </c>
      <c r="M67" s="1">
        <f t="shared" si="4"/>
        <v>-5.0080775444265327E-2</v>
      </c>
      <c r="O67">
        <f>D68-D67</f>
        <v>-0.30000000000006821</v>
      </c>
      <c r="P67">
        <f>E68-E67</f>
        <v>0.31000000000000227</v>
      </c>
    </row>
    <row r="68" spans="1:16" x14ac:dyDescent="0.25">
      <c r="A68">
        <v>160</v>
      </c>
      <c r="C68">
        <v>72232.5</v>
      </c>
      <c r="D68">
        <v>538.29999999999995</v>
      </c>
      <c r="E68">
        <v>-296.88</v>
      </c>
      <c r="F68">
        <f t="shared" si="8"/>
        <v>10</v>
      </c>
      <c r="G68">
        <f t="shared" si="6"/>
        <v>4665</v>
      </c>
      <c r="H68" s="1">
        <f t="shared" si="2"/>
        <v>-3.0597591958466806E-2</v>
      </c>
      <c r="J68">
        <f>D68-D$59</f>
        <v>3.2999999999999545</v>
      </c>
      <c r="K68">
        <f>E68-E$59</f>
        <v>-5.8799999999999955</v>
      </c>
      <c r="L68" s="1">
        <f t="shared" si="3"/>
        <v>-6.3636363636341092E-2</v>
      </c>
      <c r="M68" s="1">
        <f t="shared" si="4"/>
        <v>-6.4625850340135335E-2</v>
      </c>
      <c r="O68">
        <f>D69-D68</f>
        <v>-0.20999999999992269</v>
      </c>
      <c r="P68">
        <f>E69-E68</f>
        <v>0.37999999999999545</v>
      </c>
    </row>
    <row r="69" spans="1:16" x14ac:dyDescent="0.25">
      <c r="A69">
        <v>155</v>
      </c>
      <c r="C69">
        <v>76897.5</v>
      </c>
      <c r="D69">
        <v>538.09</v>
      </c>
      <c r="E69">
        <v>-296.5</v>
      </c>
      <c r="F69">
        <f t="shared" si="8"/>
        <v>5</v>
      </c>
      <c r="G69">
        <f t="shared" si="6"/>
        <v>4526.5</v>
      </c>
      <c r="H69" s="1">
        <f t="shared" si="2"/>
        <v>6.3999172870140605E-2</v>
      </c>
      <c r="J69">
        <f>D69-D$59</f>
        <v>3.0900000000000318</v>
      </c>
      <c r="K69">
        <f>E69-E$59</f>
        <v>-5.5</v>
      </c>
      <c r="L69" s="1">
        <f t="shared" si="3"/>
        <v>-0.12621359223300399</v>
      </c>
      <c r="M69" s="1">
        <f t="shared" si="4"/>
        <v>-3.6363636363634294E-2</v>
      </c>
      <c r="O69">
        <f>D70-D69</f>
        <v>-0.38999999999998636</v>
      </c>
      <c r="P69">
        <f>E70-E69</f>
        <v>0.19999999999998863</v>
      </c>
    </row>
    <row r="70" spans="1:16" x14ac:dyDescent="0.25">
      <c r="A70">
        <v>150</v>
      </c>
      <c r="C70">
        <v>81424</v>
      </c>
      <c r="D70">
        <v>537.70000000000005</v>
      </c>
      <c r="E70">
        <v>-296.3</v>
      </c>
      <c r="F70">
        <f t="shared" si="8"/>
        <v>0</v>
      </c>
      <c r="G70">
        <f t="shared" si="6"/>
        <v>4836</v>
      </c>
      <c r="H70" s="1">
        <f t="shared" si="2"/>
        <v>0.1355023239184841</v>
      </c>
      <c r="J70">
        <f>D70-D$59</f>
        <v>2.7000000000000455</v>
      </c>
      <c r="K70">
        <f>E70-E$59</f>
        <v>-5.3000000000000114</v>
      </c>
      <c r="L70" s="1">
        <f t="shared" si="3"/>
        <v>-3.7037037037044834E-2</v>
      </c>
      <c r="M70" s="1">
        <f t="shared" si="4"/>
        <v>-7.7358490566042284E-2</v>
      </c>
      <c r="O70">
        <f>D71-D70</f>
        <v>-0.10000000000002274</v>
      </c>
      <c r="P70">
        <f>E71-E70</f>
        <v>0.41000000000002501</v>
      </c>
    </row>
    <row r="71" spans="1:16" x14ac:dyDescent="0.25">
      <c r="A71">
        <v>145</v>
      </c>
      <c r="C71">
        <v>86260</v>
      </c>
      <c r="D71">
        <v>537.6</v>
      </c>
      <c r="E71">
        <v>-295.89</v>
      </c>
      <c r="F71">
        <f t="shared" si="8"/>
        <v>-5</v>
      </c>
      <c r="G71">
        <f t="shared" si="6"/>
        <v>5594</v>
      </c>
      <c r="H71" s="1">
        <f t="shared" ref="H71:H72" si="9">(G72-G71)/G72</f>
        <v>0.10078765471789101</v>
      </c>
      <c r="J71">
        <f>D71-D$59</f>
        <v>2.6000000000000227</v>
      </c>
      <c r="K71">
        <f>E71-E$59</f>
        <v>-4.8899999999999864</v>
      </c>
      <c r="L71" s="1">
        <f t="shared" ref="L71:L74" si="10">(J72-J71)/J71</f>
        <v>-0.11923076923079093</v>
      </c>
      <c r="M71" s="1">
        <f t="shared" ref="M71:M74" si="11">(K72-K71)/K71</f>
        <v>-7.7709611451942023E-2</v>
      </c>
      <c r="O71">
        <f>D72-D71</f>
        <v>-0.31000000000005912</v>
      </c>
      <c r="P71">
        <f>E72-E71</f>
        <v>0.37999999999999545</v>
      </c>
    </row>
    <row r="72" spans="1:16" x14ac:dyDescent="0.25">
      <c r="A72">
        <v>140</v>
      </c>
      <c r="C72">
        <v>91854</v>
      </c>
      <c r="D72">
        <v>537.29</v>
      </c>
      <c r="E72">
        <v>-295.51</v>
      </c>
      <c r="F72">
        <f t="shared" si="8"/>
        <v>-10</v>
      </c>
      <c r="G72">
        <f t="shared" si="6"/>
        <v>6221</v>
      </c>
      <c r="H72" s="1">
        <f t="shared" si="9"/>
        <v>7.6317743132887902E-2</v>
      </c>
      <c r="J72">
        <f>D72-D$59</f>
        <v>2.2899999999999636</v>
      </c>
      <c r="K72">
        <f>E72-E$59</f>
        <v>-4.5099999999999909</v>
      </c>
      <c r="L72" s="1">
        <f t="shared" si="10"/>
        <v>-8.2969432314385985E-2</v>
      </c>
      <c r="M72" s="1">
        <f t="shared" si="11"/>
        <v>-4.878048780487159E-2</v>
      </c>
      <c r="O72">
        <f>D73-D72</f>
        <v>-0.18999999999994088</v>
      </c>
      <c r="P72">
        <f>E73-E72</f>
        <v>0.21999999999997044</v>
      </c>
    </row>
    <row r="73" spans="1:16" x14ac:dyDescent="0.25">
      <c r="A73">
        <v>135</v>
      </c>
      <c r="C73">
        <v>98075</v>
      </c>
      <c r="D73">
        <v>537.1</v>
      </c>
      <c r="E73">
        <v>-295.29000000000002</v>
      </c>
      <c r="F73">
        <f t="shared" si="8"/>
        <v>-15</v>
      </c>
      <c r="G73">
        <f t="shared" si="6"/>
        <v>6735</v>
      </c>
      <c r="J73">
        <f>D73-D$59</f>
        <v>2.1000000000000227</v>
      </c>
      <c r="K73">
        <f>E73-E$59</f>
        <v>-4.2900000000000205</v>
      </c>
      <c r="L73" s="1">
        <f t="shared" si="10"/>
        <v>-0.23809523809523553</v>
      </c>
      <c r="M73" s="1">
        <f t="shared" si="11"/>
        <v>-6.7599067599072041E-2</v>
      </c>
      <c r="O73">
        <f>D74-D73</f>
        <v>-0.5</v>
      </c>
      <c r="P73">
        <f>E74-E73</f>
        <v>0.29000000000002046</v>
      </c>
    </row>
    <row r="74" spans="1:16" x14ac:dyDescent="0.25">
      <c r="A74">
        <v>130</v>
      </c>
      <c r="C74">
        <v>104810</v>
      </c>
      <c r="D74">
        <v>536.6</v>
      </c>
      <c r="E74">
        <v>-295</v>
      </c>
      <c r="F74">
        <f t="shared" si="8"/>
        <v>-20</v>
      </c>
      <c r="J74">
        <f>D74-D$59</f>
        <v>1.6000000000000227</v>
      </c>
      <c r="K74">
        <f>E74-E$59</f>
        <v>-4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2022-07-05T03:55:11Z</dcterms:created>
  <dcterms:modified xsi:type="dcterms:W3CDTF">2022-07-05T05:11:38Z</dcterms:modified>
</cp:coreProperties>
</file>