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Owner\Downloads\"/>
    </mc:Choice>
  </mc:AlternateContent>
  <xr:revisionPtr revIDLastSave="0" documentId="13_ncr:1_{4E37CCBE-D993-45C3-84FC-0D3EC96A648B}" xr6:coauthVersionLast="46" xr6:coauthVersionMax="46" xr10:uidLastSave="{00000000-0000-0000-0000-000000000000}"/>
  <bookViews>
    <workbookView xWindow="-108" yWindow="-108" windowWidth="23256" windowHeight="12576" xr2:uid="{00000000-000D-0000-FFFF-FFFF00000000}"/>
  </bookViews>
  <sheets>
    <sheet name="Sheet1" sheetId="1" r:id="rId1"/>
  </sheets>
  <calcPr calcId="191029"/>
  <customWorkbookViews>
    <customWorkbookView name="Paper View" guid="{AB10862B-9F99-4F24-A934-4ED9050C1F57}"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5" i="1" l="1"/>
  <c r="B39" i="1"/>
  <c r="B67" i="1" s="1"/>
  <c r="B30" i="1"/>
  <c r="B42" i="1" s="1"/>
  <c r="B20" i="1"/>
  <c r="B44" i="1" s="1"/>
  <c r="B10" i="1"/>
  <c r="B11" i="1" s="1"/>
  <c r="B43" i="1" s="1"/>
  <c r="G11" i="1"/>
  <c r="B8" i="1"/>
  <c r="B9" i="1" s="1"/>
  <c r="B61" i="1" s="1"/>
  <c r="B66" i="1" l="1"/>
  <c r="B49" i="1"/>
  <c r="F45" i="1"/>
  <c r="F48" i="1"/>
  <c r="B47" i="1"/>
  <c r="F46" i="1"/>
  <c r="B64" i="1" l="1"/>
  <c r="G53" i="1"/>
  <c r="B52" i="1"/>
  <c r="G51" i="1"/>
  <c r="B54" i="1"/>
  <c r="G50" i="1"/>
  <c r="B57" i="1" l="1"/>
  <c r="H56" i="1"/>
  <c r="H55" i="1"/>
  <c r="B63" i="1" s="1"/>
  <c r="B72" i="1" s="1"/>
  <c r="B74" i="1" s="1"/>
  <c r="B62" i="1"/>
  <c r="B73" i="1" s="1"/>
</calcChain>
</file>

<file path=xl/sharedStrings.xml><?xml version="1.0" encoding="utf-8"?>
<sst xmlns="http://schemas.openxmlformats.org/spreadsheetml/2006/main" count="99" uniqueCount="83">
  <si>
    <t>Make your own copy of this spreadsheet.</t>
  </si>
  <si>
    <t>Start with a fresh copy of this spreadsheet each week. Either download as xlsx or fill it out in your own google sheet. Either way, when you are done, save the completed version as an .xlsx file and put it in the self assessment directory of your repository. Name it with the dates of the week. For example, your first self assessment should be called Feb1Feb7.xlsx</t>
  </si>
  <si>
    <t>Filling out the spreadsheet</t>
  </si>
  <si>
    <t>Sustainable Working</t>
  </si>
  <si>
    <t>Minutes to Points</t>
  </si>
  <si>
    <t>A</t>
  </si>
  <si>
    <t>Enter number of git commits this week (monday midnight - sunday 11:59)</t>
  </si>
  <si>
    <t>minutes</t>
  </si>
  <si>
    <t>B</t>
  </si>
  <si>
    <t>Enter number of git commits towards sustainable working (Up to 20).</t>
  </si>
  <si>
    <t>points</t>
  </si>
  <si>
    <t>C</t>
  </si>
  <si>
    <t>Look at row B. If it is less than 10, enter 0. If it is 10-14, enter 1. If it is 15-19, enter 2. If it is 20, enter 3</t>
  </si>
  <si>
    <t>D</t>
  </si>
  <si>
    <t>Subtract 20 from A. If negative, enter 0.</t>
  </si>
  <si>
    <t>E</t>
  </si>
  <si>
    <t>Look at Row C. Enter 1 for every 10 (e.g. 9 =0, 10=1, 22=2, etc.)</t>
  </si>
  <si>
    <t>Programs &amp; Programming Exercises</t>
  </si>
  <si>
    <t>List the programs you worked on this week. You can claim programming points both from doing the required programs for the module, programming exercises in the book you're working through for credit, or work towards your personal project. With your personal project, sandboxing is fine whether or not it ultimately ends up in your project.</t>
  </si>
  <si>
    <t>program name or book &amp; exercise number (add more rows as necessary. If you add to the middle, instead of the top or bottom rows, the formula should be preserved.)</t>
  </si>
  <si>
    <t>&lt;-total points</t>
  </si>
  <si>
    <t>Add up the points.</t>
  </si>
  <si>
    <t>Discussion Worksheet (Slack &amp; Blackboard Discussion and/or asking/giving help via slack)</t>
  </si>
  <si>
    <t xml:space="preserve">Give points based on a rough estimation of the amount of time you spent on slack/blackboard discussion. We'll use the honor system but if you don't post much relative to the time you claim you spent, you won't get all the points (see blackboard for actual grade). That said, be a bit generous with yourself if you end up coming back and participating repeatedly. Figure just checking and responding to someone takes 5-10 minutes, depending on how much they wrote and how much it takes you to respond. Give a rough description for each discussion session you participate in. The first row is the weekly discussion and comes pre-filled. Give yourself 1 point if you did it and 0 if you didn't. If you participated in more than 20 minutes worth of discussion or end up coming back repeatedly this week, add more rows. </t>
  </si>
  <si>
    <t>Describe discussion. (Add more rows as necessary. If you add in the middle instead of to the top or bottom rows, the formula should be preserved.)</t>
  </si>
  <si>
    <t>Participate substantively at least once in this week's discussion (This is prefilled; give yourself 1 point if you did and 0 if you didn't)</t>
  </si>
  <si>
    <t>&lt;-total elective points</t>
  </si>
  <si>
    <t>Notes &amp; Reflections</t>
  </si>
  <si>
    <t>List each reading or video you took notes on. Also list reflections. You can do a reflection that sums up what you learned the entire week or (especially if you spend a week reviewing multiple topics) a reflection for each topic you studied this week.</t>
  </si>
  <si>
    <t>Name of video or reading. (Add more rows as necessary. If you add in the middle instead of to the top or bottom rows, the formula should be preserved.)</t>
  </si>
  <si>
    <t>Programming Progress Math (don't edit anything here)</t>
  </si>
  <si>
    <t>Another way to look at the algorithm, for easier reading than using one giant formula in each of the calculated cells below</t>
  </si>
  <si>
    <t>Total points from wiki table (above)</t>
  </si>
  <si>
    <t>Sustainable Working table (above), row E (extra git commits)</t>
  </si>
  <si>
    <t>Total points from programs table (above)</t>
  </si>
  <si>
    <t>test C</t>
  </si>
  <si>
    <t>if C is less</t>
  </si>
  <si>
    <t>If C is 9, copy the above rows to the appropriate spot in the table below</t>
  </si>
  <si>
    <t>If C is more than 9:</t>
  </si>
  <si>
    <t>Row C-9 (e.g. if C is 12, 12-9=3 so enter 3). If C is negative, enter 0. Copy this to extra programming below. Put 9 in programming progress below. Copy A &amp; B.</t>
  </si>
  <si>
    <t>If C is less than 9:</t>
  </si>
  <si>
    <t>Row A + row C</t>
  </si>
  <si>
    <t>test C+A</t>
  </si>
  <si>
    <t>If E is 9, enter 9 programming progress and 0 to wiki in the table below. Copy B into the table below.</t>
  </si>
  <si>
    <t>If E is greater than 9:</t>
  </si>
  <si>
    <t>F</t>
  </si>
  <si>
    <t>Row E - 9. Enter 9 in programming progress below. Enter 0 into wiki below. Enter B into sustainable working below.</t>
  </si>
  <si>
    <t>If E is less than 9:</t>
  </si>
  <si>
    <t>G</t>
  </si>
  <si>
    <t>Row B + Row E</t>
  </si>
  <si>
    <t>Test C + B + A (aka B+E)</t>
  </si>
  <si>
    <t>If G is 9 or less, enter G in programming progress and 0 to extra git commits in the table below.</t>
  </si>
  <si>
    <t>If G is more than 9:</t>
  </si>
  <si>
    <t>H</t>
  </si>
  <si>
    <t>Row G - 9. Enter 9 in programming progress below. Enter 0 into wiki below. Enter H into sustainable working below.</t>
  </si>
  <si>
    <t>Progress Report</t>
  </si>
  <si>
    <t>Points</t>
  </si>
  <si>
    <t>Activity Name</t>
  </si>
  <si>
    <t>Notes</t>
  </si>
  <si>
    <t>Sustainable working table, row B</t>
  </si>
  <si>
    <t>Extra git commits</t>
  </si>
  <si>
    <t>Do the programming progress worksheet above</t>
  </si>
  <si>
    <t>Programming Progress</t>
  </si>
  <si>
    <t>Extra Programming</t>
  </si>
  <si>
    <t>Required Discussion</t>
  </si>
  <si>
    <t>Do the discussion worksheet above</t>
  </si>
  <si>
    <t>Elective Discussion</t>
  </si>
  <si>
    <t>Points worth of notes you did this week.</t>
  </si>
  <si>
    <t>Meeting</t>
  </si>
  <si>
    <t>Scheduler: 1 point, 2 for posting to others at least 24 hours in advance, 3 if at least one other student comes to the meeting
Attendee: 1 point for showing up and saying 'hi', 2 points for contributing a bit, 3 points for contributing significantly</t>
  </si>
  <si>
    <t>Project Management</t>
  </si>
  <si>
    <t>Give yourself points for time spent on weekly or semester long planning.</t>
  </si>
  <si>
    <t>Other activities</t>
  </si>
  <si>
    <t>This is mostly for non-programming parts of your personal project. Claim time spent on your proposal and, if you choose to do it, time spent preparing and submitting to the CECH Showcase.</t>
  </si>
  <si>
    <t>Assessment</t>
  </si>
  <si>
    <t>Give yourself a point for filling this out</t>
  </si>
  <si>
    <t>Required total</t>
  </si>
  <si>
    <t>Goal: 14. These are required weekly. These can only be rolled over under special circumstances by approval of the instructor</t>
  </si>
  <si>
    <t>Elective total</t>
  </si>
  <si>
    <t>Goal: 16. These can be rolled over into future (or past) weeks.</t>
  </si>
  <si>
    <t>Total</t>
  </si>
  <si>
    <t>Goal: 30</t>
  </si>
  <si>
    <t xml:space="preserve">There are 4 worksheets before the final table. You only need to fill out the shaded cells. Some are just points in column B. Others ask you to describe what you did. For example, if you do multiple programs in 1 week, put in a row for each program.
For each activity except git commits, you get 1 point per 20 minutes. You can use the table on the right to convert minutes to points. Remember to use paste special to copy your values over, otherwise you'll get the formula instead of the value and weirdness can happen.
Git commits are free points on top of your time spent working. They're usually how you show you've worked the time you claim. The clock doesn't stop while you make a git commit. They're just points that accumulate along the way. Most students struggle to make enough git commits; this rewards you with free points along the way for appropriate git usage.
If you notice any errors, please inform the instructor asap. Most of the math cells have notes about the calculation I think they should be doing on the right (for transparency). You shouldn't be trying to do that math yourself, it should automatically happen when you fill in the shaded cells.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</si>
</sst>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b/>
      <sz val="10"/>
      <color theme="1"/>
      <name val="Arial"/>
    </font>
    <font>
      <sz val="10"/>
      <color theme="1"/>
      <name val="Arial"/>
    </font>
    <font>
      <sz val="10"/>
      <color rgb="FF000000"/>
      <name val="Arial"/>
    </font>
    <font>
      <sz val="10"/>
      <name val="Arial"/>
    </font>
  </fonts>
  <fills count="5">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FFF2CC"/>
        <bgColor rgb="FFFFF2CC"/>
      </patternFill>
    </fill>
  </fills>
  <borders count="40">
    <border>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ck">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right style="thick">
        <color rgb="FF000000"/>
      </right>
      <top style="thin">
        <color rgb="FF000000"/>
      </top>
      <bottom style="thick">
        <color rgb="FF000000"/>
      </bottom>
      <diagonal/>
    </border>
    <border>
      <left/>
      <right style="thin">
        <color rgb="FF000000"/>
      </right>
      <top/>
      <bottom/>
      <diagonal/>
    </border>
    <border>
      <left style="thick">
        <color rgb="FF000000"/>
      </left>
      <right/>
      <top/>
      <bottom style="thin">
        <color rgb="FF000000"/>
      </bottom>
      <diagonal/>
    </border>
    <border>
      <left/>
      <right/>
      <top/>
      <bottom style="thin">
        <color rgb="FF000000"/>
      </bottom>
      <diagonal/>
    </border>
    <border>
      <left/>
      <right/>
      <top style="thin">
        <color rgb="FF000000"/>
      </top>
      <bottom/>
      <diagonal/>
    </border>
    <border>
      <left/>
      <right style="thick">
        <color rgb="FF000000"/>
      </right>
      <top style="thin">
        <color rgb="FF000000"/>
      </top>
      <bottom/>
      <diagonal/>
    </border>
    <border>
      <left style="thin">
        <color rgb="FF000000"/>
      </left>
      <right style="thick">
        <color rgb="FF000000"/>
      </right>
      <top style="thin">
        <color rgb="FF000000"/>
      </top>
      <bottom style="thick">
        <color rgb="FF000000"/>
      </bottom>
      <diagonal/>
    </border>
    <border>
      <left/>
      <right/>
      <top style="thin">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bottom/>
      <diagonal/>
    </border>
    <border>
      <left/>
      <right/>
      <top style="thin">
        <color rgb="FF000000"/>
      </top>
      <bottom style="thick">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style="thin">
        <color rgb="FF000000"/>
      </top>
      <bottom style="thin">
        <color rgb="FF000000"/>
      </bottom>
      <diagonal/>
    </border>
    <border>
      <left/>
      <right style="thin">
        <color rgb="FF000000"/>
      </right>
      <top/>
      <bottom style="thin">
        <color rgb="FF000000"/>
      </bottom>
      <diagonal/>
    </border>
    <border>
      <left style="thick">
        <color rgb="FF000000"/>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right/>
      <top/>
      <bottom style="thick">
        <color rgb="FF000000"/>
      </bottom>
      <diagonal/>
    </border>
  </borders>
  <cellStyleXfs count="1">
    <xf numFmtId="0" fontId="0" fillId="0" borderId="0"/>
  </cellStyleXfs>
  <cellXfs count="76">
    <xf numFmtId="0" fontId="0" fillId="0" borderId="0" xfId="0" applyFont="1" applyAlignment="1"/>
    <xf numFmtId="0" fontId="1" fillId="0" borderId="0" xfId="0" applyFont="1" applyAlignment="1"/>
    <xf numFmtId="0" fontId="2" fillId="0" borderId="0" xfId="0" applyFont="1" applyAlignment="1"/>
    <xf numFmtId="0" fontId="1" fillId="3" borderId="1" xfId="0" applyFont="1" applyFill="1" applyBorder="1"/>
    <xf numFmtId="0" fontId="2" fillId="3" borderId="2" xfId="0" applyFont="1" applyFill="1" applyBorder="1"/>
    <xf numFmtId="0" fontId="2" fillId="3" borderId="3" xfId="0" applyFont="1" applyFill="1" applyBorder="1"/>
    <xf numFmtId="0" fontId="2" fillId="3" borderId="4" xfId="0" applyFont="1" applyFill="1" applyBorder="1"/>
    <xf numFmtId="0" fontId="2" fillId="0" borderId="5" xfId="0" applyFont="1" applyBorder="1"/>
    <xf numFmtId="0" fontId="2" fillId="4" borderId="6" xfId="0" applyFont="1" applyFill="1" applyBorder="1" applyAlignment="1"/>
    <xf numFmtId="0" fontId="2" fillId="0" borderId="7" xfId="0" applyFont="1" applyBorder="1"/>
    <xf numFmtId="0" fontId="2" fillId="0" borderId="8" xfId="0" applyFont="1" applyBorder="1"/>
    <xf numFmtId="0" fontId="2" fillId="0" borderId="9" xfId="0" applyFont="1" applyBorder="1" applyAlignment="1"/>
    <xf numFmtId="0" fontId="2" fillId="4" borderId="9" xfId="0" applyFont="1" applyFill="1" applyBorder="1" applyAlignment="1"/>
    <xf numFmtId="0" fontId="2" fillId="0" borderId="10" xfId="0" applyFont="1" applyBorder="1"/>
    <xf numFmtId="0" fontId="2" fillId="0" borderId="9" xfId="0" applyFont="1" applyBorder="1"/>
    <xf numFmtId="0" fontId="2" fillId="0" borderId="11" xfId="0" applyFont="1" applyBorder="1"/>
    <xf numFmtId="0" fontId="2" fillId="0" borderId="12" xfId="0" applyFont="1" applyBorder="1"/>
    <xf numFmtId="0" fontId="2" fillId="0" borderId="10" xfId="0" applyFont="1" applyBorder="1" applyAlignment="1"/>
    <xf numFmtId="0" fontId="3" fillId="2" borderId="0" xfId="0" applyFont="1" applyFill="1" applyAlignment="1">
      <alignment horizontal="left"/>
    </xf>
    <xf numFmtId="0" fontId="2" fillId="0" borderId="11" xfId="0" applyFont="1" applyBorder="1" applyAlignment="1"/>
    <xf numFmtId="0" fontId="2" fillId="0" borderId="13" xfId="0" applyFont="1" applyBorder="1" applyAlignment="1"/>
    <xf numFmtId="0" fontId="2" fillId="0" borderId="14" xfId="0" applyFont="1" applyBorder="1"/>
    <xf numFmtId="0" fontId="2" fillId="0" borderId="15" xfId="0" applyFont="1" applyBorder="1" applyAlignment="1"/>
    <xf numFmtId="0" fontId="2" fillId="0" borderId="16" xfId="0" applyFont="1" applyBorder="1"/>
    <xf numFmtId="0" fontId="2" fillId="0" borderId="17" xfId="0" applyFont="1" applyBorder="1"/>
    <xf numFmtId="0" fontId="1" fillId="3" borderId="1" xfId="0" applyFont="1" applyFill="1" applyBorder="1" applyAlignment="1"/>
    <xf numFmtId="0" fontId="2" fillId="0" borderId="20" xfId="0" applyFont="1" applyBorder="1" applyAlignment="1"/>
    <xf numFmtId="0" fontId="2" fillId="0" borderId="21" xfId="0" applyFont="1" applyBorder="1"/>
    <xf numFmtId="0" fontId="2" fillId="4" borderId="11" xfId="0" applyFont="1" applyFill="1" applyBorder="1" applyAlignment="1"/>
    <xf numFmtId="0" fontId="2" fillId="4" borderId="12" xfId="0" applyFont="1" applyFill="1" applyBorder="1"/>
    <xf numFmtId="0" fontId="2" fillId="0" borderId="13" xfId="0" applyFont="1" applyBorder="1"/>
    <xf numFmtId="0" fontId="2" fillId="0" borderId="22" xfId="0" applyFont="1" applyBorder="1" applyAlignment="1"/>
    <xf numFmtId="0" fontId="2" fillId="4" borderId="9" xfId="0" applyFont="1" applyFill="1" applyBorder="1"/>
    <xf numFmtId="0" fontId="2" fillId="0" borderId="14" xfId="0" applyFont="1" applyBorder="1" applyAlignment="1"/>
    <xf numFmtId="0" fontId="2" fillId="0" borderId="6" xfId="0" applyFont="1" applyBorder="1"/>
    <xf numFmtId="0" fontId="2" fillId="0" borderId="19" xfId="0" applyFont="1" applyBorder="1" applyAlignment="1"/>
    <xf numFmtId="0" fontId="2" fillId="0" borderId="23" xfId="0" applyFont="1" applyBorder="1" applyAlignment="1"/>
    <xf numFmtId="0" fontId="2" fillId="0" borderId="18" xfId="0" applyFont="1" applyBorder="1" applyAlignment="1"/>
    <xf numFmtId="0" fontId="2" fillId="0" borderId="19" xfId="0" applyFont="1" applyBorder="1"/>
    <xf numFmtId="0" fontId="2" fillId="0" borderId="0" xfId="0" applyFont="1"/>
    <xf numFmtId="0" fontId="2" fillId="0" borderId="24" xfId="0" applyFont="1" applyBorder="1"/>
    <xf numFmtId="0" fontId="2" fillId="0" borderId="23" xfId="0" applyFont="1" applyBorder="1"/>
    <xf numFmtId="0" fontId="2" fillId="0" borderId="25" xfId="0" applyFont="1" applyBorder="1"/>
    <xf numFmtId="0" fontId="2" fillId="0" borderId="18" xfId="0" applyFont="1" applyBorder="1"/>
    <xf numFmtId="0" fontId="2" fillId="0" borderId="26" xfId="0" applyFont="1" applyBorder="1"/>
    <xf numFmtId="0" fontId="1" fillId="0" borderId="1" xfId="0" applyFont="1" applyBorder="1" applyAlignment="1"/>
    <xf numFmtId="0" fontId="2" fillId="0" borderId="2" xfId="0" applyFont="1" applyBorder="1"/>
    <xf numFmtId="0" fontId="2" fillId="0" borderId="3" xfId="0" applyFont="1" applyBorder="1"/>
    <xf numFmtId="0" fontId="2" fillId="0" borderId="27" xfId="0" applyFont="1" applyBorder="1"/>
    <xf numFmtId="0" fontId="2" fillId="0" borderId="28" xfId="0" applyFont="1" applyBorder="1" applyAlignment="1"/>
    <xf numFmtId="0" fontId="2" fillId="0" borderId="28" xfId="0" applyFont="1" applyBorder="1" applyAlignment="1">
      <alignment wrapText="1"/>
    </xf>
    <xf numFmtId="0" fontId="2" fillId="4" borderId="29" xfId="0" applyFont="1" applyFill="1" applyBorder="1" applyAlignment="1"/>
    <xf numFmtId="0" fontId="2" fillId="0" borderId="7" xfId="0" applyFont="1" applyBorder="1" applyAlignment="1">
      <alignment wrapText="1"/>
    </xf>
    <xf numFmtId="0" fontId="2" fillId="0" borderId="30" xfId="0" applyFont="1" applyBorder="1"/>
    <xf numFmtId="0" fontId="2" fillId="0" borderId="31" xfId="0" applyFont="1" applyBorder="1"/>
    <xf numFmtId="0" fontId="2" fillId="0" borderId="32" xfId="0" applyFont="1" applyBorder="1" applyAlignment="1"/>
    <xf numFmtId="0" fontId="2" fillId="0" borderId="33" xfId="0" applyFont="1" applyBorder="1"/>
    <xf numFmtId="0" fontId="2" fillId="0" borderId="34" xfId="0" applyFont="1" applyBorder="1"/>
    <xf numFmtId="0" fontId="2" fillId="0" borderId="34" xfId="0" applyFont="1" applyBorder="1" applyAlignment="1"/>
    <xf numFmtId="0" fontId="2" fillId="0" borderId="35" xfId="0" applyFont="1" applyBorder="1" applyAlignment="1"/>
    <xf numFmtId="0" fontId="2" fillId="0" borderId="36" xfId="0" applyFont="1" applyBorder="1"/>
    <xf numFmtId="0" fontId="2" fillId="0" borderId="37" xfId="0" applyFont="1" applyBorder="1"/>
    <xf numFmtId="0" fontId="2" fillId="0" borderId="37" xfId="0" applyFont="1" applyBorder="1" applyAlignment="1"/>
    <xf numFmtId="0" fontId="2" fillId="0" borderId="38" xfId="0" applyFont="1" applyBorder="1" applyAlignment="1"/>
    <xf numFmtId="0" fontId="2" fillId="0" borderId="0" xfId="0" applyFont="1" applyAlignment="1">
      <alignment wrapText="1"/>
    </xf>
    <xf numFmtId="0" fontId="0" fillId="0" borderId="0" xfId="0" applyFont="1" applyAlignment="1"/>
    <xf numFmtId="0" fontId="1" fillId="3" borderId="1" xfId="0" applyFont="1" applyFill="1" applyBorder="1" applyAlignment="1"/>
    <xf numFmtId="0" fontId="4" fillId="0" borderId="2" xfId="0" applyFont="1" applyBorder="1"/>
    <xf numFmtId="0" fontId="4" fillId="0" borderId="3" xfId="0" applyFont="1" applyBorder="1"/>
    <xf numFmtId="0" fontId="2" fillId="0" borderId="18" xfId="0" applyFont="1" applyBorder="1" applyAlignment="1">
      <alignment wrapText="1"/>
    </xf>
    <xf numFmtId="0" fontId="4" fillId="0" borderId="19" xfId="0" applyFont="1" applyBorder="1"/>
    <xf numFmtId="0" fontId="4" fillId="0" borderId="8" xfId="0" applyFont="1" applyBorder="1"/>
    <xf numFmtId="0" fontId="2" fillId="0" borderId="11" xfId="0" applyFont="1" applyBorder="1" applyAlignment="1"/>
    <xf numFmtId="0" fontId="4" fillId="0" borderId="12" xfId="0" applyFont="1" applyBorder="1"/>
    <xf numFmtId="0" fontId="2" fillId="4" borderId="11" xfId="0" applyFont="1" applyFill="1" applyBorder="1"/>
    <xf numFmtId="0" fontId="0" fillId="2" borderId="39"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75"/>
  <sheetViews>
    <sheetView tabSelected="1" zoomScaleNormal="100" workbookViewId="0">
      <selection activeCell="A34" sqref="A34:XFD34"/>
    </sheetView>
  </sheetViews>
  <sheetFormatPr defaultColWidth="14.44140625" defaultRowHeight="15.75" customHeight="1" x14ac:dyDescent="0.25"/>
  <cols>
    <col min="1" max="1" width="3.44140625" customWidth="1"/>
    <col min="3" max="3" width="20.5546875" customWidth="1"/>
    <col min="4" max="4" width="124.44140625" customWidth="1"/>
  </cols>
  <sheetData>
    <row r="1" spans="1:7" x14ac:dyDescent="0.25">
      <c r="A1" s="1" t="s">
        <v>0</v>
      </c>
    </row>
    <row r="2" spans="1:7" ht="29.4" customHeight="1" x14ac:dyDescent="0.25">
      <c r="A2" s="64" t="s">
        <v>1</v>
      </c>
      <c r="B2" s="65"/>
      <c r="C2" s="65"/>
      <c r="D2" s="65"/>
    </row>
    <row r="3" spans="1:7" ht="34.200000000000003" customHeight="1" x14ac:dyDescent="0.25">
      <c r="A3" s="2"/>
    </row>
    <row r="4" spans="1:7" ht="15" customHeight="1" x14ac:dyDescent="0.25">
      <c r="A4" s="1" t="s">
        <v>2</v>
      </c>
    </row>
    <row r="5" spans="1:7" ht="123" customHeight="1" thickBot="1" x14ac:dyDescent="0.3">
      <c r="A5" s="75" t="s">
        <v>82</v>
      </c>
      <c r="B5" s="75"/>
      <c r="C5" s="75"/>
      <c r="D5" s="75"/>
    </row>
    <row r="6" spans="1:7" ht="14.4" thickTop="1" thickBot="1" x14ac:dyDescent="0.3">
      <c r="A6" s="3" t="s">
        <v>3</v>
      </c>
      <c r="B6" s="4"/>
      <c r="C6" s="4"/>
      <c r="D6" s="5"/>
    </row>
    <row r="7" spans="1:7" ht="13.8" thickTop="1" x14ac:dyDescent="0.25">
      <c r="A7" s="7" t="s">
        <v>5</v>
      </c>
      <c r="B7" s="8"/>
      <c r="C7" s="9" t="s">
        <v>6</v>
      </c>
      <c r="D7" s="10"/>
    </row>
    <row r="8" spans="1:7" ht="13.8" thickBot="1" x14ac:dyDescent="0.3">
      <c r="A8" s="13" t="s">
        <v>8</v>
      </c>
      <c r="B8" s="14">
        <f>IF(ISNUMBER(B7), MIN(B7,20),0)</f>
        <v>0</v>
      </c>
      <c r="C8" s="15" t="s">
        <v>9</v>
      </c>
      <c r="D8" s="16"/>
    </row>
    <row r="9" spans="1:7" ht="14.4" thickTop="1" thickBot="1" x14ac:dyDescent="0.3">
      <c r="A9" s="17" t="s">
        <v>11</v>
      </c>
      <c r="B9" s="14">
        <f>IF(B8&lt;10,0,IF(B8&lt;15,1,IF(B8&lt;20,2,3)))</f>
        <v>0</v>
      </c>
      <c r="C9" s="18" t="s">
        <v>12</v>
      </c>
      <c r="D9" s="16"/>
      <c r="F9" s="6" t="s">
        <v>4</v>
      </c>
      <c r="G9" s="5"/>
    </row>
    <row r="10" spans="1:7" ht="13.8" thickTop="1" x14ac:dyDescent="0.25">
      <c r="A10" s="17" t="s">
        <v>13</v>
      </c>
      <c r="B10" s="14">
        <f>MAX(B7-20, 0)</f>
        <v>0</v>
      </c>
      <c r="C10" s="19" t="s">
        <v>14</v>
      </c>
      <c r="D10" s="16"/>
      <c r="F10" s="11" t="s">
        <v>7</v>
      </c>
      <c r="G10" s="12"/>
    </row>
    <row r="11" spans="1:7" ht="13.8" thickBot="1" x14ac:dyDescent="0.3">
      <c r="A11" s="20" t="s">
        <v>15</v>
      </c>
      <c r="B11" s="21">
        <f>TRUNC(B10/10)</f>
        <v>0</v>
      </c>
      <c r="C11" s="22" t="s">
        <v>16</v>
      </c>
      <c r="D11" s="23"/>
      <c r="F11" s="11" t="s">
        <v>10</v>
      </c>
      <c r="G11" s="14">
        <f>G10/20</f>
        <v>0</v>
      </c>
    </row>
    <row r="12" spans="1:7" ht="14.4" thickTop="1" thickBot="1" x14ac:dyDescent="0.3">
      <c r="D12" s="24"/>
    </row>
    <row r="13" spans="1:7" x14ac:dyDescent="0.25">
      <c r="A13" s="66" t="s">
        <v>17</v>
      </c>
      <c r="B13" s="67"/>
      <c r="C13" s="67"/>
      <c r="D13" s="68"/>
    </row>
    <row r="14" spans="1:7" ht="27" customHeight="1" x14ac:dyDescent="0.25">
      <c r="A14" s="69" t="s">
        <v>18</v>
      </c>
      <c r="B14" s="70"/>
      <c r="C14" s="70"/>
      <c r="D14" s="71"/>
    </row>
    <row r="15" spans="1:7" x14ac:dyDescent="0.25">
      <c r="A15" s="13"/>
      <c r="B15" s="11" t="s">
        <v>10</v>
      </c>
      <c r="C15" s="26" t="s">
        <v>19</v>
      </c>
      <c r="D15" s="27"/>
    </row>
    <row r="16" spans="1:7" x14ac:dyDescent="0.25">
      <c r="A16" s="13"/>
      <c r="B16" s="28"/>
      <c r="C16" s="28"/>
      <c r="D16" s="29"/>
    </row>
    <row r="17" spans="1:4" x14ac:dyDescent="0.25">
      <c r="A17" s="13"/>
      <c r="B17" s="28"/>
      <c r="C17" s="28"/>
      <c r="D17" s="29"/>
    </row>
    <row r="18" spans="1:4" x14ac:dyDescent="0.25">
      <c r="A18" s="13"/>
      <c r="B18" s="28"/>
      <c r="C18" s="28"/>
      <c r="D18" s="29"/>
    </row>
    <row r="19" spans="1:4" x14ac:dyDescent="0.25">
      <c r="A19" s="13"/>
      <c r="B19" s="28"/>
      <c r="C19" s="28"/>
      <c r="D19" s="29"/>
    </row>
    <row r="20" spans="1:4" x14ac:dyDescent="0.25">
      <c r="A20" s="30"/>
      <c r="B20" s="22">
        <f>SUM(B16:B19)</f>
        <v>0</v>
      </c>
      <c r="C20" s="22" t="s">
        <v>20</v>
      </c>
      <c r="D20" s="31" t="s">
        <v>21</v>
      </c>
    </row>
    <row r="22" spans="1:4" x14ac:dyDescent="0.25">
      <c r="A22" s="25" t="s">
        <v>22</v>
      </c>
      <c r="B22" s="4"/>
      <c r="C22" s="4"/>
      <c r="D22" s="5"/>
    </row>
    <row r="23" spans="1:4" ht="66" customHeight="1" x14ac:dyDescent="0.25">
      <c r="A23" s="69" t="s">
        <v>23</v>
      </c>
      <c r="B23" s="70"/>
      <c r="C23" s="70"/>
      <c r="D23" s="71"/>
    </row>
    <row r="24" spans="1:4" x14ac:dyDescent="0.25">
      <c r="A24" s="17"/>
      <c r="B24" s="11" t="s">
        <v>10</v>
      </c>
      <c r="C24" s="72" t="s">
        <v>24</v>
      </c>
      <c r="D24" s="73"/>
    </row>
    <row r="25" spans="1:4" x14ac:dyDescent="0.25">
      <c r="A25" s="13"/>
      <c r="B25" s="12"/>
      <c r="C25" s="72" t="s">
        <v>25</v>
      </c>
      <c r="D25" s="73"/>
    </row>
    <row r="26" spans="1:4" x14ac:dyDescent="0.25">
      <c r="A26" s="13"/>
      <c r="B26" s="12"/>
      <c r="C26" s="74"/>
      <c r="D26" s="73"/>
    </row>
    <row r="27" spans="1:4" x14ac:dyDescent="0.25">
      <c r="A27" s="13"/>
      <c r="B27" s="32"/>
      <c r="C27" s="74"/>
      <c r="D27" s="73"/>
    </row>
    <row r="28" spans="1:4" x14ac:dyDescent="0.25">
      <c r="A28" s="13"/>
      <c r="B28" s="32"/>
      <c r="C28" s="74"/>
      <c r="D28" s="73"/>
    </row>
    <row r="29" spans="1:4" x14ac:dyDescent="0.25">
      <c r="A29" s="13"/>
      <c r="B29" s="32"/>
      <c r="C29" s="74"/>
      <c r="D29" s="73"/>
    </row>
    <row r="30" spans="1:4" x14ac:dyDescent="0.25">
      <c r="A30" s="30"/>
      <c r="B30" s="21">
        <f>SUM(B26:B29)</f>
        <v>0</v>
      </c>
      <c r="C30" s="33" t="s">
        <v>26</v>
      </c>
      <c r="D30" s="31" t="s">
        <v>21</v>
      </c>
    </row>
    <row r="32" spans="1:4" x14ac:dyDescent="0.25">
      <c r="A32" s="25" t="s">
        <v>27</v>
      </c>
      <c r="B32" s="4"/>
      <c r="C32" s="4"/>
      <c r="D32" s="5"/>
    </row>
    <row r="33" spans="1:7" ht="27.6" customHeight="1" x14ac:dyDescent="0.25">
      <c r="A33" s="69" t="s">
        <v>28</v>
      </c>
      <c r="B33" s="70"/>
      <c r="C33" s="70"/>
      <c r="D33" s="71"/>
    </row>
    <row r="34" spans="1:7" x14ac:dyDescent="0.25">
      <c r="A34" s="17"/>
      <c r="B34" s="11" t="s">
        <v>10</v>
      </c>
      <c r="C34" s="72" t="s">
        <v>29</v>
      </c>
      <c r="D34" s="73"/>
    </row>
    <row r="35" spans="1:7" x14ac:dyDescent="0.25">
      <c r="A35" s="13"/>
      <c r="B35" s="12"/>
      <c r="C35" s="74"/>
      <c r="D35" s="73"/>
    </row>
    <row r="36" spans="1:7" x14ac:dyDescent="0.25">
      <c r="A36" s="13"/>
      <c r="B36" s="32"/>
      <c r="C36" s="74"/>
      <c r="D36" s="73"/>
    </row>
    <row r="37" spans="1:7" x14ac:dyDescent="0.25">
      <c r="A37" s="13"/>
      <c r="B37" s="32"/>
      <c r="C37" s="74"/>
      <c r="D37" s="73"/>
    </row>
    <row r="38" spans="1:7" x14ac:dyDescent="0.25">
      <c r="A38" s="13"/>
      <c r="B38" s="32"/>
      <c r="C38" s="74"/>
      <c r="D38" s="73"/>
    </row>
    <row r="39" spans="1:7" x14ac:dyDescent="0.25">
      <c r="A39" s="30"/>
      <c r="B39" s="21">
        <f>SUM(B35:B38)</f>
        <v>0</v>
      </c>
      <c r="C39" s="33" t="s">
        <v>20</v>
      </c>
      <c r="D39" s="31" t="s">
        <v>21</v>
      </c>
    </row>
    <row r="41" spans="1:7" x14ac:dyDescent="0.25">
      <c r="A41" s="25" t="s">
        <v>30</v>
      </c>
      <c r="B41" s="4"/>
      <c r="C41" s="4"/>
      <c r="D41" s="5"/>
      <c r="F41" s="2" t="s">
        <v>31</v>
      </c>
    </row>
    <row r="42" spans="1:7" x14ac:dyDescent="0.25">
      <c r="A42" s="7" t="s">
        <v>5</v>
      </c>
      <c r="B42" s="34">
        <f>B30</f>
        <v>0</v>
      </c>
      <c r="C42" s="35" t="s">
        <v>32</v>
      </c>
      <c r="D42" s="10"/>
    </row>
    <row r="43" spans="1:7" x14ac:dyDescent="0.25">
      <c r="A43" s="13" t="s">
        <v>8</v>
      </c>
      <c r="B43" s="14">
        <f>B11</f>
        <v>0</v>
      </c>
      <c r="C43" s="36" t="s">
        <v>33</v>
      </c>
      <c r="D43" s="16"/>
    </row>
    <row r="44" spans="1:7" x14ac:dyDescent="0.25">
      <c r="A44" s="13" t="s">
        <v>11</v>
      </c>
      <c r="B44" s="14">
        <f>B20</f>
        <v>0</v>
      </c>
      <c r="C44" s="36" t="s">
        <v>34</v>
      </c>
      <c r="D44" s="16"/>
      <c r="F44" s="2" t="s">
        <v>35</v>
      </c>
      <c r="G44" s="2" t="s">
        <v>36</v>
      </c>
    </row>
    <row r="45" spans="1:7" x14ac:dyDescent="0.25">
      <c r="A45" s="37" t="s">
        <v>37</v>
      </c>
      <c r="B45" s="38"/>
      <c r="C45" s="38"/>
      <c r="D45" s="10"/>
      <c r="F45" s="39">
        <f>IF(B44=9,1,0)</f>
        <v>0</v>
      </c>
    </row>
    <row r="46" spans="1:7" x14ac:dyDescent="0.25">
      <c r="A46" s="40" t="s">
        <v>38</v>
      </c>
      <c r="B46" s="41"/>
      <c r="C46" s="41"/>
      <c r="D46" s="16"/>
      <c r="F46" s="39">
        <f>IF(B44&gt;9,1,0)</f>
        <v>0</v>
      </c>
    </row>
    <row r="47" spans="1:7" x14ac:dyDescent="0.25">
      <c r="A47" s="13" t="s">
        <v>13</v>
      </c>
      <c r="B47" s="14">
        <f>IF(B44&gt;9,B44-9,0)</f>
        <v>0</v>
      </c>
      <c r="C47" s="2" t="s">
        <v>39</v>
      </c>
      <c r="D47" s="42"/>
    </row>
    <row r="48" spans="1:7" x14ac:dyDescent="0.25">
      <c r="A48" s="40" t="s">
        <v>40</v>
      </c>
      <c r="B48" s="41"/>
      <c r="C48" s="41"/>
      <c r="D48" s="16"/>
      <c r="F48" s="39">
        <f>IF(B44&lt;9,1,0)</f>
        <v>1</v>
      </c>
    </row>
    <row r="49" spans="1:8" x14ac:dyDescent="0.25">
      <c r="A49" s="13" t="s">
        <v>15</v>
      </c>
      <c r="B49" s="14">
        <f>IF(B44&lt;9,B42+B44,0)</f>
        <v>0</v>
      </c>
      <c r="C49" s="38" t="s">
        <v>41</v>
      </c>
      <c r="D49" s="10"/>
      <c r="G49" s="2" t="s">
        <v>42</v>
      </c>
    </row>
    <row r="50" spans="1:8" x14ac:dyDescent="0.25">
      <c r="A50" s="40" t="s">
        <v>43</v>
      </c>
      <c r="B50" s="41"/>
      <c r="C50" s="41"/>
      <c r="D50" s="16"/>
      <c r="G50" s="39">
        <f>IF(B49=9,1,0)</f>
        <v>0</v>
      </c>
    </row>
    <row r="51" spans="1:8" x14ac:dyDescent="0.25">
      <c r="A51" s="43" t="s">
        <v>44</v>
      </c>
      <c r="B51" s="38"/>
      <c r="C51" s="38"/>
      <c r="D51" s="10"/>
      <c r="G51" s="39">
        <f>IF(B49&gt;9,1,0)</f>
        <v>0</v>
      </c>
    </row>
    <row r="52" spans="1:8" x14ac:dyDescent="0.25">
      <c r="A52" s="13" t="s">
        <v>45</v>
      </c>
      <c r="B52" s="14">
        <f>IF(B49&gt;9, B49-9, 0)</f>
        <v>0</v>
      </c>
      <c r="C52" s="35" t="s">
        <v>46</v>
      </c>
      <c r="D52" s="10"/>
    </row>
    <row r="53" spans="1:8" x14ac:dyDescent="0.25">
      <c r="A53" s="43" t="s">
        <v>47</v>
      </c>
      <c r="B53" s="38"/>
      <c r="C53" s="38"/>
      <c r="D53" s="10"/>
      <c r="G53" s="39">
        <f>IF(B49&lt;9,1,0)</f>
        <v>1</v>
      </c>
    </row>
    <row r="54" spans="1:8" x14ac:dyDescent="0.25">
      <c r="A54" s="13" t="s">
        <v>48</v>
      </c>
      <c r="B54" s="14">
        <f>IF(B49&lt;9,B43+B49,0)</f>
        <v>0</v>
      </c>
      <c r="C54" s="41" t="s">
        <v>49</v>
      </c>
      <c r="D54" s="16"/>
      <c r="H54" s="2" t="s">
        <v>50</v>
      </c>
    </row>
    <row r="55" spans="1:8" x14ac:dyDescent="0.25">
      <c r="A55" s="40" t="s">
        <v>51</v>
      </c>
      <c r="B55" s="41"/>
      <c r="C55" s="41"/>
      <c r="D55" s="16"/>
      <c r="H55" s="39">
        <f>IF(B54&lt;=9,1,0)</f>
        <v>1</v>
      </c>
    </row>
    <row r="56" spans="1:8" x14ac:dyDescent="0.25">
      <c r="A56" s="40" t="s">
        <v>52</v>
      </c>
      <c r="B56" s="41"/>
      <c r="C56" s="41"/>
      <c r="D56" s="16"/>
      <c r="H56" s="39">
        <f>IF(B54&gt;9,1,0)</f>
        <v>0</v>
      </c>
    </row>
    <row r="57" spans="1:8" x14ac:dyDescent="0.25">
      <c r="A57" s="30" t="s">
        <v>53</v>
      </c>
      <c r="B57" s="21">
        <f>IF(B54&gt;9,B54-9,0)</f>
        <v>0</v>
      </c>
      <c r="C57" s="44" t="s">
        <v>54</v>
      </c>
      <c r="D57" s="23"/>
    </row>
    <row r="59" spans="1:8" x14ac:dyDescent="0.25">
      <c r="A59" s="45" t="s">
        <v>55</v>
      </c>
      <c r="B59" s="46"/>
      <c r="C59" s="46"/>
      <c r="D59" s="47"/>
    </row>
    <row r="60" spans="1:8" x14ac:dyDescent="0.25">
      <c r="A60" s="7"/>
      <c r="B60" s="34" t="s">
        <v>56</v>
      </c>
      <c r="C60" s="34" t="s">
        <v>57</v>
      </c>
      <c r="D60" s="48" t="s">
        <v>58</v>
      </c>
    </row>
    <row r="61" spans="1:8" x14ac:dyDescent="0.25">
      <c r="A61" s="13"/>
      <c r="B61" s="14">
        <f>B9</f>
        <v>0</v>
      </c>
      <c r="C61" s="14" t="s">
        <v>3</v>
      </c>
      <c r="D61" s="49" t="s">
        <v>59</v>
      </c>
    </row>
    <row r="62" spans="1:8" x14ac:dyDescent="0.25">
      <c r="A62" s="13"/>
      <c r="B62" s="14">
        <f>IF(B44&gt;=9,B43,IF(B49&gt;=9,B43,IF(B54&lt;=9,0,B57)))</f>
        <v>0</v>
      </c>
      <c r="C62" s="14" t="s">
        <v>60</v>
      </c>
      <c r="D62" s="49" t="s">
        <v>61</v>
      </c>
    </row>
    <row r="63" spans="1:8" x14ac:dyDescent="0.25">
      <c r="A63" s="13"/>
      <c r="B63" s="14">
        <f>IF(F45,9,IF(F46,9,IF(G50,9,IF(G51,9,IF(H55,B54,IF(H56,9,"x"))))))</f>
        <v>0</v>
      </c>
      <c r="C63" s="14" t="s">
        <v>62</v>
      </c>
      <c r="D63" s="49" t="s">
        <v>61</v>
      </c>
    </row>
    <row r="64" spans="1:8" x14ac:dyDescent="0.25">
      <c r="A64" s="13"/>
      <c r="B64" s="14">
        <f>IF(F45,0,B47)</f>
        <v>0</v>
      </c>
      <c r="C64" s="14" t="s">
        <v>63</v>
      </c>
      <c r="D64" s="49" t="s">
        <v>61</v>
      </c>
    </row>
    <row r="65" spans="1:4" x14ac:dyDescent="0.25">
      <c r="A65" s="13"/>
      <c r="B65" s="14">
        <f>B25</f>
        <v>0</v>
      </c>
      <c r="C65" s="11" t="s">
        <v>64</v>
      </c>
      <c r="D65" s="49" t="s">
        <v>65</v>
      </c>
    </row>
    <row r="66" spans="1:4" x14ac:dyDescent="0.25">
      <c r="A66" s="13"/>
      <c r="B66" s="14">
        <f>B30</f>
        <v>0</v>
      </c>
      <c r="C66" s="11" t="s">
        <v>66</v>
      </c>
      <c r="D66" s="49" t="s">
        <v>65</v>
      </c>
    </row>
    <row r="67" spans="1:4" x14ac:dyDescent="0.25">
      <c r="A67" s="13"/>
      <c r="B67" s="14">
        <f>B39</f>
        <v>0</v>
      </c>
      <c r="C67" s="14" t="s">
        <v>58</v>
      </c>
      <c r="D67" s="49" t="s">
        <v>67</v>
      </c>
    </row>
    <row r="68" spans="1:4" x14ac:dyDescent="0.25">
      <c r="A68" s="13"/>
      <c r="B68" s="12"/>
      <c r="C68" s="14" t="s">
        <v>68</v>
      </c>
      <c r="D68" s="49" t="s">
        <v>69</v>
      </c>
    </row>
    <row r="69" spans="1:4" x14ac:dyDescent="0.25">
      <c r="A69" s="13"/>
      <c r="B69" s="12"/>
      <c r="C69" s="14" t="s">
        <v>70</v>
      </c>
      <c r="D69" s="50" t="s">
        <v>71</v>
      </c>
    </row>
    <row r="70" spans="1:4" x14ac:dyDescent="0.25">
      <c r="A70" s="13"/>
      <c r="B70" s="12"/>
      <c r="C70" s="11" t="s">
        <v>72</v>
      </c>
      <c r="D70" s="50" t="s">
        <v>73</v>
      </c>
    </row>
    <row r="71" spans="1:4" x14ac:dyDescent="0.25">
      <c r="A71" s="7"/>
      <c r="B71" s="51"/>
      <c r="C71" s="11" t="s">
        <v>74</v>
      </c>
      <c r="D71" s="52" t="s">
        <v>75</v>
      </c>
    </row>
    <row r="72" spans="1:4" x14ac:dyDescent="0.25">
      <c r="A72" s="53"/>
      <c r="B72" s="54">
        <f>SUM(B61,B63,B65,B71)</f>
        <v>0</v>
      </c>
      <c r="C72" s="55" t="s">
        <v>76</v>
      </c>
      <c r="D72" s="55" t="s">
        <v>77</v>
      </c>
    </row>
    <row r="73" spans="1:4" x14ac:dyDescent="0.25">
      <c r="A73" s="56"/>
      <c r="B73" s="57">
        <f>SUM(B62,B64,B66,B67,B68,B69,B70)</f>
        <v>0</v>
      </c>
      <c r="C73" s="58" t="s">
        <v>78</v>
      </c>
      <c r="D73" s="59" t="s">
        <v>79</v>
      </c>
    </row>
    <row r="74" spans="1:4" x14ac:dyDescent="0.25">
      <c r="A74" s="60"/>
      <c r="B74" s="61">
        <f>SUM(B72:B73)</f>
        <v>0</v>
      </c>
      <c r="C74" s="62" t="s">
        <v>80</v>
      </c>
      <c r="D74" s="63" t="s">
        <v>81</v>
      </c>
    </row>
    <row r="75" spans="1:4" x14ac:dyDescent="0.25">
      <c r="C75" s="2"/>
      <c r="D75" s="2"/>
    </row>
  </sheetData>
  <customSheetViews>
    <customSheetView guid="{AB10862B-9F99-4F24-A934-4ED9050C1F57}" scale="60" showPageBreaks="1" view="pageBreakPreview" topLeftCell="D1">
      <selection activeCell="D4" sqref="D4"/>
      <pageMargins left="0.7" right="0.7" top="0.75" bottom="0.75" header="0.3" footer="0.3"/>
      <pageSetup orientation="portrait" horizontalDpi="4294967293" verticalDpi="0" r:id="rId1"/>
    </customSheetView>
  </customSheetViews>
  <mergeCells count="17">
    <mergeCell ref="C24:D24"/>
    <mergeCell ref="C25:D25"/>
    <mergeCell ref="C36:D36"/>
    <mergeCell ref="C37:D37"/>
    <mergeCell ref="C38:D38"/>
    <mergeCell ref="C26:D26"/>
    <mergeCell ref="C27:D27"/>
    <mergeCell ref="C28:D28"/>
    <mergeCell ref="C29:D29"/>
    <mergeCell ref="A33:D33"/>
    <mergeCell ref="C34:D34"/>
    <mergeCell ref="C35:D35"/>
    <mergeCell ref="A2:D2"/>
    <mergeCell ref="A5:D5"/>
    <mergeCell ref="A13:D13"/>
    <mergeCell ref="A14:D14"/>
    <mergeCell ref="A23:D23"/>
  </mergeCells>
  <pageMargins left="0.7" right="0.7" top="0.75" bottom="0.75" header="0.3" footer="0.3"/>
  <pageSetup orientation="portrait" horizontalDpi="4294967293"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Shariff</cp:lastModifiedBy>
  <dcterms:modified xsi:type="dcterms:W3CDTF">2021-02-03T19:59:12Z</dcterms:modified>
</cp:coreProperties>
</file>