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rse\source\repos\LocationTriggering\LocationTriggering\Documents\Testing\"/>
    </mc:Choice>
  </mc:AlternateContent>
  <xr:revisionPtr revIDLastSave="0" documentId="13_ncr:1_{1FD87A50-B0BD-492E-854C-27547A713FF5}" xr6:coauthVersionLast="45" xr6:coauthVersionMax="45" xr10:uidLastSave="{00000000-0000-0000-0000-000000000000}"/>
  <bookViews>
    <workbookView xWindow="465" yWindow="1155" windowWidth="28800" windowHeight="15435" xr2:uid="{AC920345-7977-4E28-88CB-EB313E9200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8" i="1" l="1"/>
  <c r="D17" i="1"/>
  <c r="G30" i="1" l="1"/>
  <c r="F40" i="1"/>
  <c r="G40" i="1" s="1"/>
  <c r="F41" i="1"/>
  <c r="G41" i="1" s="1"/>
  <c r="F42" i="1"/>
  <c r="G42" i="1" s="1"/>
  <c r="F43" i="1"/>
  <c r="G43" i="1" s="1"/>
  <c r="G39" i="1"/>
  <c r="F39" i="1"/>
  <c r="F29" i="1"/>
  <c r="G29" i="1" s="1"/>
  <c r="F30" i="1"/>
  <c r="F31" i="1"/>
  <c r="G31" i="1" s="1"/>
  <c r="F32" i="1"/>
  <c r="G32" i="1"/>
  <c r="G28" i="1"/>
  <c r="F28" i="1"/>
  <c r="F18" i="1"/>
  <c r="G18" i="1" s="1"/>
  <c r="F19" i="1"/>
  <c r="G19" i="1" s="1"/>
  <c r="F20" i="1"/>
  <c r="G20" i="1" s="1"/>
  <c r="F21" i="1"/>
  <c r="G21" i="1" s="1"/>
  <c r="G17" i="1"/>
  <c r="F17" i="1"/>
  <c r="E43" i="1"/>
  <c r="E42" i="1"/>
  <c r="E41" i="1"/>
  <c r="E40" i="1"/>
  <c r="E39" i="1"/>
  <c r="E32" i="1"/>
  <c r="E31" i="1"/>
  <c r="E30" i="1"/>
  <c r="E29" i="1"/>
  <c r="E28" i="1"/>
  <c r="E21" i="1"/>
  <c r="E20" i="1"/>
  <c r="E19" i="1"/>
  <c r="E18" i="1"/>
  <c r="E17" i="1"/>
  <c r="E7" i="1"/>
  <c r="F7" i="1" s="1"/>
  <c r="G7" i="1" s="1"/>
  <c r="E8" i="1"/>
  <c r="F8" i="1"/>
  <c r="G8" i="1" s="1"/>
  <c r="E9" i="1"/>
  <c r="F9" i="1" s="1"/>
  <c r="G9" i="1" s="1"/>
  <c r="E10" i="1"/>
  <c r="F10" i="1" s="1"/>
  <c r="G10" i="1" s="1"/>
  <c r="F6" i="1"/>
  <c r="G6" i="1" s="1"/>
  <c r="E6" i="1"/>
  <c r="D43" i="1" l="1"/>
  <c r="C43" i="1"/>
  <c r="D42" i="1"/>
  <c r="C42" i="1"/>
  <c r="D41" i="1"/>
  <c r="C41" i="1"/>
  <c r="D40" i="1"/>
  <c r="C40" i="1"/>
  <c r="C39" i="1"/>
  <c r="D39" i="1"/>
  <c r="D29" i="1"/>
  <c r="D30" i="1"/>
  <c r="C31" i="1"/>
  <c r="D32" i="1"/>
  <c r="C28" i="1"/>
  <c r="C29" i="1"/>
  <c r="C17" i="1"/>
  <c r="D21" i="1"/>
  <c r="C21" i="1"/>
  <c r="D20" i="1"/>
  <c r="C20" i="1"/>
  <c r="D19" i="1"/>
  <c r="C19" i="1"/>
  <c r="D18" i="1"/>
  <c r="C18" i="1"/>
  <c r="C7" i="1"/>
  <c r="D7" i="1"/>
  <c r="C8" i="1"/>
  <c r="D8" i="1"/>
  <c r="C9" i="1"/>
  <c r="D9" i="1"/>
  <c r="C10" i="1"/>
  <c r="D10" i="1"/>
  <c r="D6" i="1"/>
  <c r="C6" i="1"/>
  <c r="C36" i="1"/>
  <c r="C35" i="1"/>
  <c r="C25" i="1"/>
  <c r="C24" i="1"/>
  <c r="C3" i="1"/>
  <c r="C2" i="1"/>
  <c r="C13" i="1"/>
  <c r="C14" i="1"/>
  <c r="C32" i="1" l="1"/>
  <c r="D31" i="1"/>
  <c r="C30" i="1"/>
</calcChain>
</file>

<file path=xl/sharedStrings.xml><?xml version="1.0" encoding="utf-8"?>
<sst xmlns="http://schemas.openxmlformats.org/spreadsheetml/2006/main" count="25" uniqueCount="7">
  <si>
    <t>Start Lat</t>
  </si>
  <si>
    <t>Start Lon</t>
  </si>
  <si>
    <t>Distances</t>
  </si>
  <si>
    <t>Bearings</t>
  </si>
  <si>
    <t>Lat</t>
  </si>
  <si>
    <t>Lon</t>
  </si>
  <si>
    <t>Radius of earth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</si>
</sst>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00000000"/>
    <numFmt numFmtId="165" formatCode="0.00000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3" fontId="0" fillId="0" borderId="0" xfId="0" applyNumberFormat="1"/>
    <xf numFmtId="164" fontId="0" fillId="0" borderId="0" xfId="0" applyNumberFormat="1"/>
    <xf numFmtId="165" fontId="0" fillId="0" borderId="0" xfId="0" applyNumberFormat="1"/>
    <xf numFmtId="165" fontId="0" fillId="0" borderId="0" xfId="1" applyNumberFormat="1" applyFont="1"/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809EA-7227-4059-8D88-8066FB8EB3B4}">
  <dimension ref="A1:G43"/>
  <sheetViews>
    <sheetView tabSelected="1" workbookViewId="0">
      <selection activeCell="B43" sqref="B43"/>
    </sheetView>
  </sheetViews>
  <sheetFormatPr defaultRowHeight="15" x14ac:dyDescent="0.25"/>
  <cols>
    <col min="3" max="3" width="16.7109375" customWidth="1"/>
    <col min="4" max="5" width="15.85546875" customWidth="1"/>
    <col min="6" max="6" width="13.42578125" bestFit="1" customWidth="1"/>
    <col min="7" max="7" width="14.7109375" bestFit="1" customWidth="1"/>
  </cols>
  <sheetData>
    <row r="1" spans="1:7" x14ac:dyDescent="0.25">
      <c r="A1" t="s">
        <v>6</v>
      </c>
      <c r="C1" s="1">
        <v>6371</v>
      </c>
    </row>
    <row r="2" spans="1:7" x14ac:dyDescent="0.25">
      <c r="A2" t="s">
        <v>0</v>
      </c>
      <c r="B2">
        <v>0</v>
      </c>
      <c r="C2">
        <f>B2/180*PI()</f>
        <v>0</v>
      </c>
    </row>
    <row r="3" spans="1:7" x14ac:dyDescent="0.25">
      <c r="A3" t="s">
        <v>1</v>
      </c>
      <c r="B3">
        <v>0</v>
      </c>
      <c r="C3">
        <f>B3/180*PI()</f>
        <v>0</v>
      </c>
    </row>
    <row r="5" spans="1:7" x14ac:dyDescent="0.25">
      <c r="A5" s="5" t="s">
        <v>2</v>
      </c>
      <c r="B5" s="5" t="s">
        <v>3</v>
      </c>
      <c r="C5" s="5" t="s">
        <v>4</v>
      </c>
      <c r="D5" s="5" t="s">
        <v>5</v>
      </c>
      <c r="E5" s="5"/>
    </row>
    <row r="6" spans="1:7" x14ac:dyDescent="0.25">
      <c r="A6">
        <v>100</v>
      </c>
      <c r="B6">
        <v>90</v>
      </c>
      <c r="C6" s="2">
        <f>F6/PI()*180</f>
        <v>5.5087861749229905E-17</v>
      </c>
      <c r="D6" s="2">
        <f>G6/PI()*180</f>
        <v>0.89932160591873034</v>
      </c>
      <c r="E6" s="2">
        <f>B6/180*PI()</f>
        <v>1.5707963267948966</v>
      </c>
      <c r="F6" s="3">
        <f>ASIN(SIN($C$2)*COS(A6/$C$1) + COS($C$2)*SIN(A6/$C$1)*COS(E6))</f>
        <v>9.6146456540750471E-19</v>
      </c>
      <c r="G6" s="4">
        <f>$C$3 + ATAN2(COS(A6/$C$1)-SIN($C$2)*SIN(F6), SIN(E6)*SIN(A6/$C$1)*COS($C$2))</f>
        <v>1.5696123057604768E-2</v>
      </c>
    </row>
    <row r="7" spans="1:7" x14ac:dyDescent="0.25">
      <c r="A7">
        <v>10</v>
      </c>
      <c r="B7">
        <v>180</v>
      </c>
      <c r="C7" s="2">
        <f t="shared" ref="C7:C10" si="0">F7/PI()*180</f>
        <v>-8.9932160591873062E-2</v>
      </c>
      <c r="D7" s="2">
        <f t="shared" ref="D7:D10" si="1">G7/PI()*180</f>
        <v>1.1018033807887628E-17</v>
      </c>
      <c r="E7" s="2">
        <f t="shared" ref="E7:E10" si="2">B7/180*PI()</f>
        <v>3.1415926535897931</v>
      </c>
      <c r="F7" s="3">
        <f t="shared" ref="F7:F10" si="3">ASIN(SIN($C$2)*COS(A7/$C$1) + COS($C$2)*SIN(A7/$C$1)*COS(E7))</f>
        <v>-1.5696123057604772E-3</v>
      </c>
      <c r="G7" s="4">
        <f t="shared" ref="G7:G10" si="4">$C$3 + ATAN2(COS(A7/$C$1)-SIN($C$2)*SIN(F7), SIN(E7)*SIN(A7/$C$1)*COS($C$2))</f>
        <v>1.9230096704368747E-19</v>
      </c>
    </row>
    <row r="8" spans="1:7" x14ac:dyDescent="0.25">
      <c r="A8">
        <v>0.5</v>
      </c>
      <c r="B8">
        <v>270</v>
      </c>
      <c r="C8" s="2">
        <f t="shared" si="0"/>
        <v>-8.2635185611967473E-19</v>
      </c>
      <c r="D8" s="2">
        <f t="shared" si="1"/>
        <v>-4.4966080295936513E-3</v>
      </c>
      <c r="E8" s="2">
        <f t="shared" si="2"/>
        <v>4.7123889803846897</v>
      </c>
      <c r="F8" s="3">
        <f t="shared" si="3"/>
        <v>-1.4422560669254778E-20</v>
      </c>
      <c r="G8" s="4">
        <f t="shared" si="4"/>
        <v>-7.848061528802384E-5</v>
      </c>
    </row>
    <row r="9" spans="1:7" x14ac:dyDescent="0.25">
      <c r="A9">
        <v>1</v>
      </c>
      <c r="B9">
        <v>0</v>
      </c>
      <c r="C9" s="2">
        <f t="shared" si="0"/>
        <v>8.9932160591873027E-3</v>
      </c>
      <c r="D9" s="2">
        <f t="shared" si="1"/>
        <v>0</v>
      </c>
      <c r="E9" s="2">
        <f t="shared" si="2"/>
        <v>0</v>
      </c>
      <c r="F9" s="3">
        <f t="shared" si="3"/>
        <v>1.5696123057604768E-4</v>
      </c>
      <c r="G9" s="4">
        <f t="shared" si="4"/>
        <v>0</v>
      </c>
    </row>
    <row r="10" spans="1:7" x14ac:dyDescent="0.25">
      <c r="A10">
        <v>-1</v>
      </c>
      <c r="B10">
        <v>75.400000000000006</v>
      </c>
      <c r="C10" s="2">
        <f t="shared" si="0"/>
        <v>-2.2669141918641817E-3</v>
      </c>
      <c r="D10" s="2">
        <f t="shared" si="1"/>
        <v>-8.702817657142415E-3</v>
      </c>
      <c r="E10" s="2">
        <f t="shared" si="2"/>
        <v>1.3159782560037245</v>
      </c>
      <c r="F10" s="3">
        <f t="shared" si="3"/>
        <v>-3.9565116508216423E-5</v>
      </c>
      <c r="G10" s="4">
        <f t="shared" si="4"/>
        <v>-1.5189282231783415E-4</v>
      </c>
    </row>
    <row r="13" spans="1:7" x14ac:dyDescent="0.25">
      <c r="A13" t="s">
        <v>0</v>
      </c>
      <c r="B13">
        <v>0</v>
      </c>
      <c r="C13">
        <f>B13/180*PI()</f>
        <v>0</v>
      </c>
    </row>
    <row r="14" spans="1:7" x14ac:dyDescent="0.25">
      <c r="A14" t="s">
        <v>1</v>
      </c>
      <c r="B14">
        <v>180</v>
      </c>
      <c r="C14">
        <f>B14/180*PI()</f>
        <v>3.1415926535897931</v>
      </c>
    </row>
    <row r="16" spans="1:7" x14ac:dyDescent="0.25">
      <c r="A16" s="5" t="s">
        <v>2</v>
      </c>
      <c r="B16" s="5" t="s">
        <v>3</v>
      </c>
      <c r="C16" s="5" t="s">
        <v>4</v>
      </c>
      <c r="D16" s="5" t="s">
        <v>5</v>
      </c>
      <c r="E16" s="5"/>
    </row>
    <row r="17" spans="1:7" x14ac:dyDescent="0.25">
      <c r="A17">
        <v>100</v>
      </c>
      <c r="B17">
        <v>90</v>
      </c>
      <c r="C17" s="2">
        <f>F17/PI()*180</f>
        <v>5.5087861749229905E-17</v>
      </c>
      <c r="D17" s="2">
        <f>360-(G17/PI()*180)</f>
        <v>179.10067839408129</v>
      </c>
      <c r="E17" s="2">
        <f>B17/180*PI()</f>
        <v>1.5707963267948966</v>
      </c>
      <c r="F17" s="3">
        <f>ASIN(SIN($C$13)*COS(A17/$C$1) + COS($C$13)*SIN(A17/$C$1)*COS(E17))</f>
        <v>9.6146456540750471E-19</v>
      </c>
      <c r="G17" s="4">
        <f>$C$14 + ATAN2(COS(A17/$C$1)-SIN($C$13)*SIN(F17), SIN(E17)*SIN(A17/$C$1)*COS($C$13))</f>
        <v>3.1572887766473978</v>
      </c>
    </row>
    <row r="18" spans="1:7" x14ac:dyDescent="0.25">
      <c r="A18">
        <v>10</v>
      </c>
      <c r="B18">
        <v>180</v>
      </c>
      <c r="C18" s="2">
        <f t="shared" ref="C18:C21" si="5">F18/PI()*180</f>
        <v>-8.9932160591873062E-2</v>
      </c>
      <c r="D18" s="2">
        <f t="shared" ref="D18:D21" si="6">G18/PI()*180</f>
        <v>180</v>
      </c>
      <c r="E18" s="2">
        <f t="shared" ref="E18:E21" si="7">B18/180*PI()</f>
        <v>3.1415926535897931</v>
      </c>
      <c r="F18" s="3">
        <f t="shared" ref="F18:F21" si="8">ASIN(SIN($C$13)*COS(A18/$C$1) + COS($C$13)*SIN(A18/$C$1)*COS(E18))</f>
        <v>-1.5696123057604772E-3</v>
      </c>
      <c r="G18" s="4">
        <f t="shared" ref="G18:G21" si="9">$C$14 + ATAN2(COS(A18/$C$1)-SIN($C$13)*SIN(F18), SIN(E18)*SIN(A18/$C$1)*COS($C$13))</f>
        <v>3.1415926535897931</v>
      </c>
    </row>
    <row r="19" spans="1:7" x14ac:dyDescent="0.25">
      <c r="A19">
        <v>0.5</v>
      </c>
      <c r="B19">
        <v>270</v>
      </c>
      <c r="C19" s="2">
        <f t="shared" si="5"/>
        <v>-8.2635185611967473E-19</v>
      </c>
      <c r="D19" s="2">
        <f t="shared" si="6"/>
        <v>179.9955033919704</v>
      </c>
      <c r="E19" s="2">
        <f t="shared" si="7"/>
        <v>4.7123889803846897</v>
      </c>
      <c r="F19" s="3">
        <f t="shared" si="8"/>
        <v>-1.4422560669254778E-20</v>
      </c>
      <c r="G19" s="4">
        <f t="shared" si="9"/>
        <v>3.1415141729745053</v>
      </c>
    </row>
    <row r="20" spans="1:7" x14ac:dyDescent="0.25">
      <c r="A20">
        <v>1</v>
      </c>
      <c r="B20">
        <v>0</v>
      </c>
      <c r="C20" s="2">
        <f t="shared" si="5"/>
        <v>8.9932160591873027E-3</v>
      </c>
      <c r="D20" s="2">
        <f t="shared" si="6"/>
        <v>180</v>
      </c>
      <c r="E20" s="2">
        <f t="shared" si="7"/>
        <v>0</v>
      </c>
      <c r="F20" s="3">
        <f t="shared" si="8"/>
        <v>1.5696123057604768E-4</v>
      </c>
      <c r="G20" s="4">
        <f t="shared" si="9"/>
        <v>3.1415926535897931</v>
      </c>
    </row>
    <row r="21" spans="1:7" x14ac:dyDescent="0.25">
      <c r="A21">
        <v>-1</v>
      </c>
      <c r="B21">
        <v>75.400000000000006</v>
      </c>
      <c r="C21" s="2">
        <f t="shared" si="5"/>
        <v>-2.2669141918641817E-3</v>
      </c>
      <c r="D21" s="2">
        <f t="shared" si="6"/>
        <v>179.99129718234286</v>
      </c>
      <c r="E21" s="2">
        <f t="shared" si="7"/>
        <v>1.3159782560037245</v>
      </c>
      <c r="F21" s="3">
        <f t="shared" si="8"/>
        <v>-3.9565116508216423E-5</v>
      </c>
      <c r="G21" s="4">
        <f t="shared" si="9"/>
        <v>3.1414407607674755</v>
      </c>
    </row>
    <row r="24" spans="1:7" x14ac:dyDescent="0.25">
      <c r="A24" t="s">
        <v>0</v>
      </c>
      <c r="B24">
        <v>54.542900000000003</v>
      </c>
      <c r="C24">
        <f>B24/180*PI()</f>
        <v>0.9519531885860153</v>
      </c>
    </row>
    <row r="25" spans="1:7" x14ac:dyDescent="0.25">
      <c r="A25" t="s">
        <v>1</v>
      </c>
      <c r="B25">
        <v>179</v>
      </c>
      <c r="C25">
        <f>B25/180*PI()</f>
        <v>3.12413936106985</v>
      </c>
    </row>
    <row r="27" spans="1:7" x14ac:dyDescent="0.25">
      <c r="A27" s="5" t="s">
        <v>2</v>
      </c>
      <c r="B27" s="5" t="s">
        <v>3</v>
      </c>
      <c r="C27" s="5" t="s">
        <v>4</v>
      </c>
      <c r="D27" s="5" t="s">
        <v>5</v>
      </c>
      <c r="E27" s="5"/>
    </row>
    <row r="28" spans="1:7" x14ac:dyDescent="0.25">
      <c r="A28">
        <v>10000</v>
      </c>
      <c r="B28">
        <v>90</v>
      </c>
      <c r="C28" s="2">
        <f>F28/PI()*180</f>
        <v>5.5258591601134215E-2</v>
      </c>
      <c r="D28" s="2">
        <f>360-(G28/PI()*180)</f>
        <v>91.039353193383022</v>
      </c>
      <c r="E28" s="2">
        <f>B28/180*PI()</f>
        <v>1.5707963267948966</v>
      </c>
      <c r="F28" s="3">
        <f>ASIN(SIN($C$24)*COS(A28/$C$1) + COS($C$24)*SIN(A28/$C$1)*COS(E28))</f>
        <v>9.6444436345467723E-4</v>
      </c>
      <c r="G28" s="4">
        <f>$C$25 + ATAN2(COS(A28/$C$1)-SIN($C$24)*SIN(F28), SIN(E28)*SIN(A28/$C$1)*COS($C$24))</f>
        <v>4.6942488450690387</v>
      </c>
    </row>
    <row r="29" spans="1:7" x14ac:dyDescent="0.25">
      <c r="A29">
        <v>100</v>
      </c>
      <c r="B29">
        <v>180</v>
      </c>
      <c r="C29" s="2">
        <f t="shared" ref="C29:C32" si="10">F29/PI()*180</f>
        <v>53.643578394081274</v>
      </c>
      <c r="D29" s="2">
        <f t="shared" ref="D29:D32" si="11">G29/PI()*180</f>
        <v>179</v>
      </c>
      <c r="E29" s="2">
        <f t="shared" ref="E29:E32" si="12">B29/180*PI()</f>
        <v>3.1415926535897931</v>
      </c>
      <c r="F29" s="3">
        <f t="shared" ref="F29:F32" si="13">ASIN(SIN($C$24)*COS(A29/$C$1) + COS($C$24)*SIN(A29/$C$1)*COS(E29))</f>
        <v>0.93625706552841048</v>
      </c>
      <c r="G29" s="4">
        <f t="shared" ref="G29:G32" si="14">$C$25 + ATAN2(COS(A29/$C$1)-SIN($C$24)*SIN(F29), SIN(E29)*SIN(A29/$C$1)*COS($C$24))</f>
        <v>3.12413936106985</v>
      </c>
    </row>
    <row r="30" spans="1:7" x14ac:dyDescent="0.25">
      <c r="A30">
        <v>15000</v>
      </c>
      <c r="B30">
        <v>270</v>
      </c>
      <c r="C30" s="2">
        <f t="shared" si="10"/>
        <v>-35.096133266771083</v>
      </c>
      <c r="D30" s="2">
        <f t="shared" si="11"/>
        <v>58.970526598143955</v>
      </c>
      <c r="E30" s="2">
        <f t="shared" si="12"/>
        <v>4.7123889803846897</v>
      </c>
      <c r="F30" s="3">
        <f t="shared" si="13"/>
        <v>-0.61254308022386883</v>
      </c>
      <c r="G30" s="4">
        <f>$C$25 + ATAN2(COS(A30/$C$1)-SIN($C$24)*SIN(F30), SIN(E30)*SIN(A30/$C$1)*COS($C$24))</f>
        <v>1.0292298507725031</v>
      </c>
    </row>
    <row r="31" spans="1:7" x14ac:dyDescent="0.25">
      <c r="A31">
        <v>0.78400000000000003</v>
      </c>
      <c r="B31">
        <v>0</v>
      </c>
      <c r="C31" s="2">
        <f t="shared" si="10"/>
        <v>54.549950681390406</v>
      </c>
      <c r="D31" s="2">
        <f t="shared" si="11"/>
        <v>179</v>
      </c>
      <c r="E31" s="2">
        <f t="shared" si="12"/>
        <v>0</v>
      </c>
      <c r="F31" s="3">
        <f t="shared" si="13"/>
        <v>0.9520762461907869</v>
      </c>
      <c r="G31" s="4">
        <f t="shared" si="14"/>
        <v>3.12413936106985</v>
      </c>
    </row>
    <row r="32" spans="1:7" x14ac:dyDescent="0.25">
      <c r="A32">
        <v>-2542</v>
      </c>
      <c r="B32">
        <v>75.400000000000006</v>
      </c>
      <c r="C32" s="2">
        <f t="shared" si="10"/>
        <v>43.92862282403383</v>
      </c>
      <c r="D32" s="2">
        <f t="shared" si="11"/>
        <v>147.53337339711689</v>
      </c>
      <c r="E32" s="2">
        <f t="shared" si="12"/>
        <v>1.3159782560037245</v>
      </c>
      <c r="F32" s="3">
        <f t="shared" si="13"/>
        <v>0.76669910414611997</v>
      </c>
      <c r="G32" s="4">
        <f t="shared" si="14"/>
        <v>2.574943122353901</v>
      </c>
    </row>
    <row r="35" spans="1:7" x14ac:dyDescent="0.25">
      <c r="A35" t="s">
        <v>0</v>
      </c>
      <c r="B35">
        <v>-32.247999999999998</v>
      </c>
      <c r="C35">
        <f>B35/180*PI()</f>
        <v>-0.56283377718313132</v>
      </c>
    </row>
    <row r="36" spans="1:7" x14ac:dyDescent="0.25">
      <c r="A36" t="s">
        <v>1</v>
      </c>
      <c r="B36">
        <v>-112.54600000000001</v>
      </c>
      <c r="C36">
        <f>B36/180*PI()</f>
        <v>-1.9642982599495382</v>
      </c>
    </row>
    <row r="38" spans="1:7" x14ac:dyDescent="0.25">
      <c r="A38" s="5" t="s">
        <v>2</v>
      </c>
      <c r="B38" s="5" t="s">
        <v>3</v>
      </c>
      <c r="C38" s="5" t="s">
        <v>4</v>
      </c>
      <c r="D38" s="5" t="s">
        <v>5</v>
      </c>
      <c r="E38" s="5"/>
    </row>
    <row r="39" spans="1:7" x14ac:dyDescent="0.25">
      <c r="A39">
        <v>12.42</v>
      </c>
      <c r="B39">
        <v>78.56</v>
      </c>
      <c r="C39" s="2">
        <f>F39/PI()*180</f>
        <v>-32.225780125159218</v>
      </c>
      <c r="D39" s="2">
        <f>G39/PI()*180</f>
        <v>-112.41658777367884</v>
      </c>
      <c r="E39" s="2">
        <f>B39/180*PI()</f>
        <v>1.3711306603667452</v>
      </c>
      <c r="F39" s="3">
        <f>ASIN(SIN($C$35)*COS(A39/$C$1) + COS($C$35)*SIN(A39/$C$1)*COS(E39))</f>
        <v>-0.56244596720777873</v>
      </c>
      <c r="G39" s="4">
        <f>$C$36 + ATAN2(COS(A39/$C$1)-SIN($C$35)*SIN(F39), SIN(E39)*SIN(A39/$C$1)*COS($C$35))</f>
        <v>-1.9620395905078978</v>
      </c>
    </row>
    <row r="40" spans="1:7" x14ac:dyDescent="0.25">
      <c r="A40">
        <v>10258.25</v>
      </c>
      <c r="B40">
        <v>-345.25</v>
      </c>
      <c r="C40" s="2">
        <f t="shared" ref="C40:C43" si="15">F40/PI()*180</f>
        <v>56.954133268652491</v>
      </c>
      <c r="D40" s="2">
        <f t="shared" ref="D40:D43" si="16">G40/PI()*180</f>
        <v>-84.736564211474743</v>
      </c>
      <c r="E40" s="2">
        <f t="shared" ref="E40:E43" si="17">B40/180*PI()</f>
        <v>-6.0257492425104227</v>
      </c>
      <c r="F40" s="3">
        <f t="shared" ref="F40:F43" si="18">ASIN(SIN($C$35)*COS(A40/$C$1) + COS($C$35)*SIN(A40/$C$1)*COS(E40))</f>
        <v>0.99403714815762612</v>
      </c>
      <c r="G40" s="4">
        <f t="shared" ref="G40:G43" si="19">$C$36 + ATAN2(COS(A40/$C$1)-SIN($C$35)*SIN(F40), SIN(E40)*SIN(A40/$C$1)*COS($C$35))</f>
        <v>-1.4789320423178269</v>
      </c>
    </row>
    <row r="41" spans="1:7" x14ac:dyDescent="0.25">
      <c r="A41">
        <v>999.99</v>
      </c>
      <c r="B41">
        <v>99.998999999999995</v>
      </c>
      <c r="C41" s="2">
        <f t="shared" si="15"/>
        <v>-33.365664415081859</v>
      </c>
      <c r="D41" s="2">
        <f t="shared" si="16"/>
        <v>-101.92439064502359</v>
      </c>
      <c r="E41" s="2">
        <f t="shared" si="17"/>
        <v>1.7453117987018096</v>
      </c>
      <c r="F41" s="3">
        <f t="shared" si="18"/>
        <v>-0.58234070115868641</v>
      </c>
      <c r="G41" s="4">
        <f t="shared" si="19"/>
        <v>-1.7789162048445686</v>
      </c>
    </row>
    <row r="42" spans="1:7" x14ac:dyDescent="0.25">
      <c r="A42">
        <v>0</v>
      </c>
      <c r="B42">
        <v>56</v>
      </c>
      <c r="C42" s="2">
        <f t="shared" si="15"/>
        <v>-32.247999999999998</v>
      </c>
      <c r="D42" s="2">
        <f t="shared" si="16"/>
        <v>-112.54600000000001</v>
      </c>
      <c r="E42" s="2">
        <f t="shared" si="17"/>
        <v>0.97738438111682457</v>
      </c>
      <c r="F42" s="3">
        <f t="shared" si="18"/>
        <v>-0.56283377718313132</v>
      </c>
      <c r="G42" s="4">
        <f t="shared" si="19"/>
        <v>-1.9642982599495382</v>
      </c>
    </row>
    <row r="43" spans="1:7" x14ac:dyDescent="0.25">
      <c r="A43">
        <v>-8976</v>
      </c>
      <c r="B43">
        <v>-87</v>
      </c>
      <c r="C43" s="2">
        <f t="shared" si="15"/>
        <v>-7.452316138286168</v>
      </c>
      <c r="D43" s="2">
        <f t="shared" si="16"/>
        <v>-28.844337565150227</v>
      </c>
      <c r="E43" s="2">
        <f t="shared" si="17"/>
        <v>-1.5184364492350666</v>
      </c>
      <c r="F43" s="3">
        <f t="shared" si="18"/>
        <v>-0.13006745351260268</v>
      </c>
      <c r="G43" s="4">
        <f t="shared" si="19"/>
        <v>-0.50342866106855588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Colm Canavan</dc:creator>
  <cp:lastModifiedBy>Colm Canavan</cp:lastModifiedBy>
  <dcterms:created xsi:type="dcterms:W3CDTF">2020-09-24T20:35:43Z</dcterms:created>
  <dcterms:modified xsi:type="dcterms:W3CDTF">2020-09-25T12:40:54Z</dcterms:modified>
</cp:coreProperties>
</file>