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cf752ec13175c8/Desktop/Prework_CJ/"/>
    </mc:Choice>
  </mc:AlternateContent>
  <xr:revisionPtr revIDLastSave="237" documentId="6_{A2AC83C6-0555-4749-9871-87FEB8AE331C}" xr6:coauthVersionLast="45" xr6:coauthVersionMax="45" xr10:uidLastSave="{5372E29C-6DB6-49A2-83B5-B9926ABEDE6E}"/>
  <bookViews>
    <workbookView xWindow="4147" yWindow="9930" windowWidth="20288" windowHeight="14220" tabRatio="858" activeTab="5" xr2:uid="{00000000-000D-0000-FFFF-FFFF00000000}"/>
  </bookViews>
  <sheets>
    <sheet name="1. Full Table" sheetId="1" r:id="rId1"/>
    <sheet name="2. Category Outcome" sheetId="2" r:id="rId2"/>
    <sheet name="3. Sub-Category Outcome" sheetId="3" r:id="rId3"/>
    <sheet name="4. Monthly Outcome" sheetId="4" r:id="rId4"/>
    <sheet name="5. Project Size" sheetId="6" r:id="rId5"/>
    <sheet name="6. Backer Outcomes" sheetId="14" r:id="rId6"/>
  </sheets>
  <definedNames>
    <definedName name="_xlnm._FilterDatabase" localSheetId="0" hidden="1">'1. Full Table'!$F$1:$L$4115</definedName>
    <definedName name="_xlchart.v1.0" hidden="1">'6. Backer Outcomes'!$B$1</definedName>
    <definedName name="_xlchart.v1.1" hidden="1">'6. Backer Outcomes'!$B$2:$B$2186</definedName>
    <definedName name="_xlchart.v1.10" hidden="1">'6. Backer Outcomes'!$F$1</definedName>
    <definedName name="_xlchart.v1.11" hidden="1">'6. Backer Outcomes'!$F$2:$F$2186</definedName>
    <definedName name="_xlchart.v1.12" hidden="1">'6. Backer Outcomes'!$B$1</definedName>
    <definedName name="_xlchart.v1.13" hidden="1">'6. Backer Outcomes'!$B$2:$B$2186</definedName>
    <definedName name="_xlchart.v1.14" hidden="1">'6. Backer Outcomes'!$F$1</definedName>
    <definedName name="_xlchart.v1.15" hidden="1">'6. Backer Outcomes'!$F$2:$F$2186</definedName>
    <definedName name="_xlchart.v1.16" hidden="1">'6. Backer Outcomes'!$B$1</definedName>
    <definedName name="_xlchart.v1.17" hidden="1">'6. Backer Outcomes'!$B$2:$B$2186</definedName>
    <definedName name="_xlchart.v1.18" hidden="1">'6. Backer Outcomes'!$F$1</definedName>
    <definedName name="_xlchart.v1.19" hidden="1">'6. Backer Outcomes'!$F$2:$F$2186</definedName>
    <definedName name="_xlchart.v1.2" hidden="1">'6. Backer Outcomes'!$F$1</definedName>
    <definedName name="_xlchart.v1.20" hidden="1">'6. Backer Outcomes'!$B$1</definedName>
    <definedName name="_xlchart.v1.21" hidden="1">'6. Backer Outcomes'!$B$2:$B$2186</definedName>
    <definedName name="_xlchart.v1.22" hidden="1">'6. Backer Outcomes'!$F$1</definedName>
    <definedName name="_xlchart.v1.23" hidden="1">'6. Backer Outcomes'!$F$2:$F$2186</definedName>
    <definedName name="_xlchart.v1.24" hidden="1">'6. Backer Outcomes'!$B$1</definedName>
    <definedName name="_xlchart.v1.25" hidden="1">'6. Backer Outcomes'!$B$2:$B$2186</definedName>
    <definedName name="_xlchart.v1.26" hidden="1">'6. Backer Outcomes'!$F$1</definedName>
    <definedName name="_xlchart.v1.27" hidden="1">'6. Backer Outcomes'!$F$2:$F$2186</definedName>
    <definedName name="_xlchart.v1.28" hidden="1">'6. Backer Outcomes'!$B$1</definedName>
    <definedName name="_xlchart.v1.29" hidden="1">'6. Backer Outcomes'!$B$2:$B$2186</definedName>
    <definedName name="_xlchart.v1.3" hidden="1">'6. Backer Outcomes'!$F$2:$F$2186</definedName>
    <definedName name="_xlchart.v1.30" hidden="1">'6. Backer Outcomes'!$F$1</definedName>
    <definedName name="_xlchart.v1.31" hidden="1">'6. Backer Outcomes'!$F$2:$F$2186</definedName>
    <definedName name="_xlchart.v1.4" hidden="1">'6. Backer Outcomes'!$B$1</definedName>
    <definedName name="_xlchart.v1.5" hidden="1">'6. Backer Outcomes'!$B$2:$B$2186</definedName>
    <definedName name="_xlchart.v1.6" hidden="1">'6. Backer Outcomes'!$F$1</definedName>
    <definedName name="_xlchart.v1.7" hidden="1">'6. Backer Outcomes'!$F$2:$F$2186</definedName>
    <definedName name="_xlchart.v1.8" hidden="1">'6. Backer Outcomes'!$B$1</definedName>
    <definedName name="_xlchart.v1.9" hidden="1">'6. Backer Outcomes'!$B$2:$B$2186</definedName>
    <definedName name="Average">'1. Full Table'!$P$1</definedName>
    <definedName name="Average_Donation">'1. Full Table'!$P$1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4" l="1"/>
  <c r="J6" i="14"/>
  <c r="J5" i="14"/>
  <c r="J4" i="14"/>
  <c r="J3" i="14"/>
  <c r="J2" i="14"/>
  <c r="I7" i="14"/>
  <c r="I6" i="14"/>
  <c r="I5" i="14"/>
  <c r="I4" i="14"/>
  <c r="I3" i="14"/>
  <c r="I2" i="14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U2" i="1"/>
  <c r="T2" i="1"/>
  <c r="P5" i="1"/>
  <c r="D12" i="6" l="1"/>
  <c r="D13" i="6"/>
  <c r="C13" i="6"/>
  <c r="B13" i="6"/>
  <c r="D11" i="6"/>
  <c r="D10" i="6"/>
  <c r="D9" i="6"/>
  <c r="D8" i="6"/>
  <c r="D7" i="6"/>
  <c r="D6" i="6"/>
  <c r="D5" i="6"/>
  <c r="D4" i="6"/>
  <c r="D2" i="6"/>
  <c r="D3" i="6"/>
  <c r="C12" i="6"/>
  <c r="C11" i="6"/>
  <c r="C10" i="6"/>
  <c r="C9" i="6"/>
  <c r="C8" i="6"/>
  <c r="C7" i="6"/>
  <c r="C6" i="6"/>
  <c r="C5" i="6"/>
  <c r="C4" i="6"/>
  <c r="C3" i="6"/>
  <c r="C2" i="6"/>
  <c r="B2" i="6"/>
  <c r="B4" i="6"/>
  <c r="B12" i="6"/>
  <c r="B11" i="6"/>
  <c r="B10" i="6"/>
  <c r="B9" i="6"/>
  <c r="B8" i="6"/>
  <c r="B7" i="6"/>
  <c r="B6" i="6"/>
  <c r="B5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3" i="6" l="1"/>
  <c r="E7" i="6"/>
  <c r="F7" i="6" s="1"/>
  <c r="E2" i="6"/>
  <c r="H2" i="6" s="1"/>
  <c r="E6" i="6"/>
  <c r="F6" i="6" s="1"/>
  <c r="E13" i="6"/>
  <c r="G13" i="6" s="1"/>
  <c r="E5" i="6"/>
  <c r="F5" i="6" s="1"/>
  <c r="E12" i="6"/>
  <c r="F12" i="6" s="1"/>
  <c r="E4" i="6"/>
  <c r="F4" i="6" s="1"/>
  <c r="E11" i="6"/>
  <c r="F11" i="6" s="1"/>
  <c r="E3" i="6"/>
  <c r="F3" i="6" s="1"/>
  <c r="E10" i="6"/>
  <c r="F10" i="6" s="1"/>
  <c r="E9" i="6"/>
  <c r="F9" i="6" s="1"/>
  <c r="E8" i="6"/>
  <c r="F8" i="6" s="1"/>
  <c r="P2" i="1"/>
  <c r="P3" i="1"/>
  <c r="U4111" i="1"/>
  <c r="U20" i="1"/>
  <c r="U17" i="1"/>
  <c r="U12" i="1"/>
  <c r="U11" i="1"/>
  <c r="P4" i="1"/>
  <c r="U4" i="1" s="1"/>
  <c r="U5" i="1"/>
  <c r="P6" i="1"/>
  <c r="U6" i="1" s="1"/>
  <c r="P7" i="1"/>
  <c r="U7" i="1" s="1"/>
  <c r="P8" i="1"/>
  <c r="U8" i="1" s="1"/>
  <c r="P9" i="1"/>
  <c r="U9" i="1" s="1"/>
  <c r="P10" i="1"/>
  <c r="U10" i="1" s="1"/>
  <c r="P11" i="1"/>
  <c r="P12" i="1"/>
  <c r="P13" i="1"/>
  <c r="U13" i="1" s="1"/>
  <c r="P14" i="1"/>
  <c r="U14" i="1" s="1"/>
  <c r="P15" i="1"/>
  <c r="U15" i="1" s="1"/>
  <c r="P16" i="1"/>
  <c r="U16" i="1" s="1"/>
  <c r="P17" i="1"/>
  <c r="P18" i="1"/>
  <c r="U18" i="1" s="1"/>
  <c r="P19" i="1"/>
  <c r="U19" i="1" s="1"/>
  <c r="P20" i="1"/>
  <c r="P21" i="1"/>
  <c r="U21" i="1" s="1"/>
  <c r="P22" i="1"/>
  <c r="U22" i="1" s="1"/>
  <c r="P23" i="1"/>
  <c r="U23" i="1" s="1"/>
  <c r="P24" i="1"/>
  <c r="U24" i="1" s="1"/>
  <c r="P25" i="1"/>
  <c r="U25" i="1" s="1"/>
  <c r="P26" i="1"/>
  <c r="U26" i="1" s="1"/>
  <c r="P27" i="1"/>
  <c r="U27" i="1" s="1"/>
  <c r="P28" i="1"/>
  <c r="U28" i="1" s="1"/>
  <c r="P29" i="1"/>
  <c r="U29" i="1" s="1"/>
  <c r="P30" i="1"/>
  <c r="U30" i="1" s="1"/>
  <c r="P31" i="1"/>
  <c r="U31" i="1" s="1"/>
  <c r="P32" i="1"/>
  <c r="U32" i="1" s="1"/>
  <c r="P33" i="1"/>
  <c r="U33" i="1" s="1"/>
  <c r="P34" i="1"/>
  <c r="U34" i="1" s="1"/>
  <c r="P35" i="1"/>
  <c r="U35" i="1" s="1"/>
  <c r="P36" i="1"/>
  <c r="U36" i="1" s="1"/>
  <c r="P37" i="1"/>
  <c r="U37" i="1" s="1"/>
  <c r="P38" i="1"/>
  <c r="U38" i="1" s="1"/>
  <c r="P39" i="1"/>
  <c r="U39" i="1" s="1"/>
  <c r="P40" i="1"/>
  <c r="U40" i="1" s="1"/>
  <c r="P41" i="1"/>
  <c r="U41" i="1" s="1"/>
  <c r="P42" i="1"/>
  <c r="U42" i="1" s="1"/>
  <c r="P43" i="1"/>
  <c r="U43" i="1" s="1"/>
  <c r="P44" i="1"/>
  <c r="U44" i="1" s="1"/>
  <c r="P45" i="1"/>
  <c r="U45" i="1" s="1"/>
  <c r="P46" i="1"/>
  <c r="U46" i="1" s="1"/>
  <c r="P47" i="1"/>
  <c r="U47" i="1" s="1"/>
  <c r="P48" i="1"/>
  <c r="U48" i="1" s="1"/>
  <c r="P49" i="1"/>
  <c r="U49" i="1" s="1"/>
  <c r="P50" i="1"/>
  <c r="U50" i="1" s="1"/>
  <c r="P51" i="1"/>
  <c r="U51" i="1" s="1"/>
  <c r="P52" i="1"/>
  <c r="U52" i="1" s="1"/>
  <c r="P53" i="1"/>
  <c r="U53" i="1" s="1"/>
  <c r="P54" i="1"/>
  <c r="U54" i="1" s="1"/>
  <c r="P55" i="1"/>
  <c r="U55" i="1" s="1"/>
  <c r="P56" i="1"/>
  <c r="U56" i="1" s="1"/>
  <c r="P57" i="1"/>
  <c r="U57" i="1" s="1"/>
  <c r="P58" i="1"/>
  <c r="U58" i="1" s="1"/>
  <c r="P59" i="1"/>
  <c r="U59" i="1" s="1"/>
  <c r="P60" i="1"/>
  <c r="U60" i="1" s="1"/>
  <c r="P61" i="1"/>
  <c r="U61" i="1" s="1"/>
  <c r="P62" i="1"/>
  <c r="U62" i="1" s="1"/>
  <c r="P63" i="1"/>
  <c r="U63" i="1" s="1"/>
  <c r="P64" i="1"/>
  <c r="U64" i="1" s="1"/>
  <c r="P65" i="1"/>
  <c r="U65" i="1" s="1"/>
  <c r="P66" i="1"/>
  <c r="U66" i="1" s="1"/>
  <c r="P67" i="1"/>
  <c r="U67" i="1" s="1"/>
  <c r="P68" i="1"/>
  <c r="U68" i="1" s="1"/>
  <c r="P69" i="1"/>
  <c r="U69" i="1" s="1"/>
  <c r="P70" i="1"/>
  <c r="U70" i="1" s="1"/>
  <c r="P71" i="1"/>
  <c r="U71" i="1" s="1"/>
  <c r="P72" i="1"/>
  <c r="U72" i="1" s="1"/>
  <c r="P73" i="1"/>
  <c r="U73" i="1" s="1"/>
  <c r="P74" i="1"/>
  <c r="U74" i="1" s="1"/>
  <c r="P75" i="1"/>
  <c r="U75" i="1" s="1"/>
  <c r="P76" i="1"/>
  <c r="U76" i="1" s="1"/>
  <c r="P77" i="1"/>
  <c r="U77" i="1" s="1"/>
  <c r="P78" i="1"/>
  <c r="U78" i="1" s="1"/>
  <c r="P79" i="1"/>
  <c r="U79" i="1" s="1"/>
  <c r="P80" i="1"/>
  <c r="U80" i="1" s="1"/>
  <c r="P81" i="1"/>
  <c r="U81" i="1" s="1"/>
  <c r="P82" i="1"/>
  <c r="U82" i="1" s="1"/>
  <c r="P83" i="1"/>
  <c r="U83" i="1" s="1"/>
  <c r="P84" i="1"/>
  <c r="U84" i="1" s="1"/>
  <c r="P85" i="1"/>
  <c r="U85" i="1" s="1"/>
  <c r="P86" i="1"/>
  <c r="U86" i="1" s="1"/>
  <c r="P87" i="1"/>
  <c r="U87" i="1" s="1"/>
  <c r="P88" i="1"/>
  <c r="U88" i="1" s="1"/>
  <c r="P89" i="1"/>
  <c r="U89" i="1" s="1"/>
  <c r="P90" i="1"/>
  <c r="U90" i="1" s="1"/>
  <c r="P91" i="1"/>
  <c r="U91" i="1" s="1"/>
  <c r="P92" i="1"/>
  <c r="U92" i="1" s="1"/>
  <c r="P93" i="1"/>
  <c r="U93" i="1" s="1"/>
  <c r="P94" i="1"/>
  <c r="U94" i="1" s="1"/>
  <c r="P95" i="1"/>
  <c r="U95" i="1" s="1"/>
  <c r="P96" i="1"/>
  <c r="U96" i="1" s="1"/>
  <c r="P97" i="1"/>
  <c r="U97" i="1" s="1"/>
  <c r="P98" i="1"/>
  <c r="U98" i="1" s="1"/>
  <c r="P99" i="1"/>
  <c r="U99" i="1" s="1"/>
  <c r="P100" i="1"/>
  <c r="U100" i="1" s="1"/>
  <c r="P101" i="1"/>
  <c r="U101" i="1" s="1"/>
  <c r="P102" i="1"/>
  <c r="U102" i="1" s="1"/>
  <c r="P103" i="1"/>
  <c r="U103" i="1" s="1"/>
  <c r="P104" i="1"/>
  <c r="U104" i="1" s="1"/>
  <c r="P105" i="1"/>
  <c r="U105" i="1" s="1"/>
  <c r="P106" i="1"/>
  <c r="U106" i="1" s="1"/>
  <c r="P107" i="1"/>
  <c r="U107" i="1" s="1"/>
  <c r="P108" i="1"/>
  <c r="U108" i="1" s="1"/>
  <c r="P109" i="1"/>
  <c r="U109" i="1" s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U115" i="1" s="1"/>
  <c r="P116" i="1"/>
  <c r="U116" i="1" s="1"/>
  <c r="P117" i="1"/>
  <c r="U117" i="1" s="1"/>
  <c r="P118" i="1"/>
  <c r="U118" i="1" s="1"/>
  <c r="P119" i="1"/>
  <c r="U119" i="1" s="1"/>
  <c r="P120" i="1"/>
  <c r="U120" i="1" s="1"/>
  <c r="P121" i="1"/>
  <c r="U121" i="1" s="1"/>
  <c r="P122" i="1"/>
  <c r="U122" i="1" s="1"/>
  <c r="P123" i="1"/>
  <c r="U123" i="1" s="1"/>
  <c r="P124" i="1"/>
  <c r="U124" i="1" s="1"/>
  <c r="P125" i="1"/>
  <c r="U125" i="1" s="1"/>
  <c r="P126" i="1"/>
  <c r="U126" i="1" s="1"/>
  <c r="P127" i="1"/>
  <c r="U127" i="1" s="1"/>
  <c r="P128" i="1"/>
  <c r="U128" i="1" s="1"/>
  <c r="P129" i="1"/>
  <c r="U129" i="1" s="1"/>
  <c r="P130" i="1"/>
  <c r="U130" i="1" s="1"/>
  <c r="P131" i="1"/>
  <c r="U131" i="1" s="1"/>
  <c r="P132" i="1"/>
  <c r="U132" i="1" s="1"/>
  <c r="P133" i="1"/>
  <c r="U133" i="1" s="1"/>
  <c r="P134" i="1"/>
  <c r="U134" i="1" s="1"/>
  <c r="P135" i="1"/>
  <c r="U135" i="1" s="1"/>
  <c r="P136" i="1"/>
  <c r="U136" i="1" s="1"/>
  <c r="P137" i="1"/>
  <c r="U137" i="1" s="1"/>
  <c r="P138" i="1"/>
  <c r="U138" i="1" s="1"/>
  <c r="P139" i="1"/>
  <c r="U139" i="1" s="1"/>
  <c r="P140" i="1"/>
  <c r="U140" i="1" s="1"/>
  <c r="P141" i="1"/>
  <c r="U141" i="1" s="1"/>
  <c r="P142" i="1"/>
  <c r="U142" i="1" s="1"/>
  <c r="P143" i="1"/>
  <c r="U143" i="1" s="1"/>
  <c r="P144" i="1"/>
  <c r="U144" i="1" s="1"/>
  <c r="P145" i="1"/>
  <c r="U145" i="1" s="1"/>
  <c r="P146" i="1"/>
  <c r="U146" i="1" s="1"/>
  <c r="P147" i="1"/>
  <c r="U147" i="1" s="1"/>
  <c r="P148" i="1"/>
  <c r="U148" i="1" s="1"/>
  <c r="P149" i="1"/>
  <c r="U149" i="1" s="1"/>
  <c r="P150" i="1"/>
  <c r="U150" i="1" s="1"/>
  <c r="P151" i="1"/>
  <c r="U151" i="1" s="1"/>
  <c r="P152" i="1"/>
  <c r="U152" i="1" s="1"/>
  <c r="P153" i="1"/>
  <c r="U153" i="1" s="1"/>
  <c r="P154" i="1"/>
  <c r="U154" i="1" s="1"/>
  <c r="P155" i="1"/>
  <c r="U155" i="1" s="1"/>
  <c r="P156" i="1"/>
  <c r="U156" i="1" s="1"/>
  <c r="P157" i="1"/>
  <c r="U157" i="1" s="1"/>
  <c r="P158" i="1"/>
  <c r="U158" i="1" s="1"/>
  <c r="P159" i="1"/>
  <c r="U159" i="1" s="1"/>
  <c r="P160" i="1"/>
  <c r="U160" i="1" s="1"/>
  <c r="P161" i="1"/>
  <c r="U161" i="1" s="1"/>
  <c r="P162" i="1"/>
  <c r="U162" i="1" s="1"/>
  <c r="P163" i="1"/>
  <c r="U163" i="1" s="1"/>
  <c r="P164" i="1"/>
  <c r="U164" i="1" s="1"/>
  <c r="P165" i="1"/>
  <c r="U165" i="1" s="1"/>
  <c r="P166" i="1"/>
  <c r="U166" i="1" s="1"/>
  <c r="P167" i="1"/>
  <c r="U167" i="1" s="1"/>
  <c r="P168" i="1"/>
  <c r="U168" i="1" s="1"/>
  <c r="P169" i="1"/>
  <c r="U169" i="1" s="1"/>
  <c r="P170" i="1"/>
  <c r="U170" i="1" s="1"/>
  <c r="P171" i="1"/>
  <c r="U171" i="1" s="1"/>
  <c r="P172" i="1"/>
  <c r="U172" i="1" s="1"/>
  <c r="P173" i="1"/>
  <c r="U173" i="1" s="1"/>
  <c r="P174" i="1"/>
  <c r="U174" i="1" s="1"/>
  <c r="P175" i="1"/>
  <c r="U175" i="1" s="1"/>
  <c r="P176" i="1"/>
  <c r="U176" i="1" s="1"/>
  <c r="P177" i="1"/>
  <c r="U177" i="1" s="1"/>
  <c r="P178" i="1"/>
  <c r="U178" i="1" s="1"/>
  <c r="P179" i="1"/>
  <c r="U179" i="1" s="1"/>
  <c r="P180" i="1"/>
  <c r="U180" i="1" s="1"/>
  <c r="P181" i="1"/>
  <c r="U181" i="1" s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U187" i="1" s="1"/>
  <c r="P188" i="1"/>
  <c r="U188" i="1" s="1"/>
  <c r="P189" i="1"/>
  <c r="U189" i="1" s="1"/>
  <c r="P190" i="1"/>
  <c r="U190" i="1" s="1"/>
  <c r="P191" i="1"/>
  <c r="U191" i="1" s="1"/>
  <c r="P192" i="1"/>
  <c r="U192" i="1" s="1"/>
  <c r="P193" i="1"/>
  <c r="U193" i="1" s="1"/>
  <c r="P194" i="1"/>
  <c r="U194" i="1" s="1"/>
  <c r="P195" i="1"/>
  <c r="U195" i="1" s="1"/>
  <c r="P196" i="1"/>
  <c r="U196" i="1" s="1"/>
  <c r="P197" i="1"/>
  <c r="U197" i="1" s="1"/>
  <c r="P198" i="1"/>
  <c r="U198" i="1" s="1"/>
  <c r="P199" i="1"/>
  <c r="U199" i="1" s="1"/>
  <c r="P200" i="1"/>
  <c r="U200" i="1" s="1"/>
  <c r="P201" i="1"/>
  <c r="U201" i="1" s="1"/>
  <c r="P202" i="1"/>
  <c r="U202" i="1" s="1"/>
  <c r="P203" i="1"/>
  <c r="U203" i="1" s="1"/>
  <c r="P204" i="1"/>
  <c r="U204" i="1" s="1"/>
  <c r="P205" i="1"/>
  <c r="U205" i="1" s="1"/>
  <c r="P206" i="1"/>
  <c r="U206" i="1" s="1"/>
  <c r="P207" i="1"/>
  <c r="U207" i="1" s="1"/>
  <c r="P208" i="1"/>
  <c r="U208" i="1" s="1"/>
  <c r="P209" i="1"/>
  <c r="U209" i="1" s="1"/>
  <c r="P210" i="1"/>
  <c r="U210" i="1" s="1"/>
  <c r="P211" i="1"/>
  <c r="U211" i="1" s="1"/>
  <c r="P212" i="1"/>
  <c r="U212" i="1" s="1"/>
  <c r="P213" i="1"/>
  <c r="U213" i="1" s="1"/>
  <c r="P214" i="1"/>
  <c r="U214" i="1" s="1"/>
  <c r="P215" i="1"/>
  <c r="U215" i="1" s="1"/>
  <c r="P216" i="1"/>
  <c r="U216" i="1" s="1"/>
  <c r="P217" i="1"/>
  <c r="U217" i="1" s="1"/>
  <c r="P218" i="1"/>
  <c r="U218" i="1" s="1"/>
  <c r="P219" i="1"/>
  <c r="U219" i="1" s="1"/>
  <c r="P220" i="1"/>
  <c r="U220" i="1" s="1"/>
  <c r="P221" i="1"/>
  <c r="U221" i="1" s="1"/>
  <c r="P222" i="1"/>
  <c r="U222" i="1" s="1"/>
  <c r="P223" i="1"/>
  <c r="U223" i="1" s="1"/>
  <c r="P224" i="1"/>
  <c r="U224" i="1" s="1"/>
  <c r="P225" i="1"/>
  <c r="U225" i="1" s="1"/>
  <c r="P226" i="1"/>
  <c r="U226" i="1" s="1"/>
  <c r="P227" i="1"/>
  <c r="U227" i="1" s="1"/>
  <c r="P228" i="1"/>
  <c r="U228" i="1" s="1"/>
  <c r="P229" i="1"/>
  <c r="U229" i="1" s="1"/>
  <c r="P230" i="1"/>
  <c r="U230" i="1" s="1"/>
  <c r="P231" i="1"/>
  <c r="U231" i="1" s="1"/>
  <c r="P232" i="1"/>
  <c r="U232" i="1" s="1"/>
  <c r="P233" i="1"/>
  <c r="U233" i="1" s="1"/>
  <c r="P234" i="1"/>
  <c r="U234" i="1" s="1"/>
  <c r="P235" i="1"/>
  <c r="U235" i="1" s="1"/>
  <c r="P236" i="1"/>
  <c r="U236" i="1" s="1"/>
  <c r="P237" i="1"/>
  <c r="U237" i="1" s="1"/>
  <c r="P238" i="1"/>
  <c r="U238" i="1" s="1"/>
  <c r="P239" i="1"/>
  <c r="U239" i="1" s="1"/>
  <c r="P240" i="1"/>
  <c r="U240" i="1" s="1"/>
  <c r="P241" i="1"/>
  <c r="U241" i="1" s="1"/>
  <c r="P242" i="1"/>
  <c r="U242" i="1" s="1"/>
  <c r="P243" i="1"/>
  <c r="U243" i="1" s="1"/>
  <c r="P244" i="1"/>
  <c r="U244" i="1" s="1"/>
  <c r="P245" i="1"/>
  <c r="U245" i="1" s="1"/>
  <c r="P246" i="1"/>
  <c r="U246" i="1" s="1"/>
  <c r="P247" i="1"/>
  <c r="U247" i="1" s="1"/>
  <c r="P248" i="1"/>
  <c r="U248" i="1" s="1"/>
  <c r="P249" i="1"/>
  <c r="U249" i="1" s="1"/>
  <c r="P250" i="1"/>
  <c r="U250" i="1" s="1"/>
  <c r="P251" i="1"/>
  <c r="U251" i="1" s="1"/>
  <c r="P252" i="1"/>
  <c r="U252" i="1" s="1"/>
  <c r="P253" i="1"/>
  <c r="U253" i="1" s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U259" i="1" s="1"/>
  <c r="P260" i="1"/>
  <c r="U260" i="1" s="1"/>
  <c r="P261" i="1"/>
  <c r="U261" i="1" s="1"/>
  <c r="P262" i="1"/>
  <c r="U262" i="1" s="1"/>
  <c r="P263" i="1"/>
  <c r="U263" i="1" s="1"/>
  <c r="P264" i="1"/>
  <c r="U264" i="1" s="1"/>
  <c r="P265" i="1"/>
  <c r="U265" i="1" s="1"/>
  <c r="P266" i="1"/>
  <c r="U266" i="1" s="1"/>
  <c r="P267" i="1"/>
  <c r="U267" i="1" s="1"/>
  <c r="P268" i="1"/>
  <c r="U268" i="1" s="1"/>
  <c r="P269" i="1"/>
  <c r="U269" i="1" s="1"/>
  <c r="P270" i="1"/>
  <c r="U270" i="1" s="1"/>
  <c r="P271" i="1"/>
  <c r="U271" i="1" s="1"/>
  <c r="P272" i="1"/>
  <c r="U272" i="1" s="1"/>
  <c r="P273" i="1"/>
  <c r="U273" i="1" s="1"/>
  <c r="P274" i="1"/>
  <c r="U274" i="1" s="1"/>
  <c r="P275" i="1"/>
  <c r="U275" i="1" s="1"/>
  <c r="P276" i="1"/>
  <c r="U276" i="1" s="1"/>
  <c r="P277" i="1"/>
  <c r="U277" i="1" s="1"/>
  <c r="P278" i="1"/>
  <c r="U278" i="1" s="1"/>
  <c r="P279" i="1"/>
  <c r="U279" i="1" s="1"/>
  <c r="P280" i="1"/>
  <c r="U280" i="1" s="1"/>
  <c r="P281" i="1"/>
  <c r="U281" i="1" s="1"/>
  <c r="P282" i="1"/>
  <c r="U282" i="1" s="1"/>
  <c r="P283" i="1"/>
  <c r="U283" i="1" s="1"/>
  <c r="P284" i="1"/>
  <c r="U284" i="1" s="1"/>
  <c r="P285" i="1"/>
  <c r="U285" i="1" s="1"/>
  <c r="P286" i="1"/>
  <c r="U286" i="1" s="1"/>
  <c r="P287" i="1"/>
  <c r="U287" i="1" s="1"/>
  <c r="P288" i="1"/>
  <c r="U288" i="1" s="1"/>
  <c r="P289" i="1"/>
  <c r="U289" i="1" s="1"/>
  <c r="P290" i="1"/>
  <c r="U290" i="1" s="1"/>
  <c r="P291" i="1"/>
  <c r="U291" i="1" s="1"/>
  <c r="P292" i="1"/>
  <c r="U292" i="1" s="1"/>
  <c r="P293" i="1"/>
  <c r="U293" i="1" s="1"/>
  <c r="P294" i="1"/>
  <c r="U294" i="1" s="1"/>
  <c r="P295" i="1"/>
  <c r="U295" i="1" s="1"/>
  <c r="P296" i="1"/>
  <c r="U296" i="1" s="1"/>
  <c r="P297" i="1"/>
  <c r="U297" i="1" s="1"/>
  <c r="P298" i="1"/>
  <c r="U298" i="1" s="1"/>
  <c r="P299" i="1"/>
  <c r="U299" i="1" s="1"/>
  <c r="P300" i="1"/>
  <c r="U300" i="1" s="1"/>
  <c r="P301" i="1"/>
  <c r="U301" i="1" s="1"/>
  <c r="P302" i="1"/>
  <c r="U302" i="1" s="1"/>
  <c r="P303" i="1"/>
  <c r="U303" i="1" s="1"/>
  <c r="P304" i="1"/>
  <c r="U304" i="1" s="1"/>
  <c r="P305" i="1"/>
  <c r="U305" i="1" s="1"/>
  <c r="P306" i="1"/>
  <c r="U306" i="1" s="1"/>
  <c r="P307" i="1"/>
  <c r="U307" i="1" s="1"/>
  <c r="P308" i="1"/>
  <c r="U308" i="1" s="1"/>
  <c r="P309" i="1"/>
  <c r="U309" i="1" s="1"/>
  <c r="P310" i="1"/>
  <c r="U310" i="1" s="1"/>
  <c r="P311" i="1"/>
  <c r="U311" i="1" s="1"/>
  <c r="P312" i="1"/>
  <c r="U312" i="1" s="1"/>
  <c r="P313" i="1"/>
  <c r="U313" i="1" s="1"/>
  <c r="P314" i="1"/>
  <c r="U314" i="1" s="1"/>
  <c r="P315" i="1"/>
  <c r="U315" i="1" s="1"/>
  <c r="P316" i="1"/>
  <c r="U316" i="1" s="1"/>
  <c r="P317" i="1"/>
  <c r="U317" i="1" s="1"/>
  <c r="P318" i="1"/>
  <c r="U318" i="1" s="1"/>
  <c r="P319" i="1"/>
  <c r="U319" i="1" s="1"/>
  <c r="P320" i="1"/>
  <c r="U320" i="1" s="1"/>
  <c r="P321" i="1"/>
  <c r="U321" i="1" s="1"/>
  <c r="P322" i="1"/>
  <c r="U322" i="1" s="1"/>
  <c r="P323" i="1"/>
  <c r="U323" i="1" s="1"/>
  <c r="P324" i="1"/>
  <c r="U324" i="1" s="1"/>
  <c r="P325" i="1"/>
  <c r="U325" i="1" s="1"/>
  <c r="P326" i="1"/>
  <c r="U326" i="1" s="1"/>
  <c r="P327" i="1"/>
  <c r="U327" i="1" s="1"/>
  <c r="P328" i="1"/>
  <c r="U328" i="1" s="1"/>
  <c r="P329" i="1"/>
  <c r="U329" i="1" s="1"/>
  <c r="P330" i="1"/>
  <c r="U330" i="1" s="1"/>
  <c r="P331" i="1"/>
  <c r="U331" i="1" s="1"/>
  <c r="P332" i="1"/>
  <c r="U332" i="1" s="1"/>
  <c r="P333" i="1"/>
  <c r="U333" i="1" s="1"/>
  <c r="P334" i="1"/>
  <c r="U334" i="1" s="1"/>
  <c r="P335" i="1"/>
  <c r="U335" i="1" s="1"/>
  <c r="P336" i="1"/>
  <c r="U336" i="1" s="1"/>
  <c r="P337" i="1"/>
  <c r="U337" i="1" s="1"/>
  <c r="P338" i="1"/>
  <c r="U338" i="1" s="1"/>
  <c r="P339" i="1"/>
  <c r="U339" i="1" s="1"/>
  <c r="P340" i="1"/>
  <c r="U340" i="1" s="1"/>
  <c r="P341" i="1"/>
  <c r="U341" i="1" s="1"/>
  <c r="P342" i="1"/>
  <c r="U342" i="1" s="1"/>
  <c r="P343" i="1"/>
  <c r="U343" i="1" s="1"/>
  <c r="P344" i="1"/>
  <c r="U344" i="1" s="1"/>
  <c r="P345" i="1"/>
  <c r="U345" i="1" s="1"/>
  <c r="P346" i="1"/>
  <c r="U346" i="1" s="1"/>
  <c r="P347" i="1"/>
  <c r="U347" i="1" s="1"/>
  <c r="P348" i="1"/>
  <c r="U348" i="1" s="1"/>
  <c r="P349" i="1"/>
  <c r="U349" i="1" s="1"/>
  <c r="P350" i="1"/>
  <c r="U350" i="1" s="1"/>
  <c r="P351" i="1"/>
  <c r="U351" i="1" s="1"/>
  <c r="P352" i="1"/>
  <c r="U352" i="1" s="1"/>
  <c r="P353" i="1"/>
  <c r="U353" i="1" s="1"/>
  <c r="P354" i="1"/>
  <c r="U354" i="1" s="1"/>
  <c r="P355" i="1"/>
  <c r="U355" i="1" s="1"/>
  <c r="P356" i="1"/>
  <c r="U356" i="1" s="1"/>
  <c r="P357" i="1"/>
  <c r="U357" i="1" s="1"/>
  <c r="P358" i="1"/>
  <c r="U358" i="1" s="1"/>
  <c r="P359" i="1"/>
  <c r="U359" i="1" s="1"/>
  <c r="P360" i="1"/>
  <c r="U360" i="1" s="1"/>
  <c r="P361" i="1"/>
  <c r="U361" i="1" s="1"/>
  <c r="P362" i="1"/>
  <c r="U362" i="1" s="1"/>
  <c r="P363" i="1"/>
  <c r="U363" i="1" s="1"/>
  <c r="P364" i="1"/>
  <c r="U364" i="1" s="1"/>
  <c r="P365" i="1"/>
  <c r="U365" i="1" s="1"/>
  <c r="P366" i="1"/>
  <c r="U366" i="1" s="1"/>
  <c r="P367" i="1"/>
  <c r="U367" i="1" s="1"/>
  <c r="P368" i="1"/>
  <c r="U368" i="1" s="1"/>
  <c r="P369" i="1"/>
  <c r="U369" i="1" s="1"/>
  <c r="P370" i="1"/>
  <c r="U370" i="1" s="1"/>
  <c r="P371" i="1"/>
  <c r="U371" i="1" s="1"/>
  <c r="P372" i="1"/>
  <c r="U372" i="1" s="1"/>
  <c r="P373" i="1"/>
  <c r="U373" i="1" s="1"/>
  <c r="P374" i="1"/>
  <c r="U374" i="1" s="1"/>
  <c r="P375" i="1"/>
  <c r="U375" i="1" s="1"/>
  <c r="P376" i="1"/>
  <c r="U376" i="1" s="1"/>
  <c r="P377" i="1"/>
  <c r="U377" i="1" s="1"/>
  <c r="P378" i="1"/>
  <c r="U378" i="1" s="1"/>
  <c r="P379" i="1"/>
  <c r="U379" i="1" s="1"/>
  <c r="P380" i="1"/>
  <c r="U380" i="1" s="1"/>
  <c r="P381" i="1"/>
  <c r="U381" i="1" s="1"/>
  <c r="P382" i="1"/>
  <c r="U382" i="1" s="1"/>
  <c r="P383" i="1"/>
  <c r="U383" i="1" s="1"/>
  <c r="P384" i="1"/>
  <c r="U384" i="1" s="1"/>
  <c r="P385" i="1"/>
  <c r="U385" i="1" s="1"/>
  <c r="P386" i="1"/>
  <c r="U386" i="1" s="1"/>
  <c r="P387" i="1"/>
  <c r="U387" i="1" s="1"/>
  <c r="P388" i="1"/>
  <c r="U388" i="1" s="1"/>
  <c r="P389" i="1"/>
  <c r="U389" i="1" s="1"/>
  <c r="P390" i="1"/>
  <c r="U390" i="1" s="1"/>
  <c r="P391" i="1"/>
  <c r="U391" i="1" s="1"/>
  <c r="P392" i="1"/>
  <c r="U392" i="1" s="1"/>
  <c r="P393" i="1"/>
  <c r="U393" i="1" s="1"/>
  <c r="P394" i="1"/>
  <c r="U394" i="1" s="1"/>
  <c r="P395" i="1"/>
  <c r="U395" i="1" s="1"/>
  <c r="P396" i="1"/>
  <c r="U396" i="1" s="1"/>
  <c r="P397" i="1"/>
  <c r="U397" i="1" s="1"/>
  <c r="P398" i="1"/>
  <c r="U398" i="1" s="1"/>
  <c r="P399" i="1"/>
  <c r="U399" i="1" s="1"/>
  <c r="P400" i="1"/>
  <c r="U400" i="1" s="1"/>
  <c r="P401" i="1"/>
  <c r="U401" i="1" s="1"/>
  <c r="P402" i="1"/>
  <c r="U402" i="1" s="1"/>
  <c r="P403" i="1"/>
  <c r="U403" i="1" s="1"/>
  <c r="P404" i="1"/>
  <c r="U404" i="1" s="1"/>
  <c r="P405" i="1"/>
  <c r="U405" i="1" s="1"/>
  <c r="P406" i="1"/>
  <c r="U406" i="1" s="1"/>
  <c r="P407" i="1"/>
  <c r="U407" i="1" s="1"/>
  <c r="P408" i="1"/>
  <c r="U408" i="1" s="1"/>
  <c r="P409" i="1"/>
  <c r="U409" i="1" s="1"/>
  <c r="P410" i="1"/>
  <c r="U410" i="1" s="1"/>
  <c r="P411" i="1"/>
  <c r="U411" i="1" s="1"/>
  <c r="P412" i="1"/>
  <c r="U412" i="1" s="1"/>
  <c r="P413" i="1"/>
  <c r="U413" i="1" s="1"/>
  <c r="P414" i="1"/>
  <c r="U414" i="1" s="1"/>
  <c r="P415" i="1"/>
  <c r="U415" i="1" s="1"/>
  <c r="P416" i="1"/>
  <c r="U416" i="1" s="1"/>
  <c r="P417" i="1"/>
  <c r="U417" i="1" s="1"/>
  <c r="P418" i="1"/>
  <c r="U418" i="1" s="1"/>
  <c r="P419" i="1"/>
  <c r="U419" i="1" s="1"/>
  <c r="P420" i="1"/>
  <c r="U420" i="1" s="1"/>
  <c r="P421" i="1"/>
  <c r="U421" i="1" s="1"/>
  <c r="P422" i="1"/>
  <c r="U422" i="1" s="1"/>
  <c r="P423" i="1"/>
  <c r="U423" i="1" s="1"/>
  <c r="P424" i="1"/>
  <c r="U424" i="1" s="1"/>
  <c r="P425" i="1"/>
  <c r="U425" i="1" s="1"/>
  <c r="P426" i="1"/>
  <c r="U426" i="1" s="1"/>
  <c r="P427" i="1"/>
  <c r="U427" i="1" s="1"/>
  <c r="P428" i="1"/>
  <c r="U428" i="1" s="1"/>
  <c r="P429" i="1"/>
  <c r="U429" i="1" s="1"/>
  <c r="P430" i="1"/>
  <c r="U430" i="1" s="1"/>
  <c r="P431" i="1"/>
  <c r="U431" i="1" s="1"/>
  <c r="P432" i="1"/>
  <c r="U432" i="1" s="1"/>
  <c r="P433" i="1"/>
  <c r="U433" i="1" s="1"/>
  <c r="P434" i="1"/>
  <c r="U434" i="1" s="1"/>
  <c r="P435" i="1"/>
  <c r="U435" i="1" s="1"/>
  <c r="P436" i="1"/>
  <c r="U436" i="1" s="1"/>
  <c r="P437" i="1"/>
  <c r="U437" i="1" s="1"/>
  <c r="P438" i="1"/>
  <c r="U438" i="1" s="1"/>
  <c r="P439" i="1"/>
  <c r="U439" i="1" s="1"/>
  <c r="P440" i="1"/>
  <c r="U440" i="1" s="1"/>
  <c r="P441" i="1"/>
  <c r="U441" i="1" s="1"/>
  <c r="P442" i="1"/>
  <c r="U442" i="1" s="1"/>
  <c r="P443" i="1"/>
  <c r="U443" i="1" s="1"/>
  <c r="P444" i="1"/>
  <c r="U444" i="1" s="1"/>
  <c r="P445" i="1"/>
  <c r="U445" i="1" s="1"/>
  <c r="P446" i="1"/>
  <c r="U446" i="1" s="1"/>
  <c r="P447" i="1"/>
  <c r="U447" i="1" s="1"/>
  <c r="P448" i="1"/>
  <c r="U448" i="1" s="1"/>
  <c r="P449" i="1"/>
  <c r="U449" i="1" s="1"/>
  <c r="P450" i="1"/>
  <c r="U450" i="1" s="1"/>
  <c r="P451" i="1"/>
  <c r="U451" i="1" s="1"/>
  <c r="P452" i="1"/>
  <c r="U452" i="1" s="1"/>
  <c r="P453" i="1"/>
  <c r="U453" i="1" s="1"/>
  <c r="P454" i="1"/>
  <c r="U454" i="1" s="1"/>
  <c r="P455" i="1"/>
  <c r="U455" i="1" s="1"/>
  <c r="P456" i="1"/>
  <c r="U456" i="1" s="1"/>
  <c r="P457" i="1"/>
  <c r="U457" i="1" s="1"/>
  <c r="P458" i="1"/>
  <c r="U458" i="1" s="1"/>
  <c r="P459" i="1"/>
  <c r="U459" i="1" s="1"/>
  <c r="P460" i="1"/>
  <c r="U460" i="1" s="1"/>
  <c r="P461" i="1"/>
  <c r="U461" i="1" s="1"/>
  <c r="P462" i="1"/>
  <c r="U462" i="1" s="1"/>
  <c r="P463" i="1"/>
  <c r="U463" i="1" s="1"/>
  <c r="P464" i="1"/>
  <c r="U464" i="1" s="1"/>
  <c r="P465" i="1"/>
  <c r="U465" i="1" s="1"/>
  <c r="P466" i="1"/>
  <c r="U466" i="1" s="1"/>
  <c r="P467" i="1"/>
  <c r="U467" i="1" s="1"/>
  <c r="P468" i="1"/>
  <c r="U468" i="1" s="1"/>
  <c r="P469" i="1"/>
  <c r="U469" i="1" s="1"/>
  <c r="P470" i="1"/>
  <c r="U470" i="1" s="1"/>
  <c r="P471" i="1"/>
  <c r="U471" i="1" s="1"/>
  <c r="P472" i="1"/>
  <c r="U472" i="1" s="1"/>
  <c r="P473" i="1"/>
  <c r="U473" i="1" s="1"/>
  <c r="P474" i="1"/>
  <c r="U474" i="1" s="1"/>
  <c r="P475" i="1"/>
  <c r="U475" i="1" s="1"/>
  <c r="P476" i="1"/>
  <c r="U476" i="1" s="1"/>
  <c r="P477" i="1"/>
  <c r="U477" i="1" s="1"/>
  <c r="P478" i="1"/>
  <c r="U478" i="1" s="1"/>
  <c r="P479" i="1"/>
  <c r="U479" i="1" s="1"/>
  <c r="P480" i="1"/>
  <c r="U480" i="1" s="1"/>
  <c r="P481" i="1"/>
  <c r="U481" i="1" s="1"/>
  <c r="P482" i="1"/>
  <c r="U482" i="1" s="1"/>
  <c r="P483" i="1"/>
  <c r="U483" i="1" s="1"/>
  <c r="P484" i="1"/>
  <c r="U484" i="1" s="1"/>
  <c r="P485" i="1"/>
  <c r="U485" i="1" s="1"/>
  <c r="P486" i="1"/>
  <c r="U486" i="1" s="1"/>
  <c r="P487" i="1"/>
  <c r="U487" i="1" s="1"/>
  <c r="P488" i="1"/>
  <c r="U488" i="1" s="1"/>
  <c r="P489" i="1"/>
  <c r="U489" i="1" s="1"/>
  <c r="P490" i="1"/>
  <c r="U490" i="1" s="1"/>
  <c r="P491" i="1"/>
  <c r="U491" i="1" s="1"/>
  <c r="P492" i="1"/>
  <c r="U492" i="1" s="1"/>
  <c r="P493" i="1"/>
  <c r="U493" i="1" s="1"/>
  <c r="P494" i="1"/>
  <c r="U494" i="1" s="1"/>
  <c r="P495" i="1"/>
  <c r="U495" i="1" s="1"/>
  <c r="P496" i="1"/>
  <c r="U496" i="1" s="1"/>
  <c r="P497" i="1"/>
  <c r="U497" i="1" s="1"/>
  <c r="P498" i="1"/>
  <c r="U498" i="1" s="1"/>
  <c r="P499" i="1"/>
  <c r="U499" i="1" s="1"/>
  <c r="P500" i="1"/>
  <c r="U500" i="1" s="1"/>
  <c r="P501" i="1"/>
  <c r="U501" i="1" s="1"/>
  <c r="P502" i="1"/>
  <c r="U502" i="1" s="1"/>
  <c r="P503" i="1"/>
  <c r="U503" i="1" s="1"/>
  <c r="P504" i="1"/>
  <c r="U504" i="1" s="1"/>
  <c r="P505" i="1"/>
  <c r="U505" i="1" s="1"/>
  <c r="P506" i="1"/>
  <c r="U506" i="1" s="1"/>
  <c r="P507" i="1"/>
  <c r="U507" i="1" s="1"/>
  <c r="P508" i="1"/>
  <c r="U508" i="1" s="1"/>
  <c r="P509" i="1"/>
  <c r="U509" i="1" s="1"/>
  <c r="P510" i="1"/>
  <c r="U510" i="1" s="1"/>
  <c r="P511" i="1"/>
  <c r="U511" i="1" s="1"/>
  <c r="P512" i="1"/>
  <c r="U512" i="1" s="1"/>
  <c r="P513" i="1"/>
  <c r="U513" i="1" s="1"/>
  <c r="P514" i="1"/>
  <c r="U514" i="1" s="1"/>
  <c r="P515" i="1"/>
  <c r="U515" i="1" s="1"/>
  <c r="P516" i="1"/>
  <c r="U516" i="1" s="1"/>
  <c r="P517" i="1"/>
  <c r="U517" i="1" s="1"/>
  <c r="P518" i="1"/>
  <c r="U518" i="1" s="1"/>
  <c r="P519" i="1"/>
  <c r="U519" i="1" s="1"/>
  <c r="P520" i="1"/>
  <c r="U520" i="1" s="1"/>
  <c r="P521" i="1"/>
  <c r="U521" i="1" s="1"/>
  <c r="P522" i="1"/>
  <c r="U522" i="1" s="1"/>
  <c r="P523" i="1"/>
  <c r="U523" i="1" s="1"/>
  <c r="P524" i="1"/>
  <c r="U524" i="1" s="1"/>
  <c r="P525" i="1"/>
  <c r="U525" i="1" s="1"/>
  <c r="P526" i="1"/>
  <c r="U526" i="1" s="1"/>
  <c r="P527" i="1"/>
  <c r="U527" i="1" s="1"/>
  <c r="P528" i="1"/>
  <c r="U528" i="1" s="1"/>
  <c r="P529" i="1"/>
  <c r="U529" i="1" s="1"/>
  <c r="P530" i="1"/>
  <c r="U530" i="1" s="1"/>
  <c r="P531" i="1"/>
  <c r="U531" i="1" s="1"/>
  <c r="P532" i="1"/>
  <c r="U532" i="1" s="1"/>
  <c r="P533" i="1"/>
  <c r="U533" i="1" s="1"/>
  <c r="P534" i="1"/>
  <c r="U534" i="1" s="1"/>
  <c r="P535" i="1"/>
  <c r="U535" i="1" s="1"/>
  <c r="P536" i="1"/>
  <c r="U536" i="1" s="1"/>
  <c r="P537" i="1"/>
  <c r="U537" i="1" s="1"/>
  <c r="P538" i="1"/>
  <c r="U538" i="1" s="1"/>
  <c r="P539" i="1"/>
  <c r="U539" i="1" s="1"/>
  <c r="P540" i="1"/>
  <c r="U540" i="1" s="1"/>
  <c r="P541" i="1"/>
  <c r="U541" i="1" s="1"/>
  <c r="P542" i="1"/>
  <c r="U542" i="1" s="1"/>
  <c r="P543" i="1"/>
  <c r="U543" i="1" s="1"/>
  <c r="P544" i="1"/>
  <c r="U544" i="1" s="1"/>
  <c r="P545" i="1"/>
  <c r="U545" i="1" s="1"/>
  <c r="P546" i="1"/>
  <c r="U546" i="1" s="1"/>
  <c r="P547" i="1"/>
  <c r="U547" i="1" s="1"/>
  <c r="P548" i="1"/>
  <c r="U548" i="1" s="1"/>
  <c r="P549" i="1"/>
  <c r="U549" i="1" s="1"/>
  <c r="P550" i="1"/>
  <c r="U550" i="1" s="1"/>
  <c r="P551" i="1"/>
  <c r="U551" i="1" s="1"/>
  <c r="P552" i="1"/>
  <c r="U552" i="1" s="1"/>
  <c r="P553" i="1"/>
  <c r="U553" i="1" s="1"/>
  <c r="P554" i="1"/>
  <c r="U554" i="1" s="1"/>
  <c r="P555" i="1"/>
  <c r="U555" i="1" s="1"/>
  <c r="P556" i="1"/>
  <c r="U556" i="1" s="1"/>
  <c r="P557" i="1"/>
  <c r="U557" i="1" s="1"/>
  <c r="P558" i="1"/>
  <c r="U558" i="1" s="1"/>
  <c r="P559" i="1"/>
  <c r="U559" i="1" s="1"/>
  <c r="P560" i="1"/>
  <c r="U560" i="1" s="1"/>
  <c r="P561" i="1"/>
  <c r="U561" i="1" s="1"/>
  <c r="P562" i="1"/>
  <c r="U562" i="1" s="1"/>
  <c r="P563" i="1"/>
  <c r="U563" i="1" s="1"/>
  <c r="P564" i="1"/>
  <c r="U564" i="1" s="1"/>
  <c r="P565" i="1"/>
  <c r="U565" i="1" s="1"/>
  <c r="P566" i="1"/>
  <c r="U566" i="1" s="1"/>
  <c r="P567" i="1"/>
  <c r="U567" i="1" s="1"/>
  <c r="P568" i="1"/>
  <c r="U568" i="1" s="1"/>
  <c r="P569" i="1"/>
  <c r="U569" i="1" s="1"/>
  <c r="P570" i="1"/>
  <c r="U570" i="1" s="1"/>
  <c r="P571" i="1"/>
  <c r="U571" i="1" s="1"/>
  <c r="P572" i="1"/>
  <c r="U572" i="1" s="1"/>
  <c r="P573" i="1"/>
  <c r="U573" i="1" s="1"/>
  <c r="P574" i="1"/>
  <c r="U574" i="1" s="1"/>
  <c r="P575" i="1"/>
  <c r="U575" i="1" s="1"/>
  <c r="P576" i="1"/>
  <c r="U576" i="1" s="1"/>
  <c r="P577" i="1"/>
  <c r="U577" i="1" s="1"/>
  <c r="P578" i="1"/>
  <c r="U578" i="1" s="1"/>
  <c r="P579" i="1"/>
  <c r="U579" i="1" s="1"/>
  <c r="P580" i="1"/>
  <c r="U580" i="1" s="1"/>
  <c r="P581" i="1"/>
  <c r="U581" i="1" s="1"/>
  <c r="P582" i="1"/>
  <c r="U582" i="1" s="1"/>
  <c r="P583" i="1"/>
  <c r="U583" i="1" s="1"/>
  <c r="P584" i="1"/>
  <c r="U584" i="1" s="1"/>
  <c r="P585" i="1"/>
  <c r="U585" i="1" s="1"/>
  <c r="P586" i="1"/>
  <c r="U586" i="1" s="1"/>
  <c r="P587" i="1"/>
  <c r="U587" i="1" s="1"/>
  <c r="P588" i="1"/>
  <c r="U588" i="1" s="1"/>
  <c r="P589" i="1"/>
  <c r="U589" i="1" s="1"/>
  <c r="P590" i="1"/>
  <c r="U590" i="1" s="1"/>
  <c r="P591" i="1"/>
  <c r="U591" i="1" s="1"/>
  <c r="P592" i="1"/>
  <c r="U592" i="1" s="1"/>
  <c r="P593" i="1"/>
  <c r="U593" i="1" s="1"/>
  <c r="P594" i="1"/>
  <c r="U594" i="1" s="1"/>
  <c r="P595" i="1"/>
  <c r="U595" i="1" s="1"/>
  <c r="P596" i="1"/>
  <c r="U596" i="1" s="1"/>
  <c r="P597" i="1"/>
  <c r="U597" i="1" s="1"/>
  <c r="P598" i="1"/>
  <c r="U598" i="1" s="1"/>
  <c r="P599" i="1"/>
  <c r="U599" i="1" s="1"/>
  <c r="P600" i="1"/>
  <c r="U600" i="1" s="1"/>
  <c r="P601" i="1"/>
  <c r="U601" i="1" s="1"/>
  <c r="P602" i="1"/>
  <c r="U602" i="1" s="1"/>
  <c r="P603" i="1"/>
  <c r="U603" i="1" s="1"/>
  <c r="P604" i="1"/>
  <c r="U604" i="1" s="1"/>
  <c r="P605" i="1"/>
  <c r="U605" i="1" s="1"/>
  <c r="P606" i="1"/>
  <c r="U606" i="1" s="1"/>
  <c r="P607" i="1"/>
  <c r="U607" i="1" s="1"/>
  <c r="P608" i="1"/>
  <c r="U608" i="1" s="1"/>
  <c r="P609" i="1"/>
  <c r="U609" i="1" s="1"/>
  <c r="P610" i="1"/>
  <c r="U610" i="1" s="1"/>
  <c r="P611" i="1"/>
  <c r="U611" i="1" s="1"/>
  <c r="P612" i="1"/>
  <c r="U612" i="1" s="1"/>
  <c r="P613" i="1"/>
  <c r="U613" i="1" s="1"/>
  <c r="P614" i="1"/>
  <c r="U614" i="1" s="1"/>
  <c r="P615" i="1"/>
  <c r="U615" i="1" s="1"/>
  <c r="P616" i="1"/>
  <c r="U616" i="1" s="1"/>
  <c r="P617" i="1"/>
  <c r="U617" i="1" s="1"/>
  <c r="P618" i="1"/>
  <c r="U618" i="1" s="1"/>
  <c r="P619" i="1"/>
  <c r="U619" i="1" s="1"/>
  <c r="P620" i="1"/>
  <c r="U620" i="1" s="1"/>
  <c r="P621" i="1"/>
  <c r="U621" i="1" s="1"/>
  <c r="P622" i="1"/>
  <c r="U622" i="1" s="1"/>
  <c r="P623" i="1"/>
  <c r="U623" i="1" s="1"/>
  <c r="P624" i="1"/>
  <c r="U624" i="1" s="1"/>
  <c r="P625" i="1"/>
  <c r="U625" i="1" s="1"/>
  <c r="P626" i="1"/>
  <c r="U626" i="1" s="1"/>
  <c r="P627" i="1"/>
  <c r="U627" i="1" s="1"/>
  <c r="P628" i="1"/>
  <c r="U628" i="1" s="1"/>
  <c r="P629" i="1"/>
  <c r="U629" i="1" s="1"/>
  <c r="P630" i="1"/>
  <c r="U630" i="1" s="1"/>
  <c r="P631" i="1"/>
  <c r="U631" i="1" s="1"/>
  <c r="P632" i="1"/>
  <c r="U632" i="1" s="1"/>
  <c r="P633" i="1"/>
  <c r="U633" i="1" s="1"/>
  <c r="P634" i="1"/>
  <c r="U634" i="1" s="1"/>
  <c r="P635" i="1"/>
  <c r="U635" i="1" s="1"/>
  <c r="P636" i="1"/>
  <c r="U636" i="1" s="1"/>
  <c r="P637" i="1"/>
  <c r="U637" i="1" s="1"/>
  <c r="P638" i="1"/>
  <c r="U638" i="1" s="1"/>
  <c r="P639" i="1"/>
  <c r="U639" i="1" s="1"/>
  <c r="P640" i="1"/>
  <c r="U640" i="1" s="1"/>
  <c r="P641" i="1"/>
  <c r="U641" i="1" s="1"/>
  <c r="P642" i="1"/>
  <c r="U642" i="1" s="1"/>
  <c r="P643" i="1"/>
  <c r="U643" i="1" s="1"/>
  <c r="P644" i="1"/>
  <c r="U644" i="1" s="1"/>
  <c r="P645" i="1"/>
  <c r="U645" i="1" s="1"/>
  <c r="P646" i="1"/>
  <c r="U646" i="1" s="1"/>
  <c r="P647" i="1"/>
  <c r="U647" i="1" s="1"/>
  <c r="P648" i="1"/>
  <c r="U648" i="1" s="1"/>
  <c r="P649" i="1"/>
  <c r="U649" i="1" s="1"/>
  <c r="P650" i="1"/>
  <c r="U650" i="1" s="1"/>
  <c r="P651" i="1"/>
  <c r="U651" i="1" s="1"/>
  <c r="P652" i="1"/>
  <c r="U652" i="1" s="1"/>
  <c r="P653" i="1"/>
  <c r="U653" i="1" s="1"/>
  <c r="P654" i="1"/>
  <c r="U654" i="1" s="1"/>
  <c r="P655" i="1"/>
  <c r="U655" i="1" s="1"/>
  <c r="P656" i="1"/>
  <c r="U656" i="1" s="1"/>
  <c r="P657" i="1"/>
  <c r="U657" i="1" s="1"/>
  <c r="P658" i="1"/>
  <c r="U658" i="1" s="1"/>
  <c r="P659" i="1"/>
  <c r="U659" i="1" s="1"/>
  <c r="P660" i="1"/>
  <c r="U660" i="1" s="1"/>
  <c r="P661" i="1"/>
  <c r="U661" i="1" s="1"/>
  <c r="P662" i="1"/>
  <c r="U662" i="1" s="1"/>
  <c r="P663" i="1"/>
  <c r="U663" i="1" s="1"/>
  <c r="P664" i="1"/>
  <c r="U664" i="1" s="1"/>
  <c r="P665" i="1"/>
  <c r="U665" i="1" s="1"/>
  <c r="P666" i="1"/>
  <c r="U666" i="1" s="1"/>
  <c r="P667" i="1"/>
  <c r="U667" i="1" s="1"/>
  <c r="P668" i="1"/>
  <c r="U668" i="1" s="1"/>
  <c r="P669" i="1"/>
  <c r="U669" i="1" s="1"/>
  <c r="P670" i="1"/>
  <c r="U670" i="1" s="1"/>
  <c r="P671" i="1"/>
  <c r="U671" i="1" s="1"/>
  <c r="P672" i="1"/>
  <c r="U672" i="1" s="1"/>
  <c r="P673" i="1"/>
  <c r="U673" i="1" s="1"/>
  <c r="P674" i="1"/>
  <c r="U674" i="1" s="1"/>
  <c r="P675" i="1"/>
  <c r="U675" i="1" s="1"/>
  <c r="P676" i="1"/>
  <c r="U676" i="1" s="1"/>
  <c r="P677" i="1"/>
  <c r="U677" i="1" s="1"/>
  <c r="P678" i="1"/>
  <c r="U678" i="1" s="1"/>
  <c r="P679" i="1"/>
  <c r="U679" i="1" s="1"/>
  <c r="P680" i="1"/>
  <c r="U680" i="1" s="1"/>
  <c r="P681" i="1"/>
  <c r="U681" i="1" s="1"/>
  <c r="P682" i="1"/>
  <c r="U682" i="1" s="1"/>
  <c r="P683" i="1"/>
  <c r="U683" i="1" s="1"/>
  <c r="P684" i="1"/>
  <c r="U684" i="1" s="1"/>
  <c r="P685" i="1"/>
  <c r="U685" i="1" s="1"/>
  <c r="P686" i="1"/>
  <c r="U686" i="1" s="1"/>
  <c r="P687" i="1"/>
  <c r="U687" i="1" s="1"/>
  <c r="P688" i="1"/>
  <c r="U688" i="1" s="1"/>
  <c r="P689" i="1"/>
  <c r="U689" i="1" s="1"/>
  <c r="P690" i="1"/>
  <c r="U690" i="1" s="1"/>
  <c r="P691" i="1"/>
  <c r="U691" i="1" s="1"/>
  <c r="P692" i="1"/>
  <c r="U692" i="1" s="1"/>
  <c r="P693" i="1"/>
  <c r="U693" i="1" s="1"/>
  <c r="P694" i="1"/>
  <c r="U694" i="1" s="1"/>
  <c r="P695" i="1"/>
  <c r="U695" i="1" s="1"/>
  <c r="P696" i="1"/>
  <c r="U696" i="1" s="1"/>
  <c r="P697" i="1"/>
  <c r="U697" i="1" s="1"/>
  <c r="P698" i="1"/>
  <c r="U698" i="1" s="1"/>
  <c r="P699" i="1"/>
  <c r="U699" i="1" s="1"/>
  <c r="P700" i="1"/>
  <c r="U700" i="1" s="1"/>
  <c r="P701" i="1"/>
  <c r="U701" i="1" s="1"/>
  <c r="P702" i="1"/>
  <c r="U702" i="1" s="1"/>
  <c r="P703" i="1"/>
  <c r="U703" i="1" s="1"/>
  <c r="P704" i="1"/>
  <c r="U704" i="1" s="1"/>
  <c r="P705" i="1"/>
  <c r="U705" i="1" s="1"/>
  <c r="P706" i="1"/>
  <c r="U706" i="1" s="1"/>
  <c r="P707" i="1"/>
  <c r="U707" i="1" s="1"/>
  <c r="P708" i="1"/>
  <c r="U708" i="1" s="1"/>
  <c r="P709" i="1"/>
  <c r="U709" i="1" s="1"/>
  <c r="P710" i="1"/>
  <c r="U710" i="1" s="1"/>
  <c r="P711" i="1"/>
  <c r="U711" i="1" s="1"/>
  <c r="P712" i="1"/>
  <c r="U712" i="1" s="1"/>
  <c r="P713" i="1"/>
  <c r="U713" i="1" s="1"/>
  <c r="P714" i="1"/>
  <c r="U714" i="1" s="1"/>
  <c r="P715" i="1"/>
  <c r="U715" i="1" s="1"/>
  <c r="P716" i="1"/>
  <c r="U716" i="1" s="1"/>
  <c r="P717" i="1"/>
  <c r="U717" i="1" s="1"/>
  <c r="P718" i="1"/>
  <c r="U718" i="1" s="1"/>
  <c r="P719" i="1"/>
  <c r="U719" i="1" s="1"/>
  <c r="P720" i="1"/>
  <c r="U720" i="1" s="1"/>
  <c r="P721" i="1"/>
  <c r="U721" i="1" s="1"/>
  <c r="P722" i="1"/>
  <c r="U722" i="1" s="1"/>
  <c r="P723" i="1"/>
  <c r="U723" i="1" s="1"/>
  <c r="P724" i="1"/>
  <c r="U724" i="1" s="1"/>
  <c r="P725" i="1"/>
  <c r="U725" i="1" s="1"/>
  <c r="P726" i="1"/>
  <c r="U726" i="1" s="1"/>
  <c r="P727" i="1"/>
  <c r="U727" i="1" s="1"/>
  <c r="P728" i="1"/>
  <c r="U728" i="1" s="1"/>
  <c r="P729" i="1"/>
  <c r="U729" i="1" s="1"/>
  <c r="P730" i="1"/>
  <c r="U730" i="1" s="1"/>
  <c r="P731" i="1"/>
  <c r="U731" i="1" s="1"/>
  <c r="P732" i="1"/>
  <c r="U732" i="1" s="1"/>
  <c r="P733" i="1"/>
  <c r="U733" i="1" s="1"/>
  <c r="P734" i="1"/>
  <c r="U734" i="1" s="1"/>
  <c r="P735" i="1"/>
  <c r="U735" i="1" s="1"/>
  <c r="P736" i="1"/>
  <c r="U736" i="1" s="1"/>
  <c r="P737" i="1"/>
  <c r="U737" i="1" s="1"/>
  <c r="P738" i="1"/>
  <c r="U738" i="1" s="1"/>
  <c r="P739" i="1"/>
  <c r="U739" i="1" s="1"/>
  <c r="P740" i="1"/>
  <c r="U740" i="1" s="1"/>
  <c r="P741" i="1"/>
  <c r="U741" i="1" s="1"/>
  <c r="P742" i="1"/>
  <c r="U742" i="1" s="1"/>
  <c r="P743" i="1"/>
  <c r="U743" i="1" s="1"/>
  <c r="P744" i="1"/>
  <c r="U744" i="1" s="1"/>
  <c r="P745" i="1"/>
  <c r="U745" i="1" s="1"/>
  <c r="P746" i="1"/>
  <c r="U746" i="1" s="1"/>
  <c r="P747" i="1"/>
  <c r="U747" i="1" s="1"/>
  <c r="P748" i="1"/>
  <c r="U748" i="1" s="1"/>
  <c r="P749" i="1"/>
  <c r="U749" i="1" s="1"/>
  <c r="P750" i="1"/>
  <c r="U750" i="1" s="1"/>
  <c r="P751" i="1"/>
  <c r="U751" i="1" s="1"/>
  <c r="P752" i="1"/>
  <c r="U752" i="1" s="1"/>
  <c r="P753" i="1"/>
  <c r="U753" i="1" s="1"/>
  <c r="P754" i="1"/>
  <c r="U754" i="1" s="1"/>
  <c r="P755" i="1"/>
  <c r="U755" i="1" s="1"/>
  <c r="P756" i="1"/>
  <c r="U756" i="1" s="1"/>
  <c r="P757" i="1"/>
  <c r="U757" i="1" s="1"/>
  <c r="P758" i="1"/>
  <c r="U758" i="1" s="1"/>
  <c r="P759" i="1"/>
  <c r="U759" i="1" s="1"/>
  <c r="P760" i="1"/>
  <c r="U760" i="1" s="1"/>
  <c r="P761" i="1"/>
  <c r="U761" i="1" s="1"/>
  <c r="P762" i="1"/>
  <c r="U762" i="1" s="1"/>
  <c r="P763" i="1"/>
  <c r="U763" i="1" s="1"/>
  <c r="P764" i="1"/>
  <c r="U764" i="1" s="1"/>
  <c r="P765" i="1"/>
  <c r="U765" i="1" s="1"/>
  <c r="P766" i="1"/>
  <c r="U766" i="1" s="1"/>
  <c r="P767" i="1"/>
  <c r="U767" i="1" s="1"/>
  <c r="P768" i="1"/>
  <c r="U768" i="1" s="1"/>
  <c r="P769" i="1"/>
  <c r="U769" i="1" s="1"/>
  <c r="P770" i="1"/>
  <c r="U770" i="1" s="1"/>
  <c r="P771" i="1"/>
  <c r="U771" i="1" s="1"/>
  <c r="P772" i="1"/>
  <c r="U772" i="1" s="1"/>
  <c r="P773" i="1"/>
  <c r="U773" i="1" s="1"/>
  <c r="P774" i="1"/>
  <c r="U774" i="1" s="1"/>
  <c r="P775" i="1"/>
  <c r="U775" i="1" s="1"/>
  <c r="P776" i="1"/>
  <c r="U776" i="1" s="1"/>
  <c r="P777" i="1"/>
  <c r="U777" i="1" s="1"/>
  <c r="P778" i="1"/>
  <c r="U778" i="1" s="1"/>
  <c r="P779" i="1"/>
  <c r="U779" i="1" s="1"/>
  <c r="P780" i="1"/>
  <c r="U780" i="1" s="1"/>
  <c r="P781" i="1"/>
  <c r="U781" i="1" s="1"/>
  <c r="P782" i="1"/>
  <c r="U782" i="1" s="1"/>
  <c r="P783" i="1"/>
  <c r="U783" i="1" s="1"/>
  <c r="P784" i="1"/>
  <c r="U784" i="1" s="1"/>
  <c r="P785" i="1"/>
  <c r="U785" i="1" s="1"/>
  <c r="P786" i="1"/>
  <c r="U786" i="1" s="1"/>
  <c r="P787" i="1"/>
  <c r="U787" i="1" s="1"/>
  <c r="P788" i="1"/>
  <c r="U788" i="1" s="1"/>
  <c r="P789" i="1"/>
  <c r="U789" i="1" s="1"/>
  <c r="P790" i="1"/>
  <c r="U790" i="1" s="1"/>
  <c r="P791" i="1"/>
  <c r="U791" i="1" s="1"/>
  <c r="P792" i="1"/>
  <c r="U792" i="1" s="1"/>
  <c r="P793" i="1"/>
  <c r="U793" i="1" s="1"/>
  <c r="P794" i="1"/>
  <c r="U794" i="1" s="1"/>
  <c r="P795" i="1"/>
  <c r="U795" i="1" s="1"/>
  <c r="P796" i="1"/>
  <c r="U796" i="1" s="1"/>
  <c r="P797" i="1"/>
  <c r="U797" i="1" s="1"/>
  <c r="P798" i="1"/>
  <c r="U798" i="1" s="1"/>
  <c r="P799" i="1"/>
  <c r="U799" i="1" s="1"/>
  <c r="P800" i="1"/>
  <c r="U800" i="1" s="1"/>
  <c r="P801" i="1"/>
  <c r="U801" i="1" s="1"/>
  <c r="P802" i="1"/>
  <c r="U802" i="1" s="1"/>
  <c r="P803" i="1"/>
  <c r="U803" i="1" s="1"/>
  <c r="P804" i="1"/>
  <c r="U804" i="1" s="1"/>
  <c r="P805" i="1"/>
  <c r="U805" i="1" s="1"/>
  <c r="P806" i="1"/>
  <c r="U806" i="1" s="1"/>
  <c r="P807" i="1"/>
  <c r="U807" i="1" s="1"/>
  <c r="P808" i="1"/>
  <c r="U808" i="1" s="1"/>
  <c r="P809" i="1"/>
  <c r="U809" i="1" s="1"/>
  <c r="P810" i="1"/>
  <c r="U810" i="1" s="1"/>
  <c r="P811" i="1"/>
  <c r="U811" i="1" s="1"/>
  <c r="P812" i="1"/>
  <c r="U812" i="1" s="1"/>
  <c r="P813" i="1"/>
  <c r="U813" i="1" s="1"/>
  <c r="P814" i="1"/>
  <c r="U814" i="1" s="1"/>
  <c r="P815" i="1"/>
  <c r="U815" i="1" s="1"/>
  <c r="P816" i="1"/>
  <c r="U816" i="1" s="1"/>
  <c r="P817" i="1"/>
  <c r="U817" i="1" s="1"/>
  <c r="P818" i="1"/>
  <c r="U818" i="1" s="1"/>
  <c r="P819" i="1"/>
  <c r="U819" i="1" s="1"/>
  <c r="P820" i="1"/>
  <c r="U820" i="1" s="1"/>
  <c r="P821" i="1"/>
  <c r="U821" i="1" s="1"/>
  <c r="P822" i="1"/>
  <c r="U822" i="1" s="1"/>
  <c r="P823" i="1"/>
  <c r="U823" i="1" s="1"/>
  <c r="P824" i="1"/>
  <c r="U824" i="1" s="1"/>
  <c r="P825" i="1"/>
  <c r="U825" i="1" s="1"/>
  <c r="P826" i="1"/>
  <c r="U826" i="1" s="1"/>
  <c r="P827" i="1"/>
  <c r="U827" i="1" s="1"/>
  <c r="P828" i="1"/>
  <c r="U828" i="1" s="1"/>
  <c r="P829" i="1"/>
  <c r="U829" i="1" s="1"/>
  <c r="P830" i="1"/>
  <c r="U830" i="1" s="1"/>
  <c r="P831" i="1"/>
  <c r="U831" i="1" s="1"/>
  <c r="P832" i="1"/>
  <c r="U832" i="1" s="1"/>
  <c r="P833" i="1"/>
  <c r="U833" i="1" s="1"/>
  <c r="P834" i="1"/>
  <c r="U834" i="1" s="1"/>
  <c r="P835" i="1"/>
  <c r="U835" i="1" s="1"/>
  <c r="P836" i="1"/>
  <c r="U836" i="1" s="1"/>
  <c r="P837" i="1"/>
  <c r="U837" i="1" s="1"/>
  <c r="P838" i="1"/>
  <c r="U838" i="1" s="1"/>
  <c r="P839" i="1"/>
  <c r="U839" i="1" s="1"/>
  <c r="P840" i="1"/>
  <c r="U840" i="1" s="1"/>
  <c r="P841" i="1"/>
  <c r="U841" i="1" s="1"/>
  <c r="P842" i="1"/>
  <c r="U842" i="1" s="1"/>
  <c r="P843" i="1"/>
  <c r="U843" i="1" s="1"/>
  <c r="P844" i="1"/>
  <c r="U844" i="1" s="1"/>
  <c r="P845" i="1"/>
  <c r="U845" i="1" s="1"/>
  <c r="P846" i="1"/>
  <c r="U846" i="1" s="1"/>
  <c r="P847" i="1"/>
  <c r="U847" i="1" s="1"/>
  <c r="P848" i="1"/>
  <c r="U848" i="1" s="1"/>
  <c r="P849" i="1"/>
  <c r="U849" i="1" s="1"/>
  <c r="P850" i="1"/>
  <c r="U850" i="1" s="1"/>
  <c r="P851" i="1"/>
  <c r="U851" i="1" s="1"/>
  <c r="P852" i="1"/>
  <c r="U852" i="1" s="1"/>
  <c r="P853" i="1"/>
  <c r="U853" i="1" s="1"/>
  <c r="P854" i="1"/>
  <c r="U854" i="1" s="1"/>
  <c r="P855" i="1"/>
  <c r="U855" i="1" s="1"/>
  <c r="P856" i="1"/>
  <c r="U856" i="1" s="1"/>
  <c r="P857" i="1"/>
  <c r="U857" i="1" s="1"/>
  <c r="P858" i="1"/>
  <c r="U858" i="1" s="1"/>
  <c r="P859" i="1"/>
  <c r="U859" i="1" s="1"/>
  <c r="P860" i="1"/>
  <c r="U860" i="1" s="1"/>
  <c r="P861" i="1"/>
  <c r="U861" i="1" s="1"/>
  <c r="P862" i="1"/>
  <c r="U862" i="1" s="1"/>
  <c r="P863" i="1"/>
  <c r="U863" i="1" s="1"/>
  <c r="P864" i="1"/>
  <c r="U864" i="1" s="1"/>
  <c r="P865" i="1"/>
  <c r="U865" i="1" s="1"/>
  <c r="P866" i="1"/>
  <c r="U866" i="1" s="1"/>
  <c r="P867" i="1"/>
  <c r="U867" i="1" s="1"/>
  <c r="P868" i="1"/>
  <c r="U868" i="1" s="1"/>
  <c r="P869" i="1"/>
  <c r="U869" i="1" s="1"/>
  <c r="P870" i="1"/>
  <c r="U870" i="1" s="1"/>
  <c r="P871" i="1"/>
  <c r="U871" i="1" s="1"/>
  <c r="P872" i="1"/>
  <c r="U872" i="1" s="1"/>
  <c r="P873" i="1"/>
  <c r="U873" i="1" s="1"/>
  <c r="P874" i="1"/>
  <c r="U874" i="1" s="1"/>
  <c r="P875" i="1"/>
  <c r="U875" i="1" s="1"/>
  <c r="P876" i="1"/>
  <c r="U876" i="1" s="1"/>
  <c r="P877" i="1"/>
  <c r="U877" i="1" s="1"/>
  <c r="P878" i="1"/>
  <c r="U878" i="1" s="1"/>
  <c r="P879" i="1"/>
  <c r="U879" i="1" s="1"/>
  <c r="P880" i="1"/>
  <c r="U880" i="1" s="1"/>
  <c r="P881" i="1"/>
  <c r="U881" i="1" s="1"/>
  <c r="P882" i="1"/>
  <c r="U882" i="1" s="1"/>
  <c r="P883" i="1"/>
  <c r="U883" i="1" s="1"/>
  <c r="P884" i="1"/>
  <c r="U884" i="1" s="1"/>
  <c r="P885" i="1"/>
  <c r="U885" i="1" s="1"/>
  <c r="P886" i="1"/>
  <c r="U886" i="1" s="1"/>
  <c r="P887" i="1"/>
  <c r="U887" i="1" s="1"/>
  <c r="P888" i="1"/>
  <c r="U888" i="1" s="1"/>
  <c r="P889" i="1"/>
  <c r="U889" i="1" s="1"/>
  <c r="P890" i="1"/>
  <c r="U890" i="1" s="1"/>
  <c r="P891" i="1"/>
  <c r="U891" i="1" s="1"/>
  <c r="P892" i="1"/>
  <c r="U892" i="1" s="1"/>
  <c r="P893" i="1"/>
  <c r="U893" i="1" s="1"/>
  <c r="P894" i="1"/>
  <c r="U894" i="1" s="1"/>
  <c r="P895" i="1"/>
  <c r="U895" i="1" s="1"/>
  <c r="P896" i="1"/>
  <c r="U896" i="1" s="1"/>
  <c r="P897" i="1"/>
  <c r="U897" i="1" s="1"/>
  <c r="P898" i="1"/>
  <c r="U898" i="1" s="1"/>
  <c r="P899" i="1"/>
  <c r="U899" i="1" s="1"/>
  <c r="P900" i="1"/>
  <c r="U900" i="1" s="1"/>
  <c r="P901" i="1"/>
  <c r="U901" i="1" s="1"/>
  <c r="P902" i="1"/>
  <c r="U902" i="1" s="1"/>
  <c r="P903" i="1"/>
  <c r="U903" i="1" s="1"/>
  <c r="P904" i="1"/>
  <c r="U904" i="1" s="1"/>
  <c r="P905" i="1"/>
  <c r="U905" i="1" s="1"/>
  <c r="P906" i="1"/>
  <c r="U906" i="1" s="1"/>
  <c r="P907" i="1"/>
  <c r="U907" i="1" s="1"/>
  <c r="P908" i="1"/>
  <c r="U908" i="1" s="1"/>
  <c r="P909" i="1"/>
  <c r="U909" i="1" s="1"/>
  <c r="P910" i="1"/>
  <c r="U910" i="1" s="1"/>
  <c r="P911" i="1"/>
  <c r="U911" i="1" s="1"/>
  <c r="P912" i="1"/>
  <c r="U912" i="1" s="1"/>
  <c r="P913" i="1"/>
  <c r="U913" i="1" s="1"/>
  <c r="P914" i="1"/>
  <c r="U914" i="1" s="1"/>
  <c r="P915" i="1"/>
  <c r="U915" i="1" s="1"/>
  <c r="P916" i="1"/>
  <c r="U916" i="1" s="1"/>
  <c r="P917" i="1"/>
  <c r="U917" i="1" s="1"/>
  <c r="P918" i="1"/>
  <c r="U918" i="1" s="1"/>
  <c r="P919" i="1"/>
  <c r="U919" i="1" s="1"/>
  <c r="P920" i="1"/>
  <c r="U920" i="1" s="1"/>
  <c r="P921" i="1"/>
  <c r="U921" i="1" s="1"/>
  <c r="P922" i="1"/>
  <c r="U922" i="1" s="1"/>
  <c r="P923" i="1"/>
  <c r="U923" i="1" s="1"/>
  <c r="P924" i="1"/>
  <c r="U924" i="1" s="1"/>
  <c r="P925" i="1"/>
  <c r="U925" i="1" s="1"/>
  <c r="P926" i="1"/>
  <c r="U926" i="1" s="1"/>
  <c r="P927" i="1"/>
  <c r="U927" i="1" s="1"/>
  <c r="P928" i="1"/>
  <c r="U928" i="1" s="1"/>
  <c r="P929" i="1"/>
  <c r="U929" i="1" s="1"/>
  <c r="P930" i="1"/>
  <c r="U930" i="1" s="1"/>
  <c r="P931" i="1"/>
  <c r="U931" i="1" s="1"/>
  <c r="P932" i="1"/>
  <c r="U932" i="1" s="1"/>
  <c r="P933" i="1"/>
  <c r="U933" i="1" s="1"/>
  <c r="P934" i="1"/>
  <c r="U934" i="1" s="1"/>
  <c r="P935" i="1"/>
  <c r="U935" i="1" s="1"/>
  <c r="P936" i="1"/>
  <c r="U936" i="1" s="1"/>
  <c r="P937" i="1"/>
  <c r="U937" i="1" s="1"/>
  <c r="P938" i="1"/>
  <c r="U938" i="1" s="1"/>
  <c r="P939" i="1"/>
  <c r="U939" i="1" s="1"/>
  <c r="P940" i="1"/>
  <c r="U940" i="1" s="1"/>
  <c r="P941" i="1"/>
  <c r="U941" i="1" s="1"/>
  <c r="P942" i="1"/>
  <c r="U942" i="1" s="1"/>
  <c r="P943" i="1"/>
  <c r="U943" i="1" s="1"/>
  <c r="P944" i="1"/>
  <c r="U944" i="1" s="1"/>
  <c r="P945" i="1"/>
  <c r="U945" i="1" s="1"/>
  <c r="P946" i="1"/>
  <c r="U946" i="1" s="1"/>
  <c r="P947" i="1"/>
  <c r="U947" i="1" s="1"/>
  <c r="P948" i="1"/>
  <c r="U948" i="1" s="1"/>
  <c r="P949" i="1"/>
  <c r="U949" i="1" s="1"/>
  <c r="P950" i="1"/>
  <c r="U950" i="1" s="1"/>
  <c r="P951" i="1"/>
  <c r="U951" i="1" s="1"/>
  <c r="P952" i="1"/>
  <c r="U952" i="1" s="1"/>
  <c r="P953" i="1"/>
  <c r="U953" i="1" s="1"/>
  <c r="P954" i="1"/>
  <c r="U954" i="1" s="1"/>
  <c r="P955" i="1"/>
  <c r="U955" i="1" s="1"/>
  <c r="P956" i="1"/>
  <c r="U956" i="1" s="1"/>
  <c r="P957" i="1"/>
  <c r="U957" i="1" s="1"/>
  <c r="P958" i="1"/>
  <c r="U958" i="1" s="1"/>
  <c r="P959" i="1"/>
  <c r="U959" i="1" s="1"/>
  <c r="P960" i="1"/>
  <c r="U960" i="1" s="1"/>
  <c r="P961" i="1"/>
  <c r="U961" i="1" s="1"/>
  <c r="P962" i="1"/>
  <c r="U962" i="1" s="1"/>
  <c r="P963" i="1"/>
  <c r="U963" i="1" s="1"/>
  <c r="P964" i="1"/>
  <c r="U964" i="1" s="1"/>
  <c r="P965" i="1"/>
  <c r="U965" i="1" s="1"/>
  <c r="P966" i="1"/>
  <c r="U966" i="1" s="1"/>
  <c r="P967" i="1"/>
  <c r="U967" i="1" s="1"/>
  <c r="P968" i="1"/>
  <c r="U968" i="1" s="1"/>
  <c r="P969" i="1"/>
  <c r="U969" i="1" s="1"/>
  <c r="P970" i="1"/>
  <c r="U970" i="1" s="1"/>
  <c r="P971" i="1"/>
  <c r="U971" i="1" s="1"/>
  <c r="P972" i="1"/>
  <c r="U972" i="1" s="1"/>
  <c r="P973" i="1"/>
  <c r="U973" i="1" s="1"/>
  <c r="P974" i="1"/>
  <c r="U974" i="1" s="1"/>
  <c r="P975" i="1"/>
  <c r="U975" i="1" s="1"/>
  <c r="P976" i="1"/>
  <c r="U976" i="1" s="1"/>
  <c r="P977" i="1"/>
  <c r="U977" i="1" s="1"/>
  <c r="P978" i="1"/>
  <c r="U978" i="1" s="1"/>
  <c r="P979" i="1"/>
  <c r="U979" i="1" s="1"/>
  <c r="P980" i="1"/>
  <c r="U980" i="1" s="1"/>
  <c r="P981" i="1"/>
  <c r="U981" i="1" s="1"/>
  <c r="P982" i="1"/>
  <c r="U982" i="1" s="1"/>
  <c r="P983" i="1"/>
  <c r="U983" i="1" s="1"/>
  <c r="P984" i="1"/>
  <c r="U984" i="1" s="1"/>
  <c r="P985" i="1"/>
  <c r="U985" i="1" s="1"/>
  <c r="P986" i="1"/>
  <c r="U986" i="1" s="1"/>
  <c r="P987" i="1"/>
  <c r="U987" i="1" s="1"/>
  <c r="P988" i="1"/>
  <c r="U988" i="1" s="1"/>
  <c r="P989" i="1"/>
  <c r="U989" i="1" s="1"/>
  <c r="P990" i="1"/>
  <c r="U990" i="1" s="1"/>
  <c r="P991" i="1"/>
  <c r="U991" i="1" s="1"/>
  <c r="P992" i="1"/>
  <c r="U992" i="1" s="1"/>
  <c r="P993" i="1"/>
  <c r="U993" i="1" s="1"/>
  <c r="P994" i="1"/>
  <c r="U994" i="1" s="1"/>
  <c r="P995" i="1"/>
  <c r="U995" i="1" s="1"/>
  <c r="P996" i="1"/>
  <c r="U996" i="1" s="1"/>
  <c r="P997" i="1"/>
  <c r="U997" i="1" s="1"/>
  <c r="P998" i="1"/>
  <c r="U998" i="1" s="1"/>
  <c r="P999" i="1"/>
  <c r="U999" i="1" s="1"/>
  <c r="P1000" i="1"/>
  <c r="U1000" i="1" s="1"/>
  <c r="P1001" i="1"/>
  <c r="U1001" i="1" s="1"/>
  <c r="P1002" i="1"/>
  <c r="U1002" i="1" s="1"/>
  <c r="P1003" i="1"/>
  <c r="U1003" i="1" s="1"/>
  <c r="P1004" i="1"/>
  <c r="U1004" i="1" s="1"/>
  <c r="P1005" i="1"/>
  <c r="U1005" i="1" s="1"/>
  <c r="P1006" i="1"/>
  <c r="U1006" i="1" s="1"/>
  <c r="P1007" i="1"/>
  <c r="U1007" i="1" s="1"/>
  <c r="P1008" i="1"/>
  <c r="U1008" i="1" s="1"/>
  <c r="P1009" i="1"/>
  <c r="U1009" i="1" s="1"/>
  <c r="P1010" i="1"/>
  <c r="U1010" i="1" s="1"/>
  <c r="P1011" i="1"/>
  <c r="U1011" i="1" s="1"/>
  <c r="P1012" i="1"/>
  <c r="U1012" i="1" s="1"/>
  <c r="P1013" i="1"/>
  <c r="U1013" i="1" s="1"/>
  <c r="P1014" i="1"/>
  <c r="U1014" i="1" s="1"/>
  <c r="P1015" i="1"/>
  <c r="U1015" i="1" s="1"/>
  <c r="P1016" i="1"/>
  <c r="U1016" i="1" s="1"/>
  <c r="P1017" i="1"/>
  <c r="U1017" i="1" s="1"/>
  <c r="P1018" i="1"/>
  <c r="U1018" i="1" s="1"/>
  <c r="P1019" i="1"/>
  <c r="U1019" i="1" s="1"/>
  <c r="P1020" i="1"/>
  <c r="U1020" i="1" s="1"/>
  <c r="P1021" i="1"/>
  <c r="U1021" i="1" s="1"/>
  <c r="P1022" i="1"/>
  <c r="U1022" i="1" s="1"/>
  <c r="P1023" i="1"/>
  <c r="U1023" i="1" s="1"/>
  <c r="P1024" i="1"/>
  <c r="U1024" i="1" s="1"/>
  <c r="P1025" i="1"/>
  <c r="U1025" i="1" s="1"/>
  <c r="P1026" i="1"/>
  <c r="U1026" i="1" s="1"/>
  <c r="P1027" i="1"/>
  <c r="U1027" i="1" s="1"/>
  <c r="P1028" i="1"/>
  <c r="U1028" i="1" s="1"/>
  <c r="P1029" i="1"/>
  <c r="U1029" i="1" s="1"/>
  <c r="P1030" i="1"/>
  <c r="U1030" i="1" s="1"/>
  <c r="P1031" i="1"/>
  <c r="U1031" i="1" s="1"/>
  <c r="P1032" i="1"/>
  <c r="U1032" i="1" s="1"/>
  <c r="P1033" i="1"/>
  <c r="U1033" i="1" s="1"/>
  <c r="P1034" i="1"/>
  <c r="U1034" i="1" s="1"/>
  <c r="P1035" i="1"/>
  <c r="U1035" i="1" s="1"/>
  <c r="P1036" i="1"/>
  <c r="U1036" i="1" s="1"/>
  <c r="P1037" i="1"/>
  <c r="U1037" i="1" s="1"/>
  <c r="P1038" i="1"/>
  <c r="U1038" i="1" s="1"/>
  <c r="P1039" i="1"/>
  <c r="U1039" i="1" s="1"/>
  <c r="P1040" i="1"/>
  <c r="U1040" i="1" s="1"/>
  <c r="P1041" i="1"/>
  <c r="U1041" i="1" s="1"/>
  <c r="P1042" i="1"/>
  <c r="U1042" i="1" s="1"/>
  <c r="P1043" i="1"/>
  <c r="U1043" i="1" s="1"/>
  <c r="P1044" i="1"/>
  <c r="U1044" i="1" s="1"/>
  <c r="P1045" i="1"/>
  <c r="U1045" i="1" s="1"/>
  <c r="P1046" i="1"/>
  <c r="U1046" i="1" s="1"/>
  <c r="P1047" i="1"/>
  <c r="U1047" i="1" s="1"/>
  <c r="P1048" i="1"/>
  <c r="U1048" i="1" s="1"/>
  <c r="P1049" i="1"/>
  <c r="U1049" i="1" s="1"/>
  <c r="P1050" i="1"/>
  <c r="U1050" i="1" s="1"/>
  <c r="P1051" i="1"/>
  <c r="U1051" i="1" s="1"/>
  <c r="P1052" i="1"/>
  <c r="U1052" i="1" s="1"/>
  <c r="P1053" i="1"/>
  <c r="U1053" i="1" s="1"/>
  <c r="P1054" i="1"/>
  <c r="U1054" i="1" s="1"/>
  <c r="P1055" i="1"/>
  <c r="U1055" i="1" s="1"/>
  <c r="P1056" i="1"/>
  <c r="U1056" i="1" s="1"/>
  <c r="P1057" i="1"/>
  <c r="U1057" i="1" s="1"/>
  <c r="P1058" i="1"/>
  <c r="U1058" i="1" s="1"/>
  <c r="P1059" i="1"/>
  <c r="U1059" i="1" s="1"/>
  <c r="P1060" i="1"/>
  <c r="U1060" i="1" s="1"/>
  <c r="P1061" i="1"/>
  <c r="U1061" i="1" s="1"/>
  <c r="P1062" i="1"/>
  <c r="U1062" i="1" s="1"/>
  <c r="P1063" i="1"/>
  <c r="U1063" i="1" s="1"/>
  <c r="P1064" i="1"/>
  <c r="U1064" i="1" s="1"/>
  <c r="P1065" i="1"/>
  <c r="U1065" i="1" s="1"/>
  <c r="P1066" i="1"/>
  <c r="U1066" i="1" s="1"/>
  <c r="P1067" i="1"/>
  <c r="U1067" i="1" s="1"/>
  <c r="P1068" i="1"/>
  <c r="U1068" i="1" s="1"/>
  <c r="P1069" i="1"/>
  <c r="U1069" i="1" s="1"/>
  <c r="P1070" i="1"/>
  <c r="U1070" i="1" s="1"/>
  <c r="P1071" i="1"/>
  <c r="U1071" i="1" s="1"/>
  <c r="P1072" i="1"/>
  <c r="U1072" i="1" s="1"/>
  <c r="P1073" i="1"/>
  <c r="U1073" i="1" s="1"/>
  <c r="P1074" i="1"/>
  <c r="U1074" i="1" s="1"/>
  <c r="P1075" i="1"/>
  <c r="U1075" i="1" s="1"/>
  <c r="P1076" i="1"/>
  <c r="U1076" i="1" s="1"/>
  <c r="P1077" i="1"/>
  <c r="U1077" i="1" s="1"/>
  <c r="P1078" i="1"/>
  <c r="U1078" i="1" s="1"/>
  <c r="P1079" i="1"/>
  <c r="U1079" i="1" s="1"/>
  <c r="P1080" i="1"/>
  <c r="U1080" i="1" s="1"/>
  <c r="P1081" i="1"/>
  <c r="U1081" i="1" s="1"/>
  <c r="P1082" i="1"/>
  <c r="U1082" i="1" s="1"/>
  <c r="P1083" i="1"/>
  <c r="U1083" i="1" s="1"/>
  <c r="P1084" i="1"/>
  <c r="U1084" i="1" s="1"/>
  <c r="P1085" i="1"/>
  <c r="U1085" i="1" s="1"/>
  <c r="P1086" i="1"/>
  <c r="U1086" i="1" s="1"/>
  <c r="P1087" i="1"/>
  <c r="U1087" i="1" s="1"/>
  <c r="P1088" i="1"/>
  <c r="U1088" i="1" s="1"/>
  <c r="P1089" i="1"/>
  <c r="U1089" i="1" s="1"/>
  <c r="P1090" i="1"/>
  <c r="U1090" i="1" s="1"/>
  <c r="P1091" i="1"/>
  <c r="U1091" i="1" s="1"/>
  <c r="P1092" i="1"/>
  <c r="U1092" i="1" s="1"/>
  <c r="P1093" i="1"/>
  <c r="U1093" i="1" s="1"/>
  <c r="P1094" i="1"/>
  <c r="U1094" i="1" s="1"/>
  <c r="P1095" i="1"/>
  <c r="U1095" i="1" s="1"/>
  <c r="P1096" i="1"/>
  <c r="U1096" i="1" s="1"/>
  <c r="P1097" i="1"/>
  <c r="U1097" i="1" s="1"/>
  <c r="P1098" i="1"/>
  <c r="U1098" i="1" s="1"/>
  <c r="P1099" i="1"/>
  <c r="U1099" i="1" s="1"/>
  <c r="P1100" i="1"/>
  <c r="U1100" i="1" s="1"/>
  <c r="P1101" i="1"/>
  <c r="U1101" i="1" s="1"/>
  <c r="P1102" i="1"/>
  <c r="U1102" i="1" s="1"/>
  <c r="P1103" i="1"/>
  <c r="U1103" i="1" s="1"/>
  <c r="P1104" i="1"/>
  <c r="U1104" i="1" s="1"/>
  <c r="P1105" i="1"/>
  <c r="U1105" i="1" s="1"/>
  <c r="P1106" i="1"/>
  <c r="U1106" i="1" s="1"/>
  <c r="P1107" i="1"/>
  <c r="U1107" i="1" s="1"/>
  <c r="P1108" i="1"/>
  <c r="U1108" i="1" s="1"/>
  <c r="P1109" i="1"/>
  <c r="U1109" i="1" s="1"/>
  <c r="P1110" i="1"/>
  <c r="U1110" i="1" s="1"/>
  <c r="P1111" i="1"/>
  <c r="U1111" i="1" s="1"/>
  <c r="P1112" i="1"/>
  <c r="U1112" i="1" s="1"/>
  <c r="P1113" i="1"/>
  <c r="U1113" i="1" s="1"/>
  <c r="P1114" i="1"/>
  <c r="U1114" i="1" s="1"/>
  <c r="P1115" i="1"/>
  <c r="U1115" i="1" s="1"/>
  <c r="P1116" i="1"/>
  <c r="U1116" i="1" s="1"/>
  <c r="P1117" i="1"/>
  <c r="U1117" i="1" s="1"/>
  <c r="P1118" i="1"/>
  <c r="U1118" i="1" s="1"/>
  <c r="P1119" i="1"/>
  <c r="U1119" i="1" s="1"/>
  <c r="P1120" i="1"/>
  <c r="U1120" i="1" s="1"/>
  <c r="P1121" i="1"/>
  <c r="U1121" i="1" s="1"/>
  <c r="P1122" i="1"/>
  <c r="U1122" i="1" s="1"/>
  <c r="P1123" i="1"/>
  <c r="U1123" i="1" s="1"/>
  <c r="P1124" i="1"/>
  <c r="U1124" i="1" s="1"/>
  <c r="P1125" i="1"/>
  <c r="U1125" i="1" s="1"/>
  <c r="P1126" i="1"/>
  <c r="U1126" i="1" s="1"/>
  <c r="P1127" i="1"/>
  <c r="U1127" i="1" s="1"/>
  <c r="P1128" i="1"/>
  <c r="U1128" i="1" s="1"/>
  <c r="P1129" i="1"/>
  <c r="U1129" i="1" s="1"/>
  <c r="P1130" i="1"/>
  <c r="U1130" i="1" s="1"/>
  <c r="P1131" i="1"/>
  <c r="U1131" i="1" s="1"/>
  <c r="P1132" i="1"/>
  <c r="U1132" i="1" s="1"/>
  <c r="P1133" i="1"/>
  <c r="U1133" i="1" s="1"/>
  <c r="P1134" i="1"/>
  <c r="U1134" i="1" s="1"/>
  <c r="P1135" i="1"/>
  <c r="U1135" i="1" s="1"/>
  <c r="P1136" i="1"/>
  <c r="U1136" i="1" s="1"/>
  <c r="P1137" i="1"/>
  <c r="U1137" i="1" s="1"/>
  <c r="P1138" i="1"/>
  <c r="U1138" i="1" s="1"/>
  <c r="P1139" i="1"/>
  <c r="U1139" i="1" s="1"/>
  <c r="P1140" i="1"/>
  <c r="U1140" i="1" s="1"/>
  <c r="P1141" i="1"/>
  <c r="U1141" i="1" s="1"/>
  <c r="P1142" i="1"/>
  <c r="U1142" i="1" s="1"/>
  <c r="P1143" i="1"/>
  <c r="U1143" i="1" s="1"/>
  <c r="P1144" i="1"/>
  <c r="U1144" i="1" s="1"/>
  <c r="P1145" i="1"/>
  <c r="U1145" i="1" s="1"/>
  <c r="P1146" i="1"/>
  <c r="U1146" i="1" s="1"/>
  <c r="P1147" i="1"/>
  <c r="U1147" i="1" s="1"/>
  <c r="P1148" i="1"/>
  <c r="U1148" i="1" s="1"/>
  <c r="P1149" i="1"/>
  <c r="U1149" i="1" s="1"/>
  <c r="P1150" i="1"/>
  <c r="U1150" i="1" s="1"/>
  <c r="P1151" i="1"/>
  <c r="U1151" i="1" s="1"/>
  <c r="P1152" i="1"/>
  <c r="U1152" i="1" s="1"/>
  <c r="P1153" i="1"/>
  <c r="U1153" i="1" s="1"/>
  <c r="P1154" i="1"/>
  <c r="U1154" i="1" s="1"/>
  <c r="P1155" i="1"/>
  <c r="U1155" i="1" s="1"/>
  <c r="P1156" i="1"/>
  <c r="U1156" i="1" s="1"/>
  <c r="P1157" i="1"/>
  <c r="U1157" i="1" s="1"/>
  <c r="P1158" i="1"/>
  <c r="U1158" i="1" s="1"/>
  <c r="P1159" i="1"/>
  <c r="U1159" i="1" s="1"/>
  <c r="P1160" i="1"/>
  <c r="U1160" i="1" s="1"/>
  <c r="P1161" i="1"/>
  <c r="U1161" i="1" s="1"/>
  <c r="P1162" i="1"/>
  <c r="U1162" i="1" s="1"/>
  <c r="P1163" i="1"/>
  <c r="U1163" i="1" s="1"/>
  <c r="P1164" i="1"/>
  <c r="U1164" i="1" s="1"/>
  <c r="P1165" i="1"/>
  <c r="U1165" i="1" s="1"/>
  <c r="P1166" i="1"/>
  <c r="U1166" i="1" s="1"/>
  <c r="P1167" i="1"/>
  <c r="U1167" i="1" s="1"/>
  <c r="P1168" i="1"/>
  <c r="U1168" i="1" s="1"/>
  <c r="P1169" i="1"/>
  <c r="U1169" i="1" s="1"/>
  <c r="P1170" i="1"/>
  <c r="U1170" i="1" s="1"/>
  <c r="P1171" i="1"/>
  <c r="U1171" i="1" s="1"/>
  <c r="P1172" i="1"/>
  <c r="U1172" i="1" s="1"/>
  <c r="P1173" i="1"/>
  <c r="U1173" i="1" s="1"/>
  <c r="P1174" i="1"/>
  <c r="U1174" i="1" s="1"/>
  <c r="P1175" i="1"/>
  <c r="U1175" i="1" s="1"/>
  <c r="P1176" i="1"/>
  <c r="U1176" i="1" s="1"/>
  <c r="P1177" i="1"/>
  <c r="U1177" i="1" s="1"/>
  <c r="P1178" i="1"/>
  <c r="U1178" i="1" s="1"/>
  <c r="P1179" i="1"/>
  <c r="U1179" i="1" s="1"/>
  <c r="P1180" i="1"/>
  <c r="U1180" i="1" s="1"/>
  <c r="P1181" i="1"/>
  <c r="U1181" i="1" s="1"/>
  <c r="P1182" i="1"/>
  <c r="U1182" i="1" s="1"/>
  <c r="P1183" i="1"/>
  <c r="U1183" i="1" s="1"/>
  <c r="P1184" i="1"/>
  <c r="U1184" i="1" s="1"/>
  <c r="P1185" i="1"/>
  <c r="U1185" i="1" s="1"/>
  <c r="P1186" i="1"/>
  <c r="U1186" i="1" s="1"/>
  <c r="P1187" i="1"/>
  <c r="U1187" i="1" s="1"/>
  <c r="P1188" i="1"/>
  <c r="U1188" i="1" s="1"/>
  <c r="P1189" i="1"/>
  <c r="U1189" i="1" s="1"/>
  <c r="P1190" i="1"/>
  <c r="U1190" i="1" s="1"/>
  <c r="P1191" i="1"/>
  <c r="U1191" i="1" s="1"/>
  <c r="P1192" i="1"/>
  <c r="U1192" i="1" s="1"/>
  <c r="P1193" i="1"/>
  <c r="U1193" i="1" s="1"/>
  <c r="P1194" i="1"/>
  <c r="U1194" i="1" s="1"/>
  <c r="P1195" i="1"/>
  <c r="U1195" i="1" s="1"/>
  <c r="P1196" i="1"/>
  <c r="U1196" i="1" s="1"/>
  <c r="P1197" i="1"/>
  <c r="U1197" i="1" s="1"/>
  <c r="P1198" i="1"/>
  <c r="U1198" i="1" s="1"/>
  <c r="P1199" i="1"/>
  <c r="U1199" i="1" s="1"/>
  <c r="P1200" i="1"/>
  <c r="U1200" i="1" s="1"/>
  <c r="P1201" i="1"/>
  <c r="U1201" i="1" s="1"/>
  <c r="P1202" i="1"/>
  <c r="U1202" i="1" s="1"/>
  <c r="P1203" i="1"/>
  <c r="U1203" i="1" s="1"/>
  <c r="P1204" i="1"/>
  <c r="U1204" i="1" s="1"/>
  <c r="P1205" i="1"/>
  <c r="U1205" i="1" s="1"/>
  <c r="P1206" i="1"/>
  <c r="U1206" i="1" s="1"/>
  <c r="P1207" i="1"/>
  <c r="U1207" i="1" s="1"/>
  <c r="P1208" i="1"/>
  <c r="U1208" i="1" s="1"/>
  <c r="P1209" i="1"/>
  <c r="U1209" i="1" s="1"/>
  <c r="P1210" i="1"/>
  <c r="U1210" i="1" s="1"/>
  <c r="P1211" i="1"/>
  <c r="U1211" i="1" s="1"/>
  <c r="P1212" i="1"/>
  <c r="U1212" i="1" s="1"/>
  <c r="P1213" i="1"/>
  <c r="U1213" i="1" s="1"/>
  <c r="P1214" i="1"/>
  <c r="U1214" i="1" s="1"/>
  <c r="P1215" i="1"/>
  <c r="U1215" i="1" s="1"/>
  <c r="P1216" i="1"/>
  <c r="U1216" i="1" s="1"/>
  <c r="P1217" i="1"/>
  <c r="U1217" i="1" s="1"/>
  <c r="P1218" i="1"/>
  <c r="U1218" i="1" s="1"/>
  <c r="P1219" i="1"/>
  <c r="U1219" i="1" s="1"/>
  <c r="P1220" i="1"/>
  <c r="U1220" i="1" s="1"/>
  <c r="P1221" i="1"/>
  <c r="U1221" i="1" s="1"/>
  <c r="P1222" i="1"/>
  <c r="U1222" i="1" s="1"/>
  <c r="P1223" i="1"/>
  <c r="U1223" i="1" s="1"/>
  <c r="P1224" i="1"/>
  <c r="U1224" i="1" s="1"/>
  <c r="P1225" i="1"/>
  <c r="U1225" i="1" s="1"/>
  <c r="P1226" i="1"/>
  <c r="U1226" i="1" s="1"/>
  <c r="P1227" i="1"/>
  <c r="U1227" i="1" s="1"/>
  <c r="P1228" i="1"/>
  <c r="U1228" i="1" s="1"/>
  <c r="P1229" i="1"/>
  <c r="U1229" i="1" s="1"/>
  <c r="P1230" i="1"/>
  <c r="U1230" i="1" s="1"/>
  <c r="P1231" i="1"/>
  <c r="U1231" i="1" s="1"/>
  <c r="P1232" i="1"/>
  <c r="U1232" i="1" s="1"/>
  <c r="P1233" i="1"/>
  <c r="U1233" i="1" s="1"/>
  <c r="P1234" i="1"/>
  <c r="U1234" i="1" s="1"/>
  <c r="P1235" i="1"/>
  <c r="U1235" i="1" s="1"/>
  <c r="P1236" i="1"/>
  <c r="U1236" i="1" s="1"/>
  <c r="P1237" i="1"/>
  <c r="U1237" i="1" s="1"/>
  <c r="P1238" i="1"/>
  <c r="U1238" i="1" s="1"/>
  <c r="P1239" i="1"/>
  <c r="U1239" i="1" s="1"/>
  <c r="P1240" i="1"/>
  <c r="U1240" i="1" s="1"/>
  <c r="P1241" i="1"/>
  <c r="U1241" i="1" s="1"/>
  <c r="P1242" i="1"/>
  <c r="U1242" i="1" s="1"/>
  <c r="P1243" i="1"/>
  <c r="U1243" i="1" s="1"/>
  <c r="P1244" i="1"/>
  <c r="U1244" i="1" s="1"/>
  <c r="P1245" i="1"/>
  <c r="U1245" i="1" s="1"/>
  <c r="P1246" i="1"/>
  <c r="U1246" i="1" s="1"/>
  <c r="P1247" i="1"/>
  <c r="U1247" i="1" s="1"/>
  <c r="P1248" i="1"/>
  <c r="U1248" i="1" s="1"/>
  <c r="P1249" i="1"/>
  <c r="U1249" i="1" s="1"/>
  <c r="P1250" i="1"/>
  <c r="U1250" i="1" s="1"/>
  <c r="P1251" i="1"/>
  <c r="U1251" i="1" s="1"/>
  <c r="P1252" i="1"/>
  <c r="U1252" i="1" s="1"/>
  <c r="P1253" i="1"/>
  <c r="U1253" i="1" s="1"/>
  <c r="P1254" i="1"/>
  <c r="U1254" i="1" s="1"/>
  <c r="P1255" i="1"/>
  <c r="U1255" i="1" s="1"/>
  <c r="P1256" i="1"/>
  <c r="U1256" i="1" s="1"/>
  <c r="P1257" i="1"/>
  <c r="U1257" i="1" s="1"/>
  <c r="P1258" i="1"/>
  <c r="U1258" i="1" s="1"/>
  <c r="P1259" i="1"/>
  <c r="U1259" i="1" s="1"/>
  <c r="P1260" i="1"/>
  <c r="U1260" i="1" s="1"/>
  <c r="P1261" i="1"/>
  <c r="U1261" i="1" s="1"/>
  <c r="P1262" i="1"/>
  <c r="U1262" i="1" s="1"/>
  <c r="P1263" i="1"/>
  <c r="U1263" i="1" s="1"/>
  <c r="P1264" i="1"/>
  <c r="U1264" i="1" s="1"/>
  <c r="P1265" i="1"/>
  <c r="U1265" i="1" s="1"/>
  <c r="P1266" i="1"/>
  <c r="U1266" i="1" s="1"/>
  <c r="P1267" i="1"/>
  <c r="U1267" i="1" s="1"/>
  <c r="P1268" i="1"/>
  <c r="U1268" i="1" s="1"/>
  <c r="P1269" i="1"/>
  <c r="U1269" i="1" s="1"/>
  <c r="P1270" i="1"/>
  <c r="U1270" i="1" s="1"/>
  <c r="P1271" i="1"/>
  <c r="U1271" i="1" s="1"/>
  <c r="P1272" i="1"/>
  <c r="U1272" i="1" s="1"/>
  <c r="P1273" i="1"/>
  <c r="U1273" i="1" s="1"/>
  <c r="P1274" i="1"/>
  <c r="U1274" i="1" s="1"/>
  <c r="P1275" i="1"/>
  <c r="U1275" i="1" s="1"/>
  <c r="P1276" i="1"/>
  <c r="U1276" i="1" s="1"/>
  <c r="P1277" i="1"/>
  <c r="U1277" i="1" s="1"/>
  <c r="P1278" i="1"/>
  <c r="U1278" i="1" s="1"/>
  <c r="P1279" i="1"/>
  <c r="U1279" i="1" s="1"/>
  <c r="P1280" i="1"/>
  <c r="U1280" i="1" s="1"/>
  <c r="P1281" i="1"/>
  <c r="U1281" i="1" s="1"/>
  <c r="P1282" i="1"/>
  <c r="U1282" i="1" s="1"/>
  <c r="P1283" i="1"/>
  <c r="U1283" i="1" s="1"/>
  <c r="P1284" i="1"/>
  <c r="U1284" i="1" s="1"/>
  <c r="P1285" i="1"/>
  <c r="U1285" i="1" s="1"/>
  <c r="P1286" i="1"/>
  <c r="U1286" i="1" s="1"/>
  <c r="P1287" i="1"/>
  <c r="U1287" i="1" s="1"/>
  <c r="P1288" i="1"/>
  <c r="U1288" i="1" s="1"/>
  <c r="P1289" i="1"/>
  <c r="U1289" i="1" s="1"/>
  <c r="P1290" i="1"/>
  <c r="U1290" i="1" s="1"/>
  <c r="P1291" i="1"/>
  <c r="U1291" i="1" s="1"/>
  <c r="P1292" i="1"/>
  <c r="U1292" i="1" s="1"/>
  <c r="P1293" i="1"/>
  <c r="U1293" i="1" s="1"/>
  <c r="P1294" i="1"/>
  <c r="U1294" i="1" s="1"/>
  <c r="P1295" i="1"/>
  <c r="U1295" i="1" s="1"/>
  <c r="P1296" i="1"/>
  <c r="U1296" i="1" s="1"/>
  <c r="P1297" i="1"/>
  <c r="U1297" i="1" s="1"/>
  <c r="P1298" i="1"/>
  <c r="U1298" i="1" s="1"/>
  <c r="P1299" i="1"/>
  <c r="U1299" i="1" s="1"/>
  <c r="P1300" i="1"/>
  <c r="U1300" i="1" s="1"/>
  <c r="P1301" i="1"/>
  <c r="U1301" i="1" s="1"/>
  <c r="P1302" i="1"/>
  <c r="U1302" i="1" s="1"/>
  <c r="P1303" i="1"/>
  <c r="U1303" i="1" s="1"/>
  <c r="P1304" i="1"/>
  <c r="U1304" i="1" s="1"/>
  <c r="P1305" i="1"/>
  <c r="U1305" i="1" s="1"/>
  <c r="P1306" i="1"/>
  <c r="U1306" i="1" s="1"/>
  <c r="P1307" i="1"/>
  <c r="U1307" i="1" s="1"/>
  <c r="P1308" i="1"/>
  <c r="U1308" i="1" s="1"/>
  <c r="P1309" i="1"/>
  <c r="U1309" i="1" s="1"/>
  <c r="P1310" i="1"/>
  <c r="U1310" i="1" s="1"/>
  <c r="P1311" i="1"/>
  <c r="U1311" i="1" s="1"/>
  <c r="P1312" i="1"/>
  <c r="U1312" i="1" s="1"/>
  <c r="P1313" i="1"/>
  <c r="U1313" i="1" s="1"/>
  <c r="P1314" i="1"/>
  <c r="U1314" i="1" s="1"/>
  <c r="P1315" i="1"/>
  <c r="U1315" i="1" s="1"/>
  <c r="P1316" i="1"/>
  <c r="U1316" i="1" s="1"/>
  <c r="P1317" i="1"/>
  <c r="U1317" i="1" s="1"/>
  <c r="P1318" i="1"/>
  <c r="U1318" i="1" s="1"/>
  <c r="P1319" i="1"/>
  <c r="U1319" i="1" s="1"/>
  <c r="P1320" i="1"/>
  <c r="U1320" i="1" s="1"/>
  <c r="P1321" i="1"/>
  <c r="U1321" i="1" s="1"/>
  <c r="P1322" i="1"/>
  <c r="U1322" i="1" s="1"/>
  <c r="P1323" i="1"/>
  <c r="U1323" i="1" s="1"/>
  <c r="P1324" i="1"/>
  <c r="U1324" i="1" s="1"/>
  <c r="P1325" i="1"/>
  <c r="U1325" i="1" s="1"/>
  <c r="P1326" i="1"/>
  <c r="U1326" i="1" s="1"/>
  <c r="P1327" i="1"/>
  <c r="U1327" i="1" s="1"/>
  <c r="P1328" i="1"/>
  <c r="U1328" i="1" s="1"/>
  <c r="P1329" i="1"/>
  <c r="U1329" i="1" s="1"/>
  <c r="P1330" i="1"/>
  <c r="U1330" i="1" s="1"/>
  <c r="P1331" i="1"/>
  <c r="U1331" i="1" s="1"/>
  <c r="P1332" i="1"/>
  <c r="U1332" i="1" s="1"/>
  <c r="P1333" i="1"/>
  <c r="U1333" i="1" s="1"/>
  <c r="P1334" i="1"/>
  <c r="U1334" i="1" s="1"/>
  <c r="P1335" i="1"/>
  <c r="U1335" i="1" s="1"/>
  <c r="P1336" i="1"/>
  <c r="U1336" i="1" s="1"/>
  <c r="P1337" i="1"/>
  <c r="U1337" i="1" s="1"/>
  <c r="P1338" i="1"/>
  <c r="U1338" i="1" s="1"/>
  <c r="P1339" i="1"/>
  <c r="U1339" i="1" s="1"/>
  <c r="P1340" i="1"/>
  <c r="U1340" i="1" s="1"/>
  <c r="P1341" i="1"/>
  <c r="U1341" i="1" s="1"/>
  <c r="P1342" i="1"/>
  <c r="U1342" i="1" s="1"/>
  <c r="P1343" i="1"/>
  <c r="U1343" i="1" s="1"/>
  <c r="P1344" i="1"/>
  <c r="U1344" i="1" s="1"/>
  <c r="P1345" i="1"/>
  <c r="U1345" i="1" s="1"/>
  <c r="P1346" i="1"/>
  <c r="U1346" i="1" s="1"/>
  <c r="P1347" i="1"/>
  <c r="U1347" i="1" s="1"/>
  <c r="P1348" i="1"/>
  <c r="U1348" i="1" s="1"/>
  <c r="P1349" i="1"/>
  <c r="U1349" i="1" s="1"/>
  <c r="P1350" i="1"/>
  <c r="U1350" i="1" s="1"/>
  <c r="P1351" i="1"/>
  <c r="U1351" i="1" s="1"/>
  <c r="P1352" i="1"/>
  <c r="U1352" i="1" s="1"/>
  <c r="P1353" i="1"/>
  <c r="U1353" i="1" s="1"/>
  <c r="P1354" i="1"/>
  <c r="U1354" i="1" s="1"/>
  <c r="P1355" i="1"/>
  <c r="U1355" i="1" s="1"/>
  <c r="P1356" i="1"/>
  <c r="U1356" i="1" s="1"/>
  <c r="P1357" i="1"/>
  <c r="U1357" i="1" s="1"/>
  <c r="P1358" i="1"/>
  <c r="U1358" i="1" s="1"/>
  <c r="P1359" i="1"/>
  <c r="U1359" i="1" s="1"/>
  <c r="P1360" i="1"/>
  <c r="U1360" i="1" s="1"/>
  <c r="P1361" i="1"/>
  <c r="U1361" i="1" s="1"/>
  <c r="P1362" i="1"/>
  <c r="U1362" i="1" s="1"/>
  <c r="P1363" i="1"/>
  <c r="U1363" i="1" s="1"/>
  <c r="P1364" i="1"/>
  <c r="U1364" i="1" s="1"/>
  <c r="P1365" i="1"/>
  <c r="U1365" i="1" s="1"/>
  <c r="P1366" i="1"/>
  <c r="U1366" i="1" s="1"/>
  <c r="P1367" i="1"/>
  <c r="U1367" i="1" s="1"/>
  <c r="P1368" i="1"/>
  <c r="U1368" i="1" s="1"/>
  <c r="P1369" i="1"/>
  <c r="U1369" i="1" s="1"/>
  <c r="P1370" i="1"/>
  <c r="U1370" i="1" s="1"/>
  <c r="P1371" i="1"/>
  <c r="U1371" i="1" s="1"/>
  <c r="P1372" i="1"/>
  <c r="U1372" i="1" s="1"/>
  <c r="P1373" i="1"/>
  <c r="U1373" i="1" s="1"/>
  <c r="P1374" i="1"/>
  <c r="U1374" i="1" s="1"/>
  <c r="P1375" i="1"/>
  <c r="U1375" i="1" s="1"/>
  <c r="P1376" i="1"/>
  <c r="U1376" i="1" s="1"/>
  <c r="P1377" i="1"/>
  <c r="U1377" i="1" s="1"/>
  <c r="P1378" i="1"/>
  <c r="U1378" i="1" s="1"/>
  <c r="P1379" i="1"/>
  <c r="U1379" i="1" s="1"/>
  <c r="P1380" i="1"/>
  <c r="U1380" i="1" s="1"/>
  <c r="P1381" i="1"/>
  <c r="U1381" i="1" s="1"/>
  <c r="P1382" i="1"/>
  <c r="U1382" i="1" s="1"/>
  <c r="P1383" i="1"/>
  <c r="U1383" i="1" s="1"/>
  <c r="P1384" i="1"/>
  <c r="U1384" i="1" s="1"/>
  <c r="P1385" i="1"/>
  <c r="U1385" i="1" s="1"/>
  <c r="P1386" i="1"/>
  <c r="U1386" i="1" s="1"/>
  <c r="P1387" i="1"/>
  <c r="U1387" i="1" s="1"/>
  <c r="P1388" i="1"/>
  <c r="U1388" i="1" s="1"/>
  <c r="P1389" i="1"/>
  <c r="U1389" i="1" s="1"/>
  <c r="P1390" i="1"/>
  <c r="U1390" i="1" s="1"/>
  <c r="P1391" i="1"/>
  <c r="U1391" i="1" s="1"/>
  <c r="P1392" i="1"/>
  <c r="U1392" i="1" s="1"/>
  <c r="P1393" i="1"/>
  <c r="U1393" i="1" s="1"/>
  <c r="P1394" i="1"/>
  <c r="U1394" i="1" s="1"/>
  <c r="P1395" i="1"/>
  <c r="U1395" i="1" s="1"/>
  <c r="P1396" i="1"/>
  <c r="U1396" i="1" s="1"/>
  <c r="P1397" i="1"/>
  <c r="U1397" i="1" s="1"/>
  <c r="P1398" i="1"/>
  <c r="U1398" i="1" s="1"/>
  <c r="P1399" i="1"/>
  <c r="U1399" i="1" s="1"/>
  <c r="P1400" i="1"/>
  <c r="U1400" i="1" s="1"/>
  <c r="P1401" i="1"/>
  <c r="U1401" i="1" s="1"/>
  <c r="P1402" i="1"/>
  <c r="U1402" i="1" s="1"/>
  <c r="P1403" i="1"/>
  <c r="U1403" i="1" s="1"/>
  <c r="P1404" i="1"/>
  <c r="U1404" i="1" s="1"/>
  <c r="P1405" i="1"/>
  <c r="U1405" i="1" s="1"/>
  <c r="P1406" i="1"/>
  <c r="U1406" i="1" s="1"/>
  <c r="P1407" i="1"/>
  <c r="U1407" i="1" s="1"/>
  <c r="P1408" i="1"/>
  <c r="U1408" i="1" s="1"/>
  <c r="P1409" i="1"/>
  <c r="U1409" i="1" s="1"/>
  <c r="P1410" i="1"/>
  <c r="U1410" i="1" s="1"/>
  <c r="P1411" i="1"/>
  <c r="U1411" i="1" s="1"/>
  <c r="P1412" i="1"/>
  <c r="U1412" i="1" s="1"/>
  <c r="P1413" i="1"/>
  <c r="U1413" i="1" s="1"/>
  <c r="P1414" i="1"/>
  <c r="U1414" i="1" s="1"/>
  <c r="P1415" i="1"/>
  <c r="U1415" i="1" s="1"/>
  <c r="P1416" i="1"/>
  <c r="U1416" i="1" s="1"/>
  <c r="P1417" i="1"/>
  <c r="U1417" i="1" s="1"/>
  <c r="P1418" i="1"/>
  <c r="U1418" i="1" s="1"/>
  <c r="P1419" i="1"/>
  <c r="U1419" i="1" s="1"/>
  <c r="P1420" i="1"/>
  <c r="U1420" i="1" s="1"/>
  <c r="P1421" i="1"/>
  <c r="U1421" i="1" s="1"/>
  <c r="P1422" i="1"/>
  <c r="U1422" i="1" s="1"/>
  <c r="P1423" i="1"/>
  <c r="U1423" i="1" s="1"/>
  <c r="P1424" i="1"/>
  <c r="U1424" i="1" s="1"/>
  <c r="P1425" i="1"/>
  <c r="U1425" i="1" s="1"/>
  <c r="P1426" i="1"/>
  <c r="U1426" i="1" s="1"/>
  <c r="P1427" i="1"/>
  <c r="U1427" i="1" s="1"/>
  <c r="P1428" i="1"/>
  <c r="U1428" i="1" s="1"/>
  <c r="P1429" i="1"/>
  <c r="U1429" i="1" s="1"/>
  <c r="P1430" i="1"/>
  <c r="U1430" i="1" s="1"/>
  <c r="P1431" i="1"/>
  <c r="U1431" i="1" s="1"/>
  <c r="P1432" i="1"/>
  <c r="U1432" i="1" s="1"/>
  <c r="P1433" i="1"/>
  <c r="U1433" i="1" s="1"/>
  <c r="P1434" i="1"/>
  <c r="U1434" i="1" s="1"/>
  <c r="P1435" i="1"/>
  <c r="U1435" i="1" s="1"/>
  <c r="P1436" i="1"/>
  <c r="U1436" i="1" s="1"/>
  <c r="P1437" i="1"/>
  <c r="U1437" i="1" s="1"/>
  <c r="P1438" i="1"/>
  <c r="U1438" i="1" s="1"/>
  <c r="P1439" i="1"/>
  <c r="U1439" i="1" s="1"/>
  <c r="P1440" i="1"/>
  <c r="U1440" i="1" s="1"/>
  <c r="P1441" i="1"/>
  <c r="U1441" i="1" s="1"/>
  <c r="P1442" i="1"/>
  <c r="U1442" i="1" s="1"/>
  <c r="P1443" i="1"/>
  <c r="U1443" i="1" s="1"/>
  <c r="P1444" i="1"/>
  <c r="U1444" i="1" s="1"/>
  <c r="P1445" i="1"/>
  <c r="U1445" i="1" s="1"/>
  <c r="P1446" i="1"/>
  <c r="U1446" i="1" s="1"/>
  <c r="P1447" i="1"/>
  <c r="U1447" i="1" s="1"/>
  <c r="P1448" i="1"/>
  <c r="U1448" i="1" s="1"/>
  <c r="P1449" i="1"/>
  <c r="U1449" i="1" s="1"/>
  <c r="P1450" i="1"/>
  <c r="U1450" i="1" s="1"/>
  <c r="P1451" i="1"/>
  <c r="U1451" i="1" s="1"/>
  <c r="P1452" i="1"/>
  <c r="U1452" i="1" s="1"/>
  <c r="P1453" i="1"/>
  <c r="U1453" i="1" s="1"/>
  <c r="P1454" i="1"/>
  <c r="U1454" i="1" s="1"/>
  <c r="P1455" i="1"/>
  <c r="U1455" i="1" s="1"/>
  <c r="P1456" i="1"/>
  <c r="U1456" i="1" s="1"/>
  <c r="P1457" i="1"/>
  <c r="U1457" i="1" s="1"/>
  <c r="P1458" i="1"/>
  <c r="U1458" i="1" s="1"/>
  <c r="P1459" i="1"/>
  <c r="U1459" i="1" s="1"/>
  <c r="P1460" i="1"/>
  <c r="U1460" i="1" s="1"/>
  <c r="P1461" i="1"/>
  <c r="U1461" i="1" s="1"/>
  <c r="P1462" i="1"/>
  <c r="U1462" i="1" s="1"/>
  <c r="P1463" i="1"/>
  <c r="U1463" i="1" s="1"/>
  <c r="P1464" i="1"/>
  <c r="U1464" i="1" s="1"/>
  <c r="P1465" i="1"/>
  <c r="U1465" i="1" s="1"/>
  <c r="P1466" i="1"/>
  <c r="U1466" i="1" s="1"/>
  <c r="P1467" i="1"/>
  <c r="U1467" i="1" s="1"/>
  <c r="P1468" i="1"/>
  <c r="U1468" i="1" s="1"/>
  <c r="P1469" i="1"/>
  <c r="U1469" i="1" s="1"/>
  <c r="P1470" i="1"/>
  <c r="U1470" i="1" s="1"/>
  <c r="P1471" i="1"/>
  <c r="U1471" i="1" s="1"/>
  <c r="P1472" i="1"/>
  <c r="U1472" i="1" s="1"/>
  <c r="P1473" i="1"/>
  <c r="U1473" i="1" s="1"/>
  <c r="P1474" i="1"/>
  <c r="U1474" i="1" s="1"/>
  <c r="P1475" i="1"/>
  <c r="U1475" i="1" s="1"/>
  <c r="P1476" i="1"/>
  <c r="U1476" i="1" s="1"/>
  <c r="P1477" i="1"/>
  <c r="U1477" i="1" s="1"/>
  <c r="P1478" i="1"/>
  <c r="U1478" i="1" s="1"/>
  <c r="P1479" i="1"/>
  <c r="U1479" i="1" s="1"/>
  <c r="P1480" i="1"/>
  <c r="U1480" i="1" s="1"/>
  <c r="P1481" i="1"/>
  <c r="U1481" i="1" s="1"/>
  <c r="P1482" i="1"/>
  <c r="U1482" i="1" s="1"/>
  <c r="P1483" i="1"/>
  <c r="U1483" i="1" s="1"/>
  <c r="P1484" i="1"/>
  <c r="U1484" i="1" s="1"/>
  <c r="P1485" i="1"/>
  <c r="U1485" i="1" s="1"/>
  <c r="P1486" i="1"/>
  <c r="U1486" i="1" s="1"/>
  <c r="P1487" i="1"/>
  <c r="U1487" i="1" s="1"/>
  <c r="P1488" i="1"/>
  <c r="U1488" i="1" s="1"/>
  <c r="P1489" i="1"/>
  <c r="U1489" i="1" s="1"/>
  <c r="P1490" i="1"/>
  <c r="U1490" i="1" s="1"/>
  <c r="P1491" i="1"/>
  <c r="U1491" i="1" s="1"/>
  <c r="P1492" i="1"/>
  <c r="U1492" i="1" s="1"/>
  <c r="P1493" i="1"/>
  <c r="U1493" i="1" s="1"/>
  <c r="P1494" i="1"/>
  <c r="U1494" i="1" s="1"/>
  <c r="P1495" i="1"/>
  <c r="U1495" i="1" s="1"/>
  <c r="P1496" i="1"/>
  <c r="U1496" i="1" s="1"/>
  <c r="P1497" i="1"/>
  <c r="U1497" i="1" s="1"/>
  <c r="P1498" i="1"/>
  <c r="U1498" i="1" s="1"/>
  <c r="P1499" i="1"/>
  <c r="U1499" i="1" s="1"/>
  <c r="P1500" i="1"/>
  <c r="U1500" i="1" s="1"/>
  <c r="P1501" i="1"/>
  <c r="U1501" i="1" s="1"/>
  <c r="P1502" i="1"/>
  <c r="U1502" i="1" s="1"/>
  <c r="P1503" i="1"/>
  <c r="U1503" i="1" s="1"/>
  <c r="P1504" i="1"/>
  <c r="U1504" i="1" s="1"/>
  <c r="P1505" i="1"/>
  <c r="U1505" i="1" s="1"/>
  <c r="P1506" i="1"/>
  <c r="U1506" i="1" s="1"/>
  <c r="P1507" i="1"/>
  <c r="U1507" i="1" s="1"/>
  <c r="P1508" i="1"/>
  <c r="U1508" i="1" s="1"/>
  <c r="P1509" i="1"/>
  <c r="U1509" i="1" s="1"/>
  <c r="P1510" i="1"/>
  <c r="U1510" i="1" s="1"/>
  <c r="P1511" i="1"/>
  <c r="U1511" i="1" s="1"/>
  <c r="P1512" i="1"/>
  <c r="U1512" i="1" s="1"/>
  <c r="P1513" i="1"/>
  <c r="U1513" i="1" s="1"/>
  <c r="P1514" i="1"/>
  <c r="U1514" i="1" s="1"/>
  <c r="P1515" i="1"/>
  <c r="U1515" i="1" s="1"/>
  <c r="P1516" i="1"/>
  <c r="U1516" i="1" s="1"/>
  <c r="P1517" i="1"/>
  <c r="U1517" i="1" s="1"/>
  <c r="P1518" i="1"/>
  <c r="U1518" i="1" s="1"/>
  <c r="P1519" i="1"/>
  <c r="U1519" i="1" s="1"/>
  <c r="P1520" i="1"/>
  <c r="U1520" i="1" s="1"/>
  <c r="P1521" i="1"/>
  <c r="U1521" i="1" s="1"/>
  <c r="P1522" i="1"/>
  <c r="U1522" i="1" s="1"/>
  <c r="P1523" i="1"/>
  <c r="U1523" i="1" s="1"/>
  <c r="P1524" i="1"/>
  <c r="U1524" i="1" s="1"/>
  <c r="P1525" i="1"/>
  <c r="U1525" i="1" s="1"/>
  <c r="P1526" i="1"/>
  <c r="U1526" i="1" s="1"/>
  <c r="P1527" i="1"/>
  <c r="U1527" i="1" s="1"/>
  <c r="P1528" i="1"/>
  <c r="U1528" i="1" s="1"/>
  <c r="P1529" i="1"/>
  <c r="U1529" i="1" s="1"/>
  <c r="P1530" i="1"/>
  <c r="U1530" i="1" s="1"/>
  <c r="P1531" i="1"/>
  <c r="U1531" i="1" s="1"/>
  <c r="P1532" i="1"/>
  <c r="U1532" i="1" s="1"/>
  <c r="P1533" i="1"/>
  <c r="U1533" i="1" s="1"/>
  <c r="P1534" i="1"/>
  <c r="U1534" i="1" s="1"/>
  <c r="P1535" i="1"/>
  <c r="U1535" i="1" s="1"/>
  <c r="P1536" i="1"/>
  <c r="U1536" i="1" s="1"/>
  <c r="P1537" i="1"/>
  <c r="U1537" i="1" s="1"/>
  <c r="P1538" i="1"/>
  <c r="U1538" i="1" s="1"/>
  <c r="P1539" i="1"/>
  <c r="U1539" i="1" s="1"/>
  <c r="P1540" i="1"/>
  <c r="U1540" i="1" s="1"/>
  <c r="P1541" i="1"/>
  <c r="U1541" i="1" s="1"/>
  <c r="P1542" i="1"/>
  <c r="U1542" i="1" s="1"/>
  <c r="P1543" i="1"/>
  <c r="U1543" i="1" s="1"/>
  <c r="P1544" i="1"/>
  <c r="U1544" i="1" s="1"/>
  <c r="P1545" i="1"/>
  <c r="U1545" i="1" s="1"/>
  <c r="P1546" i="1"/>
  <c r="U1546" i="1" s="1"/>
  <c r="P1547" i="1"/>
  <c r="U1547" i="1" s="1"/>
  <c r="P1548" i="1"/>
  <c r="U1548" i="1" s="1"/>
  <c r="P1549" i="1"/>
  <c r="U1549" i="1" s="1"/>
  <c r="P1550" i="1"/>
  <c r="U1550" i="1" s="1"/>
  <c r="P1551" i="1"/>
  <c r="U1551" i="1" s="1"/>
  <c r="P1552" i="1"/>
  <c r="U1552" i="1" s="1"/>
  <c r="P1553" i="1"/>
  <c r="U1553" i="1" s="1"/>
  <c r="P1554" i="1"/>
  <c r="U1554" i="1" s="1"/>
  <c r="P1555" i="1"/>
  <c r="U1555" i="1" s="1"/>
  <c r="P1556" i="1"/>
  <c r="U1556" i="1" s="1"/>
  <c r="P1557" i="1"/>
  <c r="U1557" i="1" s="1"/>
  <c r="P1558" i="1"/>
  <c r="U1558" i="1" s="1"/>
  <c r="P1559" i="1"/>
  <c r="U1559" i="1" s="1"/>
  <c r="P1560" i="1"/>
  <c r="U1560" i="1" s="1"/>
  <c r="P1561" i="1"/>
  <c r="U1561" i="1" s="1"/>
  <c r="P1562" i="1"/>
  <c r="U1562" i="1" s="1"/>
  <c r="P1563" i="1"/>
  <c r="U1563" i="1" s="1"/>
  <c r="P1564" i="1"/>
  <c r="U1564" i="1" s="1"/>
  <c r="P1565" i="1"/>
  <c r="U1565" i="1" s="1"/>
  <c r="P1566" i="1"/>
  <c r="U1566" i="1" s="1"/>
  <c r="P1567" i="1"/>
  <c r="U1567" i="1" s="1"/>
  <c r="P1568" i="1"/>
  <c r="U1568" i="1" s="1"/>
  <c r="P1569" i="1"/>
  <c r="U1569" i="1" s="1"/>
  <c r="P1570" i="1"/>
  <c r="U1570" i="1" s="1"/>
  <c r="P1571" i="1"/>
  <c r="U1571" i="1" s="1"/>
  <c r="P1572" i="1"/>
  <c r="U1572" i="1" s="1"/>
  <c r="P1573" i="1"/>
  <c r="U1573" i="1" s="1"/>
  <c r="P1574" i="1"/>
  <c r="U1574" i="1" s="1"/>
  <c r="P1575" i="1"/>
  <c r="U1575" i="1" s="1"/>
  <c r="P1576" i="1"/>
  <c r="U1576" i="1" s="1"/>
  <c r="P1577" i="1"/>
  <c r="U1577" i="1" s="1"/>
  <c r="P1578" i="1"/>
  <c r="U1578" i="1" s="1"/>
  <c r="P1579" i="1"/>
  <c r="U1579" i="1" s="1"/>
  <c r="P1580" i="1"/>
  <c r="U1580" i="1" s="1"/>
  <c r="P1581" i="1"/>
  <c r="U1581" i="1" s="1"/>
  <c r="P1582" i="1"/>
  <c r="U1582" i="1" s="1"/>
  <c r="P1583" i="1"/>
  <c r="U1583" i="1" s="1"/>
  <c r="P1584" i="1"/>
  <c r="U1584" i="1" s="1"/>
  <c r="P1585" i="1"/>
  <c r="U1585" i="1" s="1"/>
  <c r="P1586" i="1"/>
  <c r="U1586" i="1" s="1"/>
  <c r="P1587" i="1"/>
  <c r="U1587" i="1" s="1"/>
  <c r="P1588" i="1"/>
  <c r="U1588" i="1" s="1"/>
  <c r="P1589" i="1"/>
  <c r="U1589" i="1" s="1"/>
  <c r="P1590" i="1"/>
  <c r="U1590" i="1" s="1"/>
  <c r="P1591" i="1"/>
  <c r="U1591" i="1" s="1"/>
  <c r="P1592" i="1"/>
  <c r="U1592" i="1" s="1"/>
  <c r="P1593" i="1"/>
  <c r="U1593" i="1" s="1"/>
  <c r="P1594" i="1"/>
  <c r="U1594" i="1" s="1"/>
  <c r="P1595" i="1"/>
  <c r="U1595" i="1" s="1"/>
  <c r="P1596" i="1"/>
  <c r="U1596" i="1" s="1"/>
  <c r="P1597" i="1"/>
  <c r="U1597" i="1" s="1"/>
  <c r="P1598" i="1"/>
  <c r="U1598" i="1" s="1"/>
  <c r="P1599" i="1"/>
  <c r="U1599" i="1" s="1"/>
  <c r="P1600" i="1"/>
  <c r="U1600" i="1" s="1"/>
  <c r="P1601" i="1"/>
  <c r="U1601" i="1" s="1"/>
  <c r="P1602" i="1"/>
  <c r="U1602" i="1" s="1"/>
  <c r="P1603" i="1"/>
  <c r="U1603" i="1" s="1"/>
  <c r="P1604" i="1"/>
  <c r="U1604" i="1" s="1"/>
  <c r="P1605" i="1"/>
  <c r="U1605" i="1" s="1"/>
  <c r="P1606" i="1"/>
  <c r="U1606" i="1" s="1"/>
  <c r="P1607" i="1"/>
  <c r="U1607" i="1" s="1"/>
  <c r="P1608" i="1"/>
  <c r="U1608" i="1" s="1"/>
  <c r="P1609" i="1"/>
  <c r="U1609" i="1" s="1"/>
  <c r="P1610" i="1"/>
  <c r="U1610" i="1" s="1"/>
  <c r="P1611" i="1"/>
  <c r="U1611" i="1" s="1"/>
  <c r="P1612" i="1"/>
  <c r="U1612" i="1" s="1"/>
  <c r="P1613" i="1"/>
  <c r="U1613" i="1" s="1"/>
  <c r="P1614" i="1"/>
  <c r="U1614" i="1" s="1"/>
  <c r="P1615" i="1"/>
  <c r="U1615" i="1" s="1"/>
  <c r="P1616" i="1"/>
  <c r="U1616" i="1" s="1"/>
  <c r="P1617" i="1"/>
  <c r="U1617" i="1" s="1"/>
  <c r="P1618" i="1"/>
  <c r="U1618" i="1" s="1"/>
  <c r="P1619" i="1"/>
  <c r="U1619" i="1" s="1"/>
  <c r="P1620" i="1"/>
  <c r="U1620" i="1" s="1"/>
  <c r="P1621" i="1"/>
  <c r="U1621" i="1" s="1"/>
  <c r="P1622" i="1"/>
  <c r="U1622" i="1" s="1"/>
  <c r="P1623" i="1"/>
  <c r="U1623" i="1" s="1"/>
  <c r="P1624" i="1"/>
  <c r="U1624" i="1" s="1"/>
  <c r="P1625" i="1"/>
  <c r="U1625" i="1" s="1"/>
  <c r="P1626" i="1"/>
  <c r="U1626" i="1" s="1"/>
  <c r="P1627" i="1"/>
  <c r="U1627" i="1" s="1"/>
  <c r="P1628" i="1"/>
  <c r="U1628" i="1" s="1"/>
  <c r="P1629" i="1"/>
  <c r="U1629" i="1" s="1"/>
  <c r="P1630" i="1"/>
  <c r="U1630" i="1" s="1"/>
  <c r="P1631" i="1"/>
  <c r="U1631" i="1" s="1"/>
  <c r="P1632" i="1"/>
  <c r="U1632" i="1" s="1"/>
  <c r="P1633" i="1"/>
  <c r="U1633" i="1" s="1"/>
  <c r="P1634" i="1"/>
  <c r="U1634" i="1" s="1"/>
  <c r="P1635" i="1"/>
  <c r="U1635" i="1" s="1"/>
  <c r="P1636" i="1"/>
  <c r="U1636" i="1" s="1"/>
  <c r="P1637" i="1"/>
  <c r="U1637" i="1" s="1"/>
  <c r="P1638" i="1"/>
  <c r="U1638" i="1" s="1"/>
  <c r="P1639" i="1"/>
  <c r="U1639" i="1" s="1"/>
  <c r="P1640" i="1"/>
  <c r="U1640" i="1" s="1"/>
  <c r="P1641" i="1"/>
  <c r="U1641" i="1" s="1"/>
  <c r="P1642" i="1"/>
  <c r="U1642" i="1" s="1"/>
  <c r="P1643" i="1"/>
  <c r="U1643" i="1" s="1"/>
  <c r="P1644" i="1"/>
  <c r="U1644" i="1" s="1"/>
  <c r="P1645" i="1"/>
  <c r="U1645" i="1" s="1"/>
  <c r="P1646" i="1"/>
  <c r="U1646" i="1" s="1"/>
  <c r="P1647" i="1"/>
  <c r="U1647" i="1" s="1"/>
  <c r="P1648" i="1"/>
  <c r="U1648" i="1" s="1"/>
  <c r="P1649" i="1"/>
  <c r="U1649" i="1" s="1"/>
  <c r="P1650" i="1"/>
  <c r="U1650" i="1" s="1"/>
  <c r="P1651" i="1"/>
  <c r="U1651" i="1" s="1"/>
  <c r="P1652" i="1"/>
  <c r="U1652" i="1" s="1"/>
  <c r="P1653" i="1"/>
  <c r="U1653" i="1" s="1"/>
  <c r="P1654" i="1"/>
  <c r="U1654" i="1" s="1"/>
  <c r="P1655" i="1"/>
  <c r="U1655" i="1" s="1"/>
  <c r="P1656" i="1"/>
  <c r="U1656" i="1" s="1"/>
  <c r="P1657" i="1"/>
  <c r="U1657" i="1" s="1"/>
  <c r="P1658" i="1"/>
  <c r="U1658" i="1" s="1"/>
  <c r="P1659" i="1"/>
  <c r="U1659" i="1" s="1"/>
  <c r="P1660" i="1"/>
  <c r="U1660" i="1" s="1"/>
  <c r="P1661" i="1"/>
  <c r="U1661" i="1" s="1"/>
  <c r="P1662" i="1"/>
  <c r="U1662" i="1" s="1"/>
  <c r="P1663" i="1"/>
  <c r="U1663" i="1" s="1"/>
  <c r="P1664" i="1"/>
  <c r="U1664" i="1" s="1"/>
  <c r="P1665" i="1"/>
  <c r="U1665" i="1" s="1"/>
  <c r="P1666" i="1"/>
  <c r="U1666" i="1" s="1"/>
  <c r="P1667" i="1"/>
  <c r="U1667" i="1" s="1"/>
  <c r="P1668" i="1"/>
  <c r="U1668" i="1" s="1"/>
  <c r="P1669" i="1"/>
  <c r="U1669" i="1" s="1"/>
  <c r="P1670" i="1"/>
  <c r="U1670" i="1" s="1"/>
  <c r="P1671" i="1"/>
  <c r="U1671" i="1" s="1"/>
  <c r="P1672" i="1"/>
  <c r="U1672" i="1" s="1"/>
  <c r="P1673" i="1"/>
  <c r="U1673" i="1" s="1"/>
  <c r="P1674" i="1"/>
  <c r="U1674" i="1" s="1"/>
  <c r="P1675" i="1"/>
  <c r="U1675" i="1" s="1"/>
  <c r="P1676" i="1"/>
  <c r="U1676" i="1" s="1"/>
  <c r="P1677" i="1"/>
  <c r="U1677" i="1" s="1"/>
  <c r="P1678" i="1"/>
  <c r="U1678" i="1" s="1"/>
  <c r="P1679" i="1"/>
  <c r="U1679" i="1" s="1"/>
  <c r="P1680" i="1"/>
  <c r="U1680" i="1" s="1"/>
  <c r="P1681" i="1"/>
  <c r="U1681" i="1" s="1"/>
  <c r="P1682" i="1"/>
  <c r="U1682" i="1" s="1"/>
  <c r="P1683" i="1"/>
  <c r="U1683" i="1" s="1"/>
  <c r="P1684" i="1"/>
  <c r="U1684" i="1" s="1"/>
  <c r="P1685" i="1"/>
  <c r="U1685" i="1" s="1"/>
  <c r="P1686" i="1"/>
  <c r="U1686" i="1" s="1"/>
  <c r="P1687" i="1"/>
  <c r="U1687" i="1" s="1"/>
  <c r="P1688" i="1"/>
  <c r="U1688" i="1" s="1"/>
  <c r="P1689" i="1"/>
  <c r="U1689" i="1" s="1"/>
  <c r="P1690" i="1"/>
  <c r="U1690" i="1" s="1"/>
  <c r="P1691" i="1"/>
  <c r="U1691" i="1" s="1"/>
  <c r="P1692" i="1"/>
  <c r="U1692" i="1" s="1"/>
  <c r="P1693" i="1"/>
  <c r="U1693" i="1" s="1"/>
  <c r="P1694" i="1"/>
  <c r="U1694" i="1" s="1"/>
  <c r="P1695" i="1"/>
  <c r="U1695" i="1" s="1"/>
  <c r="P1696" i="1"/>
  <c r="U1696" i="1" s="1"/>
  <c r="P1697" i="1"/>
  <c r="U1697" i="1" s="1"/>
  <c r="P1698" i="1"/>
  <c r="U1698" i="1" s="1"/>
  <c r="P1699" i="1"/>
  <c r="U1699" i="1" s="1"/>
  <c r="P1700" i="1"/>
  <c r="U1700" i="1" s="1"/>
  <c r="P1701" i="1"/>
  <c r="U1701" i="1" s="1"/>
  <c r="P1702" i="1"/>
  <c r="U1702" i="1" s="1"/>
  <c r="P1703" i="1"/>
  <c r="U1703" i="1" s="1"/>
  <c r="P1704" i="1"/>
  <c r="U1704" i="1" s="1"/>
  <c r="P1705" i="1"/>
  <c r="U1705" i="1" s="1"/>
  <c r="P1706" i="1"/>
  <c r="U1706" i="1" s="1"/>
  <c r="P1707" i="1"/>
  <c r="U1707" i="1" s="1"/>
  <c r="P1708" i="1"/>
  <c r="U1708" i="1" s="1"/>
  <c r="P1709" i="1"/>
  <c r="U1709" i="1" s="1"/>
  <c r="P1710" i="1"/>
  <c r="U1710" i="1" s="1"/>
  <c r="P1711" i="1"/>
  <c r="U1711" i="1" s="1"/>
  <c r="P1712" i="1"/>
  <c r="U1712" i="1" s="1"/>
  <c r="P1713" i="1"/>
  <c r="U1713" i="1" s="1"/>
  <c r="P1714" i="1"/>
  <c r="U1714" i="1" s="1"/>
  <c r="P1715" i="1"/>
  <c r="U1715" i="1" s="1"/>
  <c r="P1716" i="1"/>
  <c r="U1716" i="1" s="1"/>
  <c r="P1717" i="1"/>
  <c r="U1717" i="1" s="1"/>
  <c r="P1718" i="1"/>
  <c r="U1718" i="1" s="1"/>
  <c r="P1719" i="1"/>
  <c r="U1719" i="1" s="1"/>
  <c r="P1720" i="1"/>
  <c r="U1720" i="1" s="1"/>
  <c r="P1721" i="1"/>
  <c r="U1721" i="1" s="1"/>
  <c r="P1722" i="1"/>
  <c r="U1722" i="1" s="1"/>
  <c r="P1723" i="1"/>
  <c r="U1723" i="1" s="1"/>
  <c r="P1724" i="1"/>
  <c r="U1724" i="1" s="1"/>
  <c r="P1725" i="1"/>
  <c r="U1725" i="1" s="1"/>
  <c r="P1726" i="1"/>
  <c r="U1726" i="1" s="1"/>
  <c r="P1727" i="1"/>
  <c r="U1727" i="1" s="1"/>
  <c r="P1728" i="1"/>
  <c r="U1728" i="1" s="1"/>
  <c r="P1729" i="1"/>
  <c r="U1729" i="1" s="1"/>
  <c r="P1730" i="1"/>
  <c r="U1730" i="1" s="1"/>
  <c r="P1731" i="1"/>
  <c r="U1731" i="1" s="1"/>
  <c r="P1732" i="1"/>
  <c r="U1732" i="1" s="1"/>
  <c r="P1733" i="1"/>
  <c r="U1733" i="1" s="1"/>
  <c r="P1734" i="1"/>
  <c r="U1734" i="1" s="1"/>
  <c r="P1735" i="1"/>
  <c r="U1735" i="1" s="1"/>
  <c r="P1736" i="1"/>
  <c r="U1736" i="1" s="1"/>
  <c r="P1737" i="1"/>
  <c r="U1737" i="1" s="1"/>
  <c r="P1738" i="1"/>
  <c r="U1738" i="1" s="1"/>
  <c r="P1739" i="1"/>
  <c r="U1739" i="1" s="1"/>
  <c r="P1740" i="1"/>
  <c r="U1740" i="1" s="1"/>
  <c r="P1741" i="1"/>
  <c r="U1741" i="1" s="1"/>
  <c r="P1742" i="1"/>
  <c r="U1742" i="1" s="1"/>
  <c r="P1743" i="1"/>
  <c r="U1743" i="1" s="1"/>
  <c r="P1744" i="1"/>
  <c r="U1744" i="1" s="1"/>
  <c r="P1745" i="1"/>
  <c r="U1745" i="1" s="1"/>
  <c r="P1746" i="1"/>
  <c r="U1746" i="1" s="1"/>
  <c r="P1747" i="1"/>
  <c r="U1747" i="1" s="1"/>
  <c r="P1748" i="1"/>
  <c r="U1748" i="1" s="1"/>
  <c r="P1749" i="1"/>
  <c r="U1749" i="1" s="1"/>
  <c r="P1750" i="1"/>
  <c r="U1750" i="1" s="1"/>
  <c r="P1751" i="1"/>
  <c r="U1751" i="1" s="1"/>
  <c r="P1752" i="1"/>
  <c r="U1752" i="1" s="1"/>
  <c r="P1753" i="1"/>
  <c r="U1753" i="1" s="1"/>
  <c r="P1754" i="1"/>
  <c r="U1754" i="1" s="1"/>
  <c r="P1755" i="1"/>
  <c r="U1755" i="1" s="1"/>
  <c r="P1756" i="1"/>
  <c r="U1756" i="1" s="1"/>
  <c r="P1757" i="1"/>
  <c r="U1757" i="1" s="1"/>
  <c r="P1758" i="1"/>
  <c r="U1758" i="1" s="1"/>
  <c r="P1759" i="1"/>
  <c r="U1759" i="1" s="1"/>
  <c r="P1760" i="1"/>
  <c r="U1760" i="1" s="1"/>
  <c r="P1761" i="1"/>
  <c r="U1761" i="1" s="1"/>
  <c r="P1762" i="1"/>
  <c r="U1762" i="1" s="1"/>
  <c r="P1763" i="1"/>
  <c r="U1763" i="1" s="1"/>
  <c r="P1764" i="1"/>
  <c r="U1764" i="1" s="1"/>
  <c r="P1765" i="1"/>
  <c r="U1765" i="1" s="1"/>
  <c r="P1766" i="1"/>
  <c r="U1766" i="1" s="1"/>
  <c r="P1767" i="1"/>
  <c r="U1767" i="1" s="1"/>
  <c r="P1768" i="1"/>
  <c r="U1768" i="1" s="1"/>
  <c r="P1769" i="1"/>
  <c r="U1769" i="1" s="1"/>
  <c r="P1770" i="1"/>
  <c r="U1770" i="1" s="1"/>
  <c r="P1771" i="1"/>
  <c r="U1771" i="1" s="1"/>
  <c r="P1772" i="1"/>
  <c r="U1772" i="1" s="1"/>
  <c r="P1773" i="1"/>
  <c r="U1773" i="1" s="1"/>
  <c r="P1774" i="1"/>
  <c r="U1774" i="1" s="1"/>
  <c r="P1775" i="1"/>
  <c r="U1775" i="1" s="1"/>
  <c r="P1776" i="1"/>
  <c r="U1776" i="1" s="1"/>
  <c r="P1777" i="1"/>
  <c r="U1777" i="1" s="1"/>
  <c r="P1778" i="1"/>
  <c r="U1778" i="1" s="1"/>
  <c r="P1779" i="1"/>
  <c r="U1779" i="1" s="1"/>
  <c r="P1780" i="1"/>
  <c r="U1780" i="1" s="1"/>
  <c r="P1781" i="1"/>
  <c r="U1781" i="1" s="1"/>
  <c r="P1782" i="1"/>
  <c r="U1782" i="1" s="1"/>
  <c r="P1783" i="1"/>
  <c r="U1783" i="1" s="1"/>
  <c r="P1784" i="1"/>
  <c r="U1784" i="1" s="1"/>
  <c r="P1785" i="1"/>
  <c r="U1785" i="1" s="1"/>
  <c r="P1786" i="1"/>
  <c r="U1786" i="1" s="1"/>
  <c r="P1787" i="1"/>
  <c r="U1787" i="1" s="1"/>
  <c r="P1788" i="1"/>
  <c r="U1788" i="1" s="1"/>
  <c r="P1789" i="1"/>
  <c r="U1789" i="1" s="1"/>
  <c r="P1790" i="1"/>
  <c r="U1790" i="1" s="1"/>
  <c r="P1791" i="1"/>
  <c r="U1791" i="1" s="1"/>
  <c r="P1792" i="1"/>
  <c r="U1792" i="1" s="1"/>
  <c r="P1793" i="1"/>
  <c r="U1793" i="1" s="1"/>
  <c r="P1794" i="1"/>
  <c r="U1794" i="1" s="1"/>
  <c r="P1795" i="1"/>
  <c r="U1795" i="1" s="1"/>
  <c r="P1796" i="1"/>
  <c r="U1796" i="1" s="1"/>
  <c r="P1797" i="1"/>
  <c r="U1797" i="1" s="1"/>
  <c r="P1798" i="1"/>
  <c r="U1798" i="1" s="1"/>
  <c r="P1799" i="1"/>
  <c r="U1799" i="1" s="1"/>
  <c r="P1800" i="1"/>
  <c r="U1800" i="1" s="1"/>
  <c r="P1801" i="1"/>
  <c r="U1801" i="1" s="1"/>
  <c r="P1802" i="1"/>
  <c r="U1802" i="1" s="1"/>
  <c r="P1803" i="1"/>
  <c r="U1803" i="1" s="1"/>
  <c r="P1804" i="1"/>
  <c r="U1804" i="1" s="1"/>
  <c r="P1805" i="1"/>
  <c r="U1805" i="1" s="1"/>
  <c r="P1806" i="1"/>
  <c r="U1806" i="1" s="1"/>
  <c r="P1807" i="1"/>
  <c r="U1807" i="1" s="1"/>
  <c r="P1808" i="1"/>
  <c r="U1808" i="1" s="1"/>
  <c r="P1809" i="1"/>
  <c r="U1809" i="1" s="1"/>
  <c r="P1810" i="1"/>
  <c r="U1810" i="1" s="1"/>
  <c r="P1811" i="1"/>
  <c r="U1811" i="1" s="1"/>
  <c r="P1812" i="1"/>
  <c r="U1812" i="1" s="1"/>
  <c r="P1813" i="1"/>
  <c r="U1813" i="1" s="1"/>
  <c r="P1814" i="1"/>
  <c r="U1814" i="1" s="1"/>
  <c r="P1815" i="1"/>
  <c r="U1815" i="1" s="1"/>
  <c r="P1816" i="1"/>
  <c r="U1816" i="1" s="1"/>
  <c r="P1817" i="1"/>
  <c r="U1817" i="1" s="1"/>
  <c r="P1818" i="1"/>
  <c r="U1818" i="1" s="1"/>
  <c r="P1819" i="1"/>
  <c r="U1819" i="1" s="1"/>
  <c r="P1820" i="1"/>
  <c r="U1820" i="1" s="1"/>
  <c r="P1821" i="1"/>
  <c r="U1821" i="1" s="1"/>
  <c r="P1822" i="1"/>
  <c r="U1822" i="1" s="1"/>
  <c r="P1823" i="1"/>
  <c r="U1823" i="1" s="1"/>
  <c r="P1824" i="1"/>
  <c r="U1824" i="1" s="1"/>
  <c r="P1825" i="1"/>
  <c r="U1825" i="1" s="1"/>
  <c r="P1826" i="1"/>
  <c r="U1826" i="1" s="1"/>
  <c r="P1827" i="1"/>
  <c r="U1827" i="1" s="1"/>
  <c r="P1828" i="1"/>
  <c r="U1828" i="1" s="1"/>
  <c r="P1829" i="1"/>
  <c r="U1829" i="1" s="1"/>
  <c r="P1830" i="1"/>
  <c r="U1830" i="1" s="1"/>
  <c r="P1831" i="1"/>
  <c r="U1831" i="1" s="1"/>
  <c r="P1832" i="1"/>
  <c r="U1832" i="1" s="1"/>
  <c r="P1833" i="1"/>
  <c r="U1833" i="1" s="1"/>
  <c r="P1834" i="1"/>
  <c r="U1834" i="1" s="1"/>
  <c r="P1835" i="1"/>
  <c r="U1835" i="1" s="1"/>
  <c r="P1836" i="1"/>
  <c r="U1836" i="1" s="1"/>
  <c r="P1837" i="1"/>
  <c r="U1837" i="1" s="1"/>
  <c r="P1838" i="1"/>
  <c r="U1838" i="1" s="1"/>
  <c r="P1839" i="1"/>
  <c r="U1839" i="1" s="1"/>
  <c r="P1840" i="1"/>
  <c r="U1840" i="1" s="1"/>
  <c r="P1841" i="1"/>
  <c r="U1841" i="1" s="1"/>
  <c r="P1842" i="1"/>
  <c r="U1842" i="1" s="1"/>
  <c r="P1843" i="1"/>
  <c r="U1843" i="1" s="1"/>
  <c r="P1844" i="1"/>
  <c r="U1844" i="1" s="1"/>
  <c r="P1845" i="1"/>
  <c r="U1845" i="1" s="1"/>
  <c r="P1846" i="1"/>
  <c r="U1846" i="1" s="1"/>
  <c r="P1847" i="1"/>
  <c r="U1847" i="1" s="1"/>
  <c r="P1848" i="1"/>
  <c r="U1848" i="1" s="1"/>
  <c r="P1849" i="1"/>
  <c r="U1849" i="1" s="1"/>
  <c r="P1850" i="1"/>
  <c r="U1850" i="1" s="1"/>
  <c r="P1851" i="1"/>
  <c r="U1851" i="1" s="1"/>
  <c r="P1852" i="1"/>
  <c r="U1852" i="1" s="1"/>
  <c r="P1853" i="1"/>
  <c r="U1853" i="1" s="1"/>
  <c r="P1854" i="1"/>
  <c r="U1854" i="1" s="1"/>
  <c r="P1855" i="1"/>
  <c r="U1855" i="1" s="1"/>
  <c r="P1856" i="1"/>
  <c r="U1856" i="1" s="1"/>
  <c r="P1857" i="1"/>
  <c r="U1857" i="1" s="1"/>
  <c r="P1858" i="1"/>
  <c r="U1858" i="1" s="1"/>
  <c r="P1859" i="1"/>
  <c r="U1859" i="1" s="1"/>
  <c r="P1860" i="1"/>
  <c r="U1860" i="1" s="1"/>
  <c r="P1861" i="1"/>
  <c r="U1861" i="1" s="1"/>
  <c r="P1862" i="1"/>
  <c r="U1862" i="1" s="1"/>
  <c r="P1863" i="1"/>
  <c r="U1863" i="1" s="1"/>
  <c r="P1864" i="1"/>
  <c r="U1864" i="1" s="1"/>
  <c r="P1865" i="1"/>
  <c r="U1865" i="1" s="1"/>
  <c r="P1866" i="1"/>
  <c r="U1866" i="1" s="1"/>
  <c r="P1867" i="1"/>
  <c r="U1867" i="1" s="1"/>
  <c r="P1868" i="1"/>
  <c r="U1868" i="1" s="1"/>
  <c r="P1869" i="1"/>
  <c r="U1869" i="1" s="1"/>
  <c r="P1870" i="1"/>
  <c r="U1870" i="1" s="1"/>
  <c r="P1871" i="1"/>
  <c r="U1871" i="1" s="1"/>
  <c r="P1872" i="1"/>
  <c r="U1872" i="1" s="1"/>
  <c r="P1873" i="1"/>
  <c r="U1873" i="1" s="1"/>
  <c r="P1874" i="1"/>
  <c r="U1874" i="1" s="1"/>
  <c r="P1875" i="1"/>
  <c r="U1875" i="1" s="1"/>
  <c r="P1876" i="1"/>
  <c r="U1876" i="1" s="1"/>
  <c r="P1877" i="1"/>
  <c r="U1877" i="1" s="1"/>
  <c r="P1878" i="1"/>
  <c r="U1878" i="1" s="1"/>
  <c r="P1879" i="1"/>
  <c r="U1879" i="1" s="1"/>
  <c r="P1880" i="1"/>
  <c r="U1880" i="1" s="1"/>
  <c r="P1881" i="1"/>
  <c r="U1881" i="1" s="1"/>
  <c r="P1882" i="1"/>
  <c r="U1882" i="1" s="1"/>
  <c r="P1883" i="1"/>
  <c r="U1883" i="1" s="1"/>
  <c r="P1884" i="1"/>
  <c r="U1884" i="1" s="1"/>
  <c r="P1885" i="1"/>
  <c r="U1885" i="1" s="1"/>
  <c r="P1886" i="1"/>
  <c r="U1886" i="1" s="1"/>
  <c r="P1887" i="1"/>
  <c r="U1887" i="1" s="1"/>
  <c r="P1888" i="1"/>
  <c r="U1888" i="1" s="1"/>
  <c r="P1889" i="1"/>
  <c r="U1889" i="1" s="1"/>
  <c r="P1890" i="1"/>
  <c r="U1890" i="1" s="1"/>
  <c r="P1891" i="1"/>
  <c r="U1891" i="1" s="1"/>
  <c r="P1892" i="1"/>
  <c r="U1892" i="1" s="1"/>
  <c r="P1893" i="1"/>
  <c r="U1893" i="1" s="1"/>
  <c r="P1894" i="1"/>
  <c r="U1894" i="1" s="1"/>
  <c r="P1895" i="1"/>
  <c r="U1895" i="1" s="1"/>
  <c r="P1896" i="1"/>
  <c r="U1896" i="1" s="1"/>
  <c r="P1897" i="1"/>
  <c r="U1897" i="1" s="1"/>
  <c r="P1898" i="1"/>
  <c r="U1898" i="1" s="1"/>
  <c r="P1899" i="1"/>
  <c r="U1899" i="1" s="1"/>
  <c r="P1900" i="1"/>
  <c r="U1900" i="1" s="1"/>
  <c r="P1901" i="1"/>
  <c r="U1901" i="1" s="1"/>
  <c r="P1902" i="1"/>
  <c r="U1902" i="1" s="1"/>
  <c r="P1903" i="1"/>
  <c r="U1903" i="1" s="1"/>
  <c r="P1904" i="1"/>
  <c r="U1904" i="1" s="1"/>
  <c r="P1905" i="1"/>
  <c r="U1905" i="1" s="1"/>
  <c r="P1906" i="1"/>
  <c r="U1906" i="1" s="1"/>
  <c r="P1907" i="1"/>
  <c r="U1907" i="1" s="1"/>
  <c r="P1908" i="1"/>
  <c r="U1908" i="1" s="1"/>
  <c r="P1909" i="1"/>
  <c r="U1909" i="1" s="1"/>
  <c r="P1910" i="1"/>
  <c r="U1910" i="1" s="1"/>
  <c r="P1911" i="1"/>
  <c r="U1911" i="1" s="1"/>
  <c r="P1912" i="1"/>
  <c r="U1912" i="1" s="1"/>
  <c r="P1913" i="1"/>
  <c r="U1913" i="1" s="1"/>
  <c r="P1914" i="1"/>
  <c r="U1914" i="1" s="1"/>
  <c r="P1915" i="1"/>
  <c r="U1915" i="1" s="1"/>
  <c r="P1916" i="1"/>
  <c r="U1916" i="1" s="1"/>
  <c r="P1917" i="1"/>
  <c r="U1917" i="1" s="1"/>
  <c r="P1918" i="1"/>
  <c r="U1918" i="1" s="1"/>
  <c r="P1919" i="1"/>
  <c r="U1919" i="1" s="1"/>
  <c r="P1920" i="1"/>
  <c r="U1920" i="1" s="1"/>
  <c r="P1921" i="1"/>
  <c r="U1921" i="1" s="1"/>
  <c r="P1922" i="1"/>
  <c r="U1922" i="1" s="1"/>
  <c r="P1923" i="1"/>
  <c r="U1923" i="1" s="1"/>
  <c r="P1924" i="1"/>
  <c r="U1924" i="1" s="1"/>
  <c r="P1925" i="1"/>
  <c r="U1925" i="1" s="1"/>
  <c r="P1926" i="1"/>
  <c r="U1926" i="1" s="1"/>
  <c r="P1927" i="1"/>
  <c r="U1927" i="1" s="1"/>
  <c r="P1928" i="1"/>
  <c r="U1928" i="1" s="1"/>
  <c r="P1929" i="1"/>
  <c r="U1929" i="1" s="1"/>
  <c r="P1930" i="1"/>
  <c r="U1930" i="1" s="1"/>
  <c r="P1931" i="1"/>
  <c r="U1931" i="1" s="1"/>
  <c r="P1932" i="1"/>
  <c r="U1932" i="1" s="1"/>
  <c r="P1933" i="1"/>
  <c r="U1933" i="1" s="1"/>
  <c r="P1934" i="1"/>
  <c r="U1934" i="1" s="1"/>
  <c r="P1935" i="1"/>
  <c r="U1935" i="1" s="1"/>
  <c r="P1936" i="1"/>
  <c r="U1936" i="1" s="1"/>
  <c r="P1937" i="1"/>
  <c r="U1937" i="1" s="1"/>
  <c r="P1938" i="1"/>
  <c r="U1938" i="1" s="1"/>
  <c r="P1939" i="1"/>
  <c r="U1939" i="1" s="1"/>
  <c r="P1940" i="1"/>
  <c r="U1940" i="1" s="1"/>
  <c r="P1941" i="1"/>
  <c r="U1941" i="1" s="1"/>
  <c r="P1942" i="1"/>
  <c r="U1942" i="1" s="1"/>
  <c r="P1943" i="1"/>
  <c r="U1943" i="1" s="1"/>
  <c r="P1944" i="1"/>
  <c r="U1944" i="1" s="1"/>
  <c r="P1945" i="1"/>
  <c r="U1945" i="1" s="1"/>
  <c r="P1946" i="1"/>
  <c r="U1946" i="1" s="1"/>
  <c r="P1947" i="1"/>
  <c r="U1947" i="1" s="1"/>
  <c r="P1948" i="1"/>
  <c r="U1948" i="1" s="1"/>
  <c r="P1949" i="1"/>
  <c r="U1949" i="1" s="1"/>
  <c r="P1950" i="1"/>
  <c r="U1950" i="1" s="1"/>
  <c r="P1951" i="1"/>
  <c r="U1951" i="1" s="1"/>
  <c r="P1952" i="1"/>
  <c r="U1952" i="1" s="1"/>
  <c r="P1953" i="1"/>
  <c r="U1953" i="1" s="1"/>
  <c r="P1954" i="1"/>
  <c r="U1954" i="1" s="1"/>
  <c r="P1955" i="1"/>
  <c r="U1955" i="1" s="1"/>
  <c r="P1956" i="1"/>
  <c r="U1956" i="1" s="1"/>
  <c r="P1957" i="1"/>
  <c r="U1957" i="1" s="1"/>
  <c r="P1958" i="1"/>
  <c r="U1958" i="1" s="1"/>
  <c r="P1959" i="1"/>
  <c r="U1959" i="1" s="1"/>
  <c r="P1960" i="1"/>
  <c r="U1960" i="1" s="1"/>
  <c r="P1961" i="1"/>
  <c r="U1961" i="1" s="1"/>
  <c r="P1962" i="1"/>
  <c r="U1962" i="1" s="1"/>
  <c r="P1963" i="1"/>
  <c r="U1963" i="1" s="1"/>
  <c r="P1964" i="1"/>
  <c r="U1964" i="1" s="1"/>
  <c r="P1965" i="1"/>
  <c r="U1965" i="1" s="1"/>
  <c r="P1966" i="1"/>
  <c r="U1966" i="1" s="1"/>
  <c r="P1967" i="1"/>
  <c r="U1967" i="1" s="1"/>
  <c r="P1968" i="1"/>
  <c r="U1968" i="1" s="1"/>
  <c r="P1969" i="1"/>
  <c r="U1969" i="1" s="1"/>
  <c r="P1970" i="1"/>
  <c r="U1970" i="1" s="1"/>
  <c r="P1971" i="1"/>
  <c r="U1971" i="1" s="1"/>
  <c r="P1972" i="1"/>
  <c r="U1972" i="1" s="1"/>
  <c r="P1973" i="1"/>
  <c r="U1973" i="1" s="1"/>
  <c r="P1974" i="1"/>
  <c r="U1974" i="1" s="1"/>
  <c r="P1975" i="1"/>
  <c r="U1975" i="1" s="1"/>
  <c r="P1976" i="1"/>
  <c r="U1976" i="1" s="1"/>
  <c r="P1977" i="1"/>
  <c r="U1977" i="1" s="1"/>
  <c r="P1978" i="1"/>
  <c r="U1978" i="1" s="1"/>
  <c r="P1979" i="1"/>
  <c r="U1979" i="1" s="1"/>
  <c r="P1980" i="1"/>
  <c r="U1980" i="1" s="1"/>
  <c r="P1981" i="1"/>
  <c r="U1981" i="1" s="1"/>
  <c r="P1982" i="1"/>
  <c r="U1982" i="1" s="1"/>
  <c r="P1983" i="1"/>
  <c r="U1983" i="1" s="1"/>
  <c r="P1984" i="1"/>
  <c r="U1984" i="1" s="1"/>
  <c r="P1985" i="1"/>
  <c r="U1985" i="1" s="1"/>
  <c r="P1986" i="1"/>
  <c r="U1986" i="1" s="1"/>
  <c r="P1987" i="1"/>
  <c r="U1987" i="1" s="1"/>
  <c r="P1988" i="1"/>
  <c r="U1988" i="1" s="1"/>
  <c r="P1989" i="1"/>
  <c r="U1989" i="1" s="1"/>
  <c r="P1990" i="1"/>
  <c r="U1990" i="1" s="1"/>
  <c r="P1991" i="1"/>
  <c r="U1991" i="1" s="1"/>
  <c r="P1992" i="1"/>
  <c r="U1992" i="1" s="1"/>
  <c r="P1993" i="1"/>
  <c r="U1993" i="1" s="1"/>
  <c r="P1994" i="1"/>
  <c r="U1994" i="1" s="1"/>
  <c r="P1995" i="1"/>
  <c r="U1995" i="1" s="1"/>
  <c r="P1996" i="1"/>
  <c r="U1996" i="1" s="1"/>
  <c r="P1997" i="1"/>
  <c r="U1997" i="1" s="1"/>
  <c r="P1998" i="1"/>
  <c r="U1998" i="1" s="1"/>
  <c r="P1999" i="1"/>
  <c r="U1999" i="1" s="1"/>
  <c r="P2000" i="1"/>
  <c r="U2000" i="1" s="1"/>
  <c r="P2001" i="1"/>
  <c r="U2001" i="1" s="1"/>
  <c r="P2002" i="1"/>
  <c r="U2002" i="1" s="1"/>
  <c r="P2003" i="1"/>
  <c r="U2003" i="1" s="1"/>
  <c r="P2004" i="1"/>
  <c r="U2004" i="1" s="1"/>
  <c r="P2005" i="1"/>
  <c r="U2005" i="1" s="1"/>
  <c r="P2006" i="1"/>
  <c r="U2006" i="1" s="1"/>
  <c r="P2007" i="1"/>
  <c r="U2007" i="1" s="1"/>
  <c r="P2008" i="1"/>
  <c r="U2008" i="1" s="1"/>
  <c r="P2009" i="1"/>
  <c r="U2009" i="1" s="1"/>
  <c r="P2010" i="1"/>
  <c r="U2010" i="1" s="1"/>
  <c r="P2011" i="1"/>
  <c r="U2011" i="1" s="1"/>
  <c r="P2012" i="1"/>
  <c r="U2012" i="1" s="1"/>
  <c r="P2013" i="1"/>
  <c r="U2013" i="1" s="1"/>
  <c r="P2014" i="1"/>
  <c r="U2014" i="1" s="1"/>
  <c r="P2015" i="1"/>
  <c r="U2015" i="1" s="1"/>
  <c r="P2016" i="1"/>
  <c r="U2016" i="1" s="1"/>
  <c r="P2017" i="1"/>
  <c r="U2017" i="1" s="1"/>
  <c r="P2018" i="1"/>
  <c r="U2018" i="1" s="1"/>
  <c r="P2019" i="1"/>
  <c r="U2019" i="1" s="1"/>
  <c r="P2020" i="1"/>
  <c r="U2020" i="1" s="1"/>
  <c r="P2021" i="1"/>
  <c r="U2021" i="1" s="1"/>
  <c r="P2022" i="1"/>
  <c r="U2022" i="1" s="1"/>
  <c r="P2023" i="1"/>
  <c r="U2023" i="1" s="1"/>
  <c r="P2024" i="1"/>
  <c r="U2024" i="1" s="1"/>
  <c r="P2025" i="1"/>
  <c r="U2025" i="1" s="1"/>
  <c r="P2026" i="1"/>
  <c r="U2026" i="1" s="1"/>
  <c r="P2027" i="1"/>
  <c r="U2027" i="1" s="1"/>
  <c r="P2028" i="1"/>
  <c r="U2028" i="1" s="1"/>
  <c r="P2029" i="1"/>
  <c r="U2029" i="1" s="1"/>
  <c r="P2030" i="1"/>
  <c r="U2030" i="1" s="1"/>
  <c r="P2031" i="1"/>
  <c r="U2031" i="1" s="1"/>
  <c r="P2032" i="1"/>
  <c r="U2032" i="1" s="1"/>
  <c r="P2033" i="1"/>
  <c r="U2033" i="1" s="1"/>
  <c r="P2034" i="1"/>
  <c r="U2034" i="1" s="1"/>
  <c r="P2035" i="1"/>
  <c r="U2035" i="1" s="1"/>
  <c r="P2036" i="1"/>
  <c r="U2036" i="1" s="1"/>
  <c r="P2037" i="1"/>
  <c r="U2037" i="1" s="1"/>
  <c r="P2038" i="1"/>
  <c r="U2038" i="1" s="1"/>
  <c r="P2039" i="1"/>
  <c r="U2039" i="1" s="1"/>
  <c r="P2040" i="1"/>
  <c r="U2040" i="1" s="1"/>
  <c r="P2041" i="1"/>
  <c r="U2041" i="1" s="1"/>
  <c r="P2042" i="1"/>
  <c r="U2042" i="1" s="1"/>
  <c r="P2043" i="1"/>
  <c r="U2043" i="1" s="1"/>
  <c r="P2044" i="1"/>
  <c r="U2044" i="1" s="1"/>
  <c r="P2045" i="1"/>
  <c r="U2045" i="1" s="1"/>
  <c r="P2046" i="1"/>
  <c r="U2046" i="1" s="1"/>
  <c r="P2047" i="1"/>
  <c r="U2047" i="1" s="1"/>
  <c r="P2048" i="1"/>
  <c r="U2048" i="1" s="1"/>
  <c r="P2049" i="1"/>
  <c r="U2049" i="1" s="1"/>
  <c r="P2050" i="1"/>
  <c r="U2050" i="1" s="1"/>
  <c r="P2051" i="1"/>
  <c r="U2051" i="1" s="1"/>
  <c r="P2052" i="1"/>
  <c r="U2052" i="1" s="1"/>
  <c r="P2053" i="1"/>
  <c r="U2053" i="1" s="1"/>
  <c r="P2054" i="1"/>
  <c r="U2054" i="1" s="1"/>
  <c r="P2055" i="1"/>
  <c r="U2055" i="1" s="1"/>
  <c r="P2056" i="1"/>
  <c r="U2056" i="1" s="1"/>
  <c r="P2057" i="1"/>
  <c r="U2057" i="1" s="1"/>
  <c r="P2058" i="1"/>
  <c r="U2058" i="1" s="1"/>
  <c r="P2059" i="1"/>
  <c r="U2059" i="1" s="1"/>
  <c r="P2060" i="1"/>
  <c r="U2060" i="1" s="1"/>
  <c r="P2061" i="1"/>
  <c r="U2061" i="1" s="1"/>
  <c r="P2062" i="1"/>
  <c r="U2062" i="1" s="1"/>
  <c r="P2063" i="1"/>
  <c r="U2063" i="1" s="1"/>
  <c r="P2064" i="1"/>
  <c r="U2064" i="1" s="1"/>
  <c r="P2065" i="1"/>
  <c r="U2065" i="1" s="1"/>
  <c r="P2066" i="1"/>
  <c r="U2066" i="1" s="1"/>
  <c r="P2067" i="1"/>
  <c r="U2067" i="1" s="1"/>
  <c r="P2068" i="1"/>
  <c r="U2068" i="1" s="1"/>
  <c r="P2069" i="1"/>
  <c r="U2069" i="1" s="1"/>
  <c r="P2070" i="1"/>
  <c r="U2070" i="1" s="1"/>
  <c r="P2071" i="1"/>
  <c r="U2071" i="1" s="1"/>
  <c r="P2072" i="1"/>
  <c r="U2072" i="1" s="1"/>
  <c r="P2073" i="1"/>
  <c r="U2073" i="1" s="1"/>
  <c r="P2074" i="1"/>
  <c r="U2074" i="1" s="1"/>
  <c r="P2075" i="1"/>
  <c r="U2075" i="1" s="1"/>
  <c r="P2076" i="1"/>
  <c r="U2076" i="1" s="1"/>
  <c r="P2077" i="1"/>
  <c r="U2077" i="1" s="1"/>
  <c r="P2078" i="1"/>
  <c r="U2078" i="1" s="1"/>
  <c r="P2079" i="1"/>
  <c r="U2079" i="1" s="1"/>
  <c r="P2080" i="1"/>
  <c r="U2080" i="1" s="1"/>
  <c r="P2081" i="1"/>
  <c r="U2081" i="1" s="1"/>
  <c r="P2082" i="1"/>
  <c r="U2082" i="1" s="1"/>
  <c r="P2083" i="1"/>
  <c r="U2083" i="1" s="1"/>
  <c r="P2084" i="1"/>
  <c r="U2084" i="1" s="1"/>
  <c r="P2085" i="1"/>
  <c r="U2085" i="1" s="1"/>
  <c r="P2086" i="1"/>
  <c r="U2086" i="1" s="1"/>
  <c r="P2087" i="1"/>
  <c r="U2087" i="1" s="1"/>
  <c r="P2088" i="1"/>
  <c r="U2088" i="1" s="1"/>
  <c r="P2089" i="1"/>
  <c r="U2089" i="1" s="1"/>
  <c r="P2090" i="1"/>
  <c r="U2090" i="1" s="1"/>
  <c r="P2091" i="1"/>
  <c r="U2091" i="1" s="1"/>
  <c r="P2092" i="1"/>
  <c r="U2092" i="1" s="1"/>
  <c r="P2093" i="1"/>
  <c r="U2093" i="1" s="1"/>
  <c r="P2094" i="1"/>
  <c r="U2094" i="1" s="1"/>
  <c r="P2095" i="1"/>
  <c r="U2095" i="1" s="1"/>
  <c r="P2096" i="1"/>
  <c r="U2096" i="1" s="1"/>
  <c r="P2097" i="1"/>
  <c r="U2097" i="1" s="1"/>
  <c r="P2098" i="1"/>
  <c r="U2098" i="1" s="1"/>
  <c r="P2099" i="1"/>
  <c r="U2099" i="1" s="1"/>
  <c r="P2100" i="1"/>
  <c r="U2100" i="1" s="1"/>
  <c r="P2101" i="1"/>
  <c r="U2101" i="1" s="1"/>
  <c r="P2102" i="1"/>
  <c r="U2102" i="1" s="1"/>
  <c r="P2103" i="1"/>
  <c r="U2103" i="1" s="1"/>
  <c r="P2104" i="1"/>
  <c r="U2104" i="1" s="1"/>
  <c r="P2105" i="1"/>
  <c r="U2105" i="1" s="1"/>
  <c r="P2106" i="1"/>
  <c r="U2106" i="1" s="1"/>
  <c r="P2107" i="1"/>
  <c r="U2107" i="1" s="1"/>
  <c r="P2108" i="1"/>
  <c r="U2108" i="1" s="1"/>
  <c r="P2109" i="1"/>
  <c r="U2109" i="1" s="1"/>
  <c r="P2110" i="1"/>
  <c r="U2110" i="1" s="1"/>
  <c r="P2111" i="1"/>
  <c r="U2111" i="1" s="1"/>
  <c r="P2112" i="1"/>
  <c r="U2112" i="1" s="1"/>
  <c r="P2113" i="1"/>
  <c r="U2113" i="1" s="1"/>
  <c r="P2114" i="1"/>
  <c r="U2114" i="1" s="1"/>
  <c r="P2115" i="1"/>
  <c r="U2115" i="1" s="1"/>
  <c r="P2116" i="1"/>
  <c r="U2116" i="1" s="1"/>
  <c r="P2117" i="1"/>
  <c r="U2117" i="1" s="1"/>
  <c r="P2118" i="1"/>
  <c r="U2118" i="1" s="1"/>
  <c r="P2119" i="1"/>
  <c r="U2119" i="1" s="1"/>
  <c r="P2120" i="1"/>
  <c r="U2120" i="1" s="1"/>
  <c r="P2121" i="1"/>
  <c r="U2121" i="1" s="1"/>
  <c r="P2122" i="1"/>
  <c r="U2122" i="1" s="1"/>
  <c r="P2123" i="1"/>
  <c r="U2123" i="1" s="1"/>
  <c r="P2124" i="1"/>
  <c r="U2124" i="1" s="1"/>
  <c r="P2125" i="1"/>
  <c r="U2125" i="1" s="1"/>
  <c r="P2126" i="1"/>
  <c r="U2126" i="1" s="1"/>
  <c r="P2127" i="1"/>
  <c r="U2127" i="1" s="1"/>
  <c r="P2128" i="1"/>
  <c r="U2128" i="1" s="1"/>
  <c r="P2129" i="1"/>
  <c r="U2129" i="1" s="1"/>
  <c r="P2130" i="1"/>
  <c r="U2130" i="1" s="1"/>
  <c r="P2131" i="1"/>
  <c r="U2131" i="1" s="1"/>
  <c r="P2132" i="1"/>
  <c r="U2132" i="1" s="1"/>
  <c r="P2133" i="1"/>
  <c r="U2133" i="1" s="1"/>
  <c r="P2134" i="1"/>
  <c r="U2134" i="1" s="1"/>
  <c r="P2135" i="1"/>
  <c r="U2135" i="1" s="1"/>
  <c r="P2136" i="1"/>
  <c r="U2136" i="1" s="1"/>
  <c r="P2137" i="1"/>
  <c r="U2137" i="1" s="1"/>
  <c r="P2138" i="1"/>
  <c r="U2138" i="1" s="1"/>
  <c r="P2139" i="1"/>
  <c r="U2139" i="1" s="1"/>
  <c r="P2140" i="1"/>
  <c r="U2140" i="1" s="1"/>
  <c r="P2141" i="1"/>
  <c r="U2141" i="1" s="1"/>
  <c r="P2142" i="1"/>
  <c r="U2142" i="1" s="1"/>
  <c r="P2143" i="1"/>
  <c r="U2143" i="1" s="1"/>
  <c r="P2144" i="1"/>
  <c r="U2144" i="1" s="1"/>
  <c r="P2145" i="1"/>
  <c r="U2145" i="1" s="1"/>
  <c r="P2146" i="1"/>
  <c r="U2146" i="1" s="1"/>
  <c r="P2147" i="1"/>
  <c r="U2147" i="1" s="1"/>
  <c r="P2148" i="1"/>
  <c r="U2148" i="1" s="1"/>
  <c r="P2149" i="1"/>
  <c r="U2149" i="1" s="1"/>
  <c r="P2150" i="1"/>
  <c r="U2150" i="1" s="1"/>
  <c r="P2151" i="1"/>
  <c r="U2151" i="1" s="1"/>
  <c r="P2152" i="1"/>
  <c r="U2152" i="1" s="1"/>
  <c r="P2153" i="1"/>
  <c r="U2153" i="1" s="1"/>
  <c r="P2154" i="1"/>
  <c r="U2154" i="1" s="1"/>
  <c r="P2155" i="1"/>
  <c r="U2155" i="1" s="1"/>
  <c r="P2156" i="1"/>
  <c r="U2156" i="1" s="1"/>
  <c r="P2157" i="1"/>
  <c r="U2157" i="1" s="1"/>
  <c r="P2158" i="1"/>
  <c r="U2158" i="1" s="1"/>
  <c r="P2159" i="1"/>
  <c r="U2159" i="1" s="1"/>
  <c r="P2160" i="1"/>
  <c r="U2160" i="1" s="1"/>
  <c r="P2161" i="1"/>
  <c r="U2161" i="1" s="1"/>
  <c r="P2162" i="1"/>
  <c r="U2162" i="1" s="1"/>
  <c r="P2163" i="1"/>
  <c r="U2163" i="1" s="1"/>
  <c r="P2164" i="1"/>
  <c r="U2164" i="1" s="1"/>
  <c r="P2165" i="1"/>
  <c r="U2165" i="1" s="1"/>
  <c r="P2166" i="1"/>
  <c r="U2166" i="1" s="1"/>
  <c r="P2167" i="1"/>
  <c r="U2167" i="1" s="1"/>
  <c r="P2168" i="1"/>
  <c r="U2168" i="1" s="1"/>
  <c r="P2169" i="1"/>
  <c r="U2169" i="1" s="1"/>
  <c r="P2170" i="1"/>
  <c r="U2170" i="1" s="1"/>
  <c r="P2171" i="1"/>
  <c r="U2171" i="1" s="1"/>
  <c r="P2172" i="1"/>
  <c r="U2172" i="1" s="1"/>
  <c r="P2173" i="1"/>
  <c r="U2173" i="1" s="1"/>
  <c r="P2174" i="1"/>
  <c r="U2174" i="1" s="1"/>
  <c r="P2175" i="1"/>
  <c r="U2175" i="1" s="1"/>
  <c r="P2176" i="1"/>
  <c r="U2176" i="1" s="1"/>
  <c r="P2177" i="1"/>
  <c r="U2177" i="1" s="1"/>
  <c r="P2178" i="1"/>
  <c r="U2178" i="1" s="1"/>
  <c r="P2179" i="1"/>
  <c r="U2179" i="1" s="1"/>
  <c r="P2180" i="1"/>
  <c r="U2180" i="1" s="1"/>
  <c r="P2181" i="1"/>
  <c r="U2181" i="1" s="1"/>
  <c r="P2182" i="1"/>
  <c r="U2182" i="1" s="1"/>
  <c r="P2183" i="1"/>
  <c r="U2183" i="1" s="1"/>
  <c r="P2184" i="1"/>
  <c r="U2184" i="1" s="1"/>
  <c r="P2185" i="1"/>
  <c r="U2185" i="1" s="1"/>
  <c r="P2186" i="1"/>
  <c r="U2186" i="1" s="1"/>
  <c r="P2187" i="1"/>
  <c r="U2187" i="1" s="1"/>
  <c r="P2188" i="1"/>
  <c r="U2188" i="1" s="1"/>
  <c r="P2189" i="1"/>
  <c r="U2189" i="1" s="1"/>
  <c r="P2190" i="1"/>
  <c r="U2190" i="1" s="1"/>
  <c r="P2191" i="1"/>
  <c r="U2191" i="1" s="1"/>
  <c r="P2192" i="1"/>
  <c r="U2192" i="1" s="1"/>
  <c r="P2193" i="1"/>
  <c r="U2193" i="1" s="1"/>
  <c r="P2194" i="1"/>
  <c r="U2194" i="1" s="1"/>
  <c r="P2195" i="1"/>
  <c r="U2195" i="1" s="1"/>
  <c r="P2196" i="1"/>
  <c r="U2196" i="1" s="1"/>
  <c r="P2197" i="1"/>
  <c r="U2197" i="1" s="1"/>
  <c r="P2198" i="1"/>
  <c r="U2198" i="1" s="1"/>
  <c r="P2199" i="1"/>
  <c r="U2199" i="1" s="1"/>
  <c r="P2200" i="1"/>
  <c r="U2200" i="1" s="1"/>
  <c r="P2201" i="1"/>
  <c r="U2201" i="1" s="1"/>
  <c r="P2202" i="1"/>
  <c r="U2202" i="1" s="1"/>
  <c r="P2203" i="1"/>
  <c r="U2203" i="1" s="1"/>
  <c r="P2204" i="1"/>
  <c r="U2204" i="1" s="1"/>
  <c r="P2205" i="1"/>
  <c r="U2205" i="1" s="1"/>
  <c r="P2206" i="1"/>
  <c r="U2206" i="1" s="1"/>
  <c r="P2207" i="1"/>
  <c r="U2207" i="1" s="1"/>
  <c r="P2208" i="1"/>
  <c r="U2208" i="1" s="1"/>
  <c r="P2209" i="1"/>
  <c r="U2209" i="1" s="1"/>
  <c r="P2210" i="1"/>
  <c r="U2210" i="1" s="1"/>
  <c r="P2211" i="1"/>
  <c r="U2211" i="1" s="1"/>
  <c r="P2212" i="1"/>
  <c r="U2212" i="1" s="1"/>
  <c r="P2213" i="1"/>
  <c r="U2213" i="1" s="1"/>
  <c r="P2214" i="1"/>
  <c r="U2214" i="1" s="1"/>
  <c r="P2215" i="1"/>
  <c r="U2215" i="1" s="1"/>
  <c r="P2216" i="1"/>
  <c r="U2216" i="1" s="1"/>
  <c r="P2217" i="1"/>
  <c r="U2217" i="1" s="1"/>
  <c r="P2218" i="1"/>
  <c r="U2218" i="1" s="1"/>
  <c r="P2219" i="1"/>
  <c r="U2219" i="1" s="1"/>
  <c r="P2220" i="1"/>
  <c r="U2220" i="1" s="1"/>
  <c r="P2221" i="1"/>
  <c r="U2221" i="1" s="1"/>
  <c r="P2222" i="1"/>
  <c r="U2222" i="1" s="1"/>
  <c r="P2223" i="1"/>
  <c r="U2223" i="1" s="1"/>
  <c r="P2224" i="1"/>
  <c r="U2224" i="1" s="1"/>
  <c r="P2225" i="1"/>
  <c r="U2225" i="1" s="1"/>
  <c r="P2226" i="1"/>
  <c r="U2226" i="1" s="1"/>
  <c r="P2227" i="1"/>
  <c r="U2227" i="1" s="1"/>
  <c r="P2228" i="1"/>
  <c r="U2228" i="1" s="1"/>
  <c r="P2229" i="1"/>
  <c r="U2229" i="1" s="1"/>
  <c r="P2230" i="1"/>
  <c r="U2230" i="1" s="1"/>
  <c r="P2231" i="1"/>
  <c r="U2231" i="1" s="1"/>
  <c r="P2232" i="1"/>
  <c r="U2232" i="1" s="1"/>
  <c r="P2233" i="1"/>
  <c r="U2233" i="1" s="1"/>
  <c r="P2234" i="1"/>
  <c r="U2234" i="1" s="1"/>
  <c r="P2235" i="1"/>
  <c r="U2235" i="1" s="1"/>
  <c r="P2236" i="1"/>
  <c r="U2236" i="1" s="1"/>
  <c r="P2237" i="1"/>
  <c r="U2237" i="1" s="1"/>
  <c r="P2238" i="1"/>
  <c r="U2238" i="1" s="1"/>
  <c r="P2239" i="1"/>
  <c r="U2239" i="1" s="1"/>
  <c r="P2240" i="1"/>
  <c r="U2240" i="1" s="1"/>
  <c r="P2241" i="1"/>
  <c r="U2241" i="1" s="1"/>
  <c r="P2242" i="1"/>
  <c r="U2242" i="1" s="1"/>
  <c r="P2243" i="1"/>
  <c r="U2243" i="1" s="1"/>
  <c r="P2244" i="1"/>
  <c r="U2244" i="1" s="1"/>
  <c r="P2245" i="1"/>
  <c r="U2245" i="1" s="1"/>
  <c r="P2246" i="1"/>
  <c r="U2246" i="1" s="1"/>
  <c r="P2247" i="1"/>
  <c r="U2247" i="1" s="1"/>
  <c r="P2248" i="1"/>
  <c r="U2248" i="1" s="1"/>
  <c r="P2249" i="1"/>
  <c r="U2249" i="1" s="1"/>
  <c r="P2250" i="1"/>
  <c r="U2250" i="1" s="1"/>
  <c r="P2251" i="1"/>
  <c r="U2251" i="1" s="1"/>
  <c r="P2252" i="1"/>
  <c r="U2252" i="1" s="1"/>
  <c r="P2253" i="1"/>
  <c r="U2253" i="1" s="1"/>
  <c r="P2254" i="1"/>
  <c r="U2254" i="1" s="1"/>
  <c r="P2255" i="1"/>
  <c r="U2255" i="1" s="1"/>
  <c r="P2256" i="1"/>
  <c r="U2256" i="1" s="1"/>
  <c r="P2257" i="1"/>
  <c r="U2257" i="1" s="1"/>
  <c r="P2258" i="1"/>
  <c r="U2258" i="1" s="1"/>
  <c r="P2259" i="1"/>
  <c r="U2259" i="1" s="1"/>
  <c r="P2260" i="1"/>
  <c r="U2260" i="1" s="1"/>
  <c r="P2261" i="1"/>
  <c r="U2261" i="1" s="1"/>
  <c r="P2262" i="1"/>
  <c r="U2262" i="1" s="1"/>
  <c r="P2263" i="1"/>
  <c r="U2263" i="1" s="1"/>
  <c r="P2264" i="1"/>
  <c r="U2264" i="1" s="1"/>
  <c r="P2265" i="1"/>
  <c r="U2265" i="1" s="1"/>
  <c r="P2266" i="1"/>
  <c r="U2266" i="1" s="1"/>
  <c r="P2267" i="1"/>
  <c r="U2267" i="1" s="1"/>
  <c r="P2268" i="1"/>
  <c r="U2268" i="1" s="1"/>
  <c r="P2269" i="1"/>
  <c r="U2269" i="1" s="1"/>
  <c r="P2270" i="1"/>
  <c r="U2270" i="1" s="1"/>
  <c r="P2271" i="1"/>
  <c r="U2271" i="1" s="1"/>
  <c r="P2272" i="1"/>
  <c r="U2272" i="1" s="1"/>
  <c r="P2273" i="1"/>
  <c r="U2273" i="1" s="1"/>
  <c r="P2274" i="1"/>
  <c r="U2274" i="1" s="1"/>
  <c r="P2275" i="1"/>
  <c r="U2275" i="1" s="1"/>
  <c r="P2276" i="1"/>
  <c r="U2276" i="1" s="1"/>
  <c r="P2277" i="1"/>
  <c r="U2277" i="1" s="1"/>
  <c r="P2278" i="1"/>
  <c r="U2278" i="1" s="1"/>
  <c r="P2279" i="1"/>
  <c r="U2279" i="1" s="1"/>
  <c r="P2280" i="1"/>
  <c r="U2280" i="1" s="1"/>
  <c r="P2281" i="1"/>
  <c r="U2281" i="1" s="1"/>
  <c r="P2282" i="1"/>
  <c r="U2282" i="1" s="1"/>
  <c r="P2283" i="1"/>
  <c r="U2283" i="1" s="1"/>
  <c r="P2284" i="1"/>
  <c r="U2284" i="1" s="1"/>
  <c r="P2285" i="1"/>
  <c r="U2285" i="1" s="1"/>
  <c r="P2286" i="1"/>
  <c r="U2286" i="1" s="1"/>
  <c r="P2287" i="1"/>
  <c r="U2287" i="1" s="1"/>
  <c r="P2288" i="1"/>
  <c r="U2288" i="1" s="1"/>
  <c r="P2289" i="1"/>
  <c r="U2289" i="1" s="1"/>
  <c r="P2290" i="1"/>
  <c r="U2290" i="1" s="1"/>
  <c r="P2291" i="1"/>
  <c r="U2291" i="1" s="1"/>
  <c r="P2292" i="1"/>
  <c r="U2292" i="1" s="1"/>
  <c r="P2293" i="1"/>
  <c r="U2293" i="1" s="1"/>
  <c r="P2294" i="1"/>
  <c r="U2294" i="1" s="1"/>
  <c r="P2295" i="1"/>
  <c r="U2295" i="1" s="1"/>
  <c r="P2296" i="1"/>
  <c r="U2296" i="1" s="1"/>
  <c r="P2297" i="1"/>
  <c r="U2297" i="1" s="1"/>
  <c r="P2298" i="1"/>
  <c r="U2298" i="1" s="1"/>
  <c r="P2299" i="1"/>
  <c r="U2299" i="1" s="1"/>
  <c r="P2300" i="1"/>
  <c r="U2300" i="1" s="1"/>
  <c r="P2301" i="1"/>
  <c r="U2301" i="1" s="1"/>
  <c r="P2302" i="1"/>
  <c r="U2302" i="1" s="1"/>
  <c r="P2303" i="1"/>
  <c r="U2303" i="1" s="1"/>
  <c r="P2304" i="1"/>
  <c r="U2304" i="1" s="1"/>
  <c r="P2305" i="1"/>
  <c r="U2305" i="1" s="1"/>
  <c r="P2306" i="1"/>
  <c r="U2306" i="1" s="1"/>
  <c r="P2307" i="1"/>
  <c r="U2307" i="1" s="1"/>
  <c r="P2308" i="1"/>
  <c r="U2308" i="1" s="1"/>
  <c r="P2309" i="1"/>
  <c r="U2309" i="1" s="1"/>
  <c r="P2310" i="1"/>
  <c r="U2310" i="1" s="1"/>
  <c r="P2311" i="1"/>
  <c r="U2311" i="1" s="1"/>
  <c r="P2312" i="1"/>
  <c r="U2312" i="1" s="1"/>
  <c r="P2313" i="1"/>
  <c r="U2313" i="1" s="1"/>
  <c r="P2314" i="1"/>
  <c r="U2314" i="1" s="1"/>
  <c r="P2315" i="1"/>
  <c r="U2315" i="1" s="1"/>
  <c r="P2316" i="1"/>
  <c r="U2316" i="1" s="1"/>
  <c r="P2317" i="1"/>
  <c r="U2317" i="1" s="1"/>
  <c r="P2318" i="1"/>
  <c r="U2318" i="1" s="1"/>
  <c r="P2319" i="1"/>
  <c r="U2319" i="1" s="1"/>
  <c r="P2320" i="1"/>
  <c r="U2320" i="1" s="1"/>
  <c r="P2321" i="1"/>
  <c r="U2321" i="1" s="1"/>
  <c r="P2322" i="1"/>
  <c r="U2322" i="1" s="1"/>
  <c r="P2323" i="1"/>
  <c r="U2323" i="1" s="1"/>
  <c r="P2324" i="1"/>
  <c r="U2324" i="1" s="1"/>
  <c r="P2325" i="1"/>
  <c r="U2325" i="1" s="1"/>
  <c r="P2326" i="1"/>
  <c r="U2326" i="1" s="1"/>
  <c r="P2327" i="1"/>
  <c r="U2327" i="1" s="1"/>
  <c r="P2328" i="1"/>
  <c r="U2328" i="1" s="1"/>
  <c r="P2329" i="1"/>
  <c r="U2329" i="1" s="1"/>
  <c r="P2330" i="1"/>
  <c r="U2330" i="1" s="1"/>
  <c r="P2331" i="1"/>
  <c r="U2331" i="1" s="1"/>
  <c r="P2332" i="1"/>
  <c r="U2332" i="1" s="1"/>
  <c r="P2333" i="1"/>
  <c r="U2333" i="1" s="1"/>
  <c r="P2334" i="1"/>
  <c r="U2334" i="1" s="1"/>
  <c r="P2335" i="1"/>
  <c r="U2335" i="1" s="1"/>
  <c r="P2336" i="1"/>
  <c r="U2336" i="1" s="1"/>
  <c r="P2337" i="1"/>
  <c r="U2337" i="1" s="1"/>
  <c r="P2338" i="1"/>
  <c r="U2338" i="1" s="1"/>
  <c r="P2339" i="1"/>
  <c r="U2339" i="1" s="1"/>
  <c r="P2340" i="1"/>
  <c r="U2340" i="1" s="1"/>
  <c r="P2341" i="1"/>
  <c r="U2341" i="1" s="1"/>
  <c r="P2342" i="1"/>
  <c r="U2342" i="1" s="1"/>
  <c r="P2343" i="1"/>
  <c r="U2343" i="1" s="1"/>
  <c r="P2344" i="1"/>
  <c r="U2344" i="1" s="1"/>
  <c r="P2345" i="1"/>
  <c r="U2345" i="1" s="1"/>
  <c r="P2346" i="1"/>
  <c r="U2346" i="1" s="1"/>
  <c r="P2347" i="1"/>
  <c r="U2347" i="1" s="1"/>
  <c r="P2348" i="1"/>
  <c r="U2348" i="1" s="1"/>
  <c r="P2349" i="1"/>
  <c r="U2349" i="1" s="1"/>
  <c r="P2350" i="1"/>
  <c r="U2350" i="1" s="1"/>
  <c r="P2351" i="1"/>
  <c r="U2351" i="1" s="1"/>
  <c r="P2352" i="1"/>
  <c r="U2352" i="1" s="1"/>
  <c r="P2353" i="1"/>
  <c r="U2353" i="1" s="1"/>
  <c r="P2354" i="1"/>
  <c r="U2354" i="1" s="1"/>
  <c r="P2355" i="1"/>
  <c r="U2355" i="1" s="1"/>
  <c r="P2356" i="1"/>
  <c r="U2356" i="1" s="1"/>
  <c r="P2357" i="1"/>
  <c r="U2357" i="1" s="1"/>
  <c r="P2358" i="1"/>
  <c r="U2358" i="1" s="1"/>
  <c r="P2359" i="1"/>
  <c r="U2359" i="1" s="1"/>
  <c r="P2360" i="1"/>
  <c r="U2360" i="1" s="1"/>
  <c r="P2361" i="1"/>
  <c r="U2361" i="1" s="1"/>
  <c r="P2362" i="1"/>
  <c r="U2362" i="1" s="1"/>
  <c r="P2363" i="1"/>
  <c r="U2363" i="1" s="1"/>
  <c r="P2364" i="1"/>
  <c r="U2364" i="1" s="1"/>
  <c r="P2365" i="1"/>
  <c r="U2365" i="1" s="1"/>
  <c r="P2366" i="1"/>
  <c r="U2366" i="1" s="1"/>
  <c r="P2367" i="1"/>
  <c r="U2367" i="1" s="1"/>
  <c r="P2368" i="1"/>
  <c r="U2368" i="1" s="1"/>
  <c r="P2369" i="1"/>
  <c r="U2369" i="1" s="1"/>
  <c r="P2370" i="1"/>
  <c r="U2370" i="1" s="1"/>
  <c r="P2371" i="1"/>
  <c r="U2371" i="1" s="1"/>
  <c r="P2372" i="1"/>
  <c r="U2372" i="1" s="1"/>
  <c r="P2373" i="1"/>
  <c r="U2373" i="1" s="1"/>
  <c r="P2374" i="1"/>
  <c r="U2374" i="1" s="1"/>
  <c r="P2375" i="1"/>
  <c r="U2375" i="1" s="1"/>
  <c r="P2376" i="1"/>
  <c r="U2376" i="1" s="1"/>
  <c r="P2377" i="1"/>
  <c r="U2377" i="1" s="1"/>
  <c r="P2378" i="1"/>
  <c r="U2378" i="1" s="1"/>
  <c r="P2379" i="1"/>
  <c r="U2379" i="1" s="1"/>
  <c r="P2380" i="1"/>
  <c r="U2380" i="1" s="1"/>
  <c r="P2381" i="1"/>
  <c r="U2381" i="1" s="1"/>
  <c r="P2382" i="1"/>
  <c r="U2382" i="1" s="1"/>
  <c r="P2383" i="1"/>
  <c r="U2383" i="1" s="1"/>
  <c r="P2384" i="1"/>
  <c r="U2384" i="1" s="1"/>
  <c r="P2385" i="1"/>
  <c r="U2385" i="1" s="1"/>
  <c r="P2386" i="1"/>
  <c r="U2386" i="1" s="1"/>
  <c r="P2387" i="1"/>
  <c r="U2387" i="1" s="1"/>
  <c r="P2388" i="1"/>
  <c r="U2388" i="1" s="1"/>
  <c r="P2389" i="1"/>
  <c r="U2389" i="1" s="1"/>
  <c r="P2390" i="1"/>
  <c r="U2390" i="1" s="1"/>
  <c r="P2391" i="1"/>
  <c r="U2391" i="1" s="1"/>
  <c r="P2392" i="1"/>
  <c r="U2392" i="1" s="1"/>
  <c r="P2393" i="1"/>
  <c r="U2393" i="1" s="1"/>
  <c r="P2394" i="1"/>
  <c r="U2394" i="1" s="1"/>
  <c r="P2395" i="1"/>
  <c r="U2395" i="1" s="1"/>
  <c r="P2396" i="1"/>
  <c r="U2396" i="1" s="1"/>
  <c r="P2397" i="1"/>
  <c r="U2397" i="1" s="1"/>
  <c r="P2398" i="1"/>
  <c r="U2398" i="1" s="1"/>
  <c r="P2399" i="1"/>
  <c r="U2399" i="1" s="1"/>
  <c r="P2400" i="1"/>
  <c r="U2400" i="1" s="1"/>
  <c r="P2401" i="1"/>
  <c r="U2401" i="1" s="1"/>
  <c r="P2402" i="1"/>
  <c r="U2402" i="1" s="1"/>
  <c r="P2403" i="1"/>
  <c r="U2403" i="1" s="1"/>
  <c r="P2404" i="1"/>
  <c r="U2404" i="1" s="1"/>
  <c r="P2405" i="1"/>
  <c r="U2405" i="1" s="1"/>
  <c r="P2406" i="1"/>
  <c r="U2406" i="1" s="1"/>
  <c r="P2407" i="1"/>
  <c r="U2407" i="1" s="1"/>
  <c r="P2408" i="1"/>
  <c r="U2408" i="1" s="1"/>
  <c r="P2409" i="1"/>
  <c r="U2409" i="1" s="1"/>
  <c r="P2410" i="1"/>
  <c r="U2410" i="1" s="1"/>
  <c r="P2411" i="1"/>
  <c r="U2411" i="1" s="1"/>
  <c r="P2412" i="1"/>
  <c r="U2412" i="1" s="1"/>
  <c r="P2413" i="1"/>
  <c r="U2413" i="1" s="1"/>
  <c r="P2414" i="1"/>
  <c r="U2414" i="1" s="1"/>
  <c r="P2415" i="1"/>
  <c r="U2415" i="1" s="1"/>
  <c r="P2416" i="1"/>
  <c r="U2416" i="1" s="1"/>
  <c r="P2417" i="1"/>
  <c r="U2417" i="1" s="1"/>
  <c r="P2418" i="1"/>
  <c r="U2418" i="1" s="1"/>
  <c r="P2419" i="1"/>
  <c r="U2419" i="1" s="1"/>
  <c r="P2420" i="1"/>
  <c r="U2420" i="1" s="1"/>
  <c r="P2421" i="1"/>
  <c r="U2421" i="1" s="1"/>
  <c r="P2422" i="1"/>
  <c r="U2422" i="1" s="1"/>
  <c r="P2423" i="1"/>
  <c r="U2423" i="1" s="1"/>
  <c r="P2424" i="1"/>
  <c r="U2424" i="1" s="1"/>
  <c r="P2425" i="1"/>
  <c r="U2425" i="1" s="1"/>
  <c r="P2426" i="1"/>
  <c r="U2426" i="1" s="1"/>
  <c r="P2427" i="1"/>
  <c r="U2427" i="1" s="1"/>
  <c r="P2428" i="1"/>
  <c r="U2428" i="1" s="1"/>
  <c r="P2429" i="1"/>
  <c r="U2429" i="1" s="1"/>
  <c r="P2430" i="1"/>
  <c r="U2430" i="1" s="1"/>
  <c r="P2431" i="1"/>
  <c r="U2431" i="1" s="1"/>
  <c r="P2432" i="1"/>
  <c r="U2432" i="1" s="1"/>
  <c r="P2433" i="1"/>
  <c r="U2433" i="1" s="1"/>
  <c r="P2434" i="1"/>
  <c r="U2434" i="1" s="1"/>
  <c r="P2435" i="1"/>
  <c r="U2435" i="1" s="1"/>
  <c r="P2436" i="1"/>
  <c r="U2436" i="1" s="1"/>
  <c r="P2437" i="1"/>
  <c r="U2437" i="1" s="1"/>
  <c r="P2438" i="1"/>
  <c r="U2438" i="1" s="1"/>
  <c r="P2439" i="1"/>
  <c r="U2439" i="1" s="1"/>
  <c r="P2440" i="1"/>
  <c r="U2440" i="1" s="1"/>
  <c r="P2441" i="1"/>
  <c r="U2441" i="1" s="1"/>
  <c r="P2442" i="1"/>
  <c r="U2442" i="1" s="1"/>
  <c r="P2443" i="1"/>
  <c r="U2443" i="1" s="1"/>
  <c r="P2444" i="1"/>
  <c r="U2444" i="1" s="1"/>
  <c r="P2445" i="1"/>
  <c r="U2445" i="1" s="1"/>
  <c r="P2446" i="1"/>
  <c r="U2446" i="1" s="1"/>
  <c r="P2447" i="1"/>
  <c r="U2447" i="1" s="1"/>
  <c r="P2448" i="1"/>
  <c r="U2448" i="1" s="1"/>
  <c r="P2449" i="1"/>
  <c r="U2449" i="1" s="1"/>
  <c r="P2450" i="1"/>
  <c r="U2450" i="1" s="1"/>
  <c r="P2451" i="1"/>
  <c r="U2451" i="1" s="1"/>
  <c r="P2452" i="1"/>
  <c r="U2452" i="1" s="1"/>
  <c r="P2453" i="1"/>
  <c r="U2453" i="1" s="1"/>
  <c r="P2454" i="1"/>
  <c r="U2454" i="1" s="1"/>
  <c r="P2455" i="1"/>
  <c r="U2455" i="1" s="1"/>
  <c r="P2456" i="1"/>
  <c r="U2456" i="1" s="1"/>
  <c r="P2457" i="1"/>
  <c r="U2457" i="1" s="1"/>
  <c r="P2458" i="1"/>
  <c r="U2458" i="1" s="1"/>
  <c r="P2459" i="1"/>
  <c r="U2459" i="1" s="1"/>
  <c r="P2460" i="1"/>
  <c r="U2460" i="1" s="1"/>
  <c r="P2461" i="1"/>
  <c r="U2461" i="1" s="1"/>
  <c r="P2462" i="1"/>
  <c r="U2462" i="1" s="1"/>
  <c r="P2463" i="1"/>
  <c r="U2463" i="1" s="1"/>
  <c r="P2464" i="1"/>
  <c r="U2464" i="1" s="1"/>
  <c r="P2465" i="1"/>
  <c r="U2465" i="1" s="1"/>
  <c r="P2466" i="1"/>
  <c r="U2466" i="1" s="1"/>
  <c r="P2467" i="1"/>
  <c r="U2467" i="1" s="1"/>
  <c r="P2468" i="1"/>
  <c r="U2468" i="1" s="1"/>
  <c r="P2469" i="1"/>
  <c r="U2469" i="1" s="1"/>
  <c r="P2470" i="1"/>
  <c r="U2470" i="1" s="1"/>
  <c r="P2471" i="1"/>
  <c r="U2471" i="1" s="1"/>
  <c r="P2472" i="1"/>
  <c r="U2472" i="1" s="1"/>
  <c r="P2473" i="1"/>
  <c r="U2473" i="1" s="1"/>
  <c r="P2474" i="1"/>
  <c r="U2474" i="1" s="1"/>
  <c r="P2475" i="1"/>
  <c r="U2475" i="1" s="1"/>
  <c r="P2476" i="1"/>
  <c r="U2476" i="1" s="1"/>
  <c r="P2477" i="1"/>
  <c r="U2477" i="1" s="1"/>
  <c r="P2478" i="1"/>
  <c r="U2478" i="1" s="1"/>
  <c r="P2479" i="1"/>
  <c r="U2479" i="1" s="1"/>
  <c r="P2480" i="1"/>
  <c r="U2480" i="1" s="1"/>
  <c r="P2481" i="1"/>
  <c r="U2481" i="1" s="1"/>
  <c r="P2482" i="1"/>
  <c r="U2482" i="1" s="1"/>
  <c r="P2483" i="1"/>
  <c r="U2483" i="1" s="1"/>
  <c r="P2484" i="1"/>
  <c r="U2484" i="1" s="1"/>
  <c r="P2485" i="1"/>
  <c r="U2485" i="1" s="1"/>
  <c r="P2486" i="1"/>
  <c r="U2486" i="1" s="1"/>
  <c r="P2487" i="1"/>
  <c r="U2487" i="1" s="1"/>
  <c r="P2488" i="1"/>
  <c r="U2488" i="1" s="1"/>
  <c r="P2489" i="1"/>
  <c r="U2489" i="1" s="1"/>
  <c r="P2490" i="1"/>
  <c r="U2490" i="1" s="1"/>
  <c r="P2491" i="1"/>
  <c r="U2491" i="1" s="1"/>
  <c r="P2492" i="1"/>
  <c r="U2492" i="1" s="1"/>
  <c r="P2493" i="1"/>
  <c r="U2493" i="1" s="1"/>
  <c r="P2494" i="1"/>
  <c r="U2494" i="1" s="1"/>
  <c r="P2495" i="1"/>
  <c r="U2495" i="1" s="1"/>
  <c r="P2496" i="1"/>
  <c r="U2496" i="1" s="1"/>
  <c r="P2497" i="1"/>
  <c r="U2497" i="1" s="1"/>
  <c r="P2498" i="1"/>
  <c r="U2498" i="1" s="1"/>
  <c r="P2499" i="1"/>
  <c r="U2499" i="1" s="1"/>
  <c r="P2500" i="1"/>
  <c r="U2500" i="1" s="1"/>
  <c r="P2501" i="1"/>
  <c r="U2501" i="1" s="1"/>
  <c r="P2502" i="1"/>
  <c r="U2502" i="1" s="1"/>
  <c r="P2503" i="1"/>
  <c r="U2503" i="1" s="1"/>
  <c r="P2504" i="1"/>
  <c r="U2504" i="1" s="1"/>
  <c r="P2505" i="1"/>
  <c r="U2505" i="1" s="1"/>
  <c r="P2506" i="1"/>
  <c r="U2506" i="1" s="1"/>
  <c r="P2507" i="1"/>
  <c r="U2507" i="1" s="1"/>
  <c r="P2508" i="1"/>
  <c r="U2508" i="1" s="1"/>
  <c r="P2509" i="1"/>
  <c r="U2509" i="1" s="1"/>
  <c r="P2510" i="1"/>
  <c r="U2510" i="1" s="1"/>
  <c r="P2511" i="1"/>
  <c r="U2511" i="1" s="1"/>
  <c r="P2512" i="1"/>
  <c r="U2512" i="1" s="1"/>
  <c r="P2513" i="1"/>
  <c r="U2513" i="1" s="1"/>
  <c r="P2514" i="1"/>
  <c r="U2514" i="1" s="1"/>
  <c r="P2515" i="1"/>
  <c r="U2515" i="1" s="1"/>
  <c r="P2516" i="1"/>
  <c r="U2516" i="1" s="1"/>
  <c r="P2517" i="1"/>
  <c r="U2517" i="1" s="1"/>
  <c r="P2518" i="1"/>
  <c r="U2518" i="1" s="1"/>
  <c r="P2519" i="1"/>
  <c r="U2519" i="1" s="1"/>
  <c r="P2520" i="1"/>
  <c r="U2520" i="1" s="1"/>
  <c r="P2521" i="1"/>
  <c r="U2521" i="1" s="1"/>
  <c r="P2522" i="1"/>
  <c r="U2522" i="1" s="1"/>
  <c r="P2523" i="1"/>
  <c r="U2523" i="1" s="1"/>
  <c r="P2524" i="1"/>
  <c r="U2524" i="1" s="1"/>
  <c r="P2525" i="1"/>
  <c r="U2525" i="1" s="1"/>
  <c r="P2526" i="1"/>
  <c r="U2526" i="1" s="1"/>
  <c r="P2527" i="1"/>
  <c r="U2527" i="1" s="1"/>
  <c r="P2528" i="1"/>
  <c r="U2528" i="1" s="1"/>
  <c r="P2529" i="1"/>
  <c r="U2529" i="1" s="1"/>
  <c r="P2530" i="1"/>
  <c r="U2530" i="1" s="1"/>
  <c r="P2531" i="1"/>
  <c r="U2531" i="1" s="1"/>
  <c r="P2532" i="1"/>
  <c r="U2532" i="1" s="1"/>
  <c r="P2533" i="1"/>
  <c r="U2533" i="1" s="1"/>
  <c r="P2534" i="1"/>
  <c r="U2534" i="1" s="1"/>
  <c r="P2535" i="1"/>
  <c r="U2535" i="1" s="1"/>
  <c r="P2536" i="1"/>
  <c r="U2536" i="1" s="1"/>
  <c r="P2537" i="1"/>
  <c r="U2537" i="1" s="1"/>
  <c r="P2538" i="1"/>
  <c r="U2538" i="1" s="1"/>
  <c r="P2539" i="1"/>
  <c r="U2539" i="1" s="1"/>
  <c r="P2540" i="1"/>
  <c r="U2540" i="1" s="1"/>
  <c r="P2541" i="1"/>
  <c r="U2541" i="1" s="1"/>
  <c r="P2542" i="1"/>
  <c r="U2542" i="1" s="1"/>
  <c r="P2543" i="1"/>
  <c r="U2543" i="1" s="1"/>
  <c r="P2544" i="1"/>
  <c r="U2544" i="1" s="1"/>
  <c r="P2545" i="1"/>
  <c r="U2545" i="1" s="1"/>
  <c r="P2546" i="1"/>
  <c r="U2546" i="1" s="1"/>
  <c r="P2547" i="1"/>
  <c r="U2547" i="1" s="1"/>
  <c r="P2548" i="1"/>
  <c r="U2548" i="1" s="1"/>
  <c r="P2549" i="1"/>
  <c r="U2549" i="1" s="1"/>
  <c r="P2550" i="1"/>
  <c r="U2550" i="1" s="1"/>
  <c r="P2551" i="1"/>
  <c r="U2551" i="1" s="1"/>
  <c r="P2552" i="1"/>
  <c r="U2552" i="1" s="1"/>
  <c r="P2553" i="1"/>
  <c r="U2553" i="1" s="1"/>
  <c r="P2554" i="1"/>
  <c r="U2554" i="1" s="1"/>
  <c r="P2555" i="1"/>
  <c r="U2555" i="1" s="1"/>
  <c r="P2556" i="1"/>
  <c r="U2556" i="1" s="1"/>
  <c r="P2557" i="1"/>
  <c r="U2557" i="1" s="1"/>
  <c r="P2558" i="1"/>
  <c r="U2558" i="1" s="1"/>
  <c r="P2559" i="1"/>
  <c r="U2559" i="1" s="1"/>
  <c r="P2560" i="1"/>
  <c r="U2560" i="1" s="1"/>
  <c r="P2561" i="1"/>
  <c r="U2561" i="1" s="1"/>
  <c r="P2562" i="1"/>
  <c r="U2562" i="1" s="1"/>
  <c r="P2563" i="1"/>
  <c r="U2563" i="1" s="1"/>
  <c r="P2564" i="1"/>
  <c r="U2564" i="1" s="1"/>
  <c r="P2565" i="1"/>
  <c r="U2565" i="1" s="1"/>
  <c r="P2566" i="1"/>
  <c r="U2566" i="1" s="1"/>
  <c r="P2567" i="1"/>
  <c r="U2567" i="1" s="1"/>
  <c r="P2568" i="1"/>
  <c r="U2568" i="1" s="1"/>
  <c r="P2569" i="1"/>
  <c r="U2569" i="1" s="1"/>
  <c r="P2570" i="1"/>
  <c r="U2570" i="1" s="1"/>
  <c r="P2571" i="1"/>
  <c r="U2571" i="1" s="1"/>
  <c r="P2572" i="1"/>
  <c r="U2572" i="1" s="1"/>
  <c r="P2573" i="1"/>
  <c r="U2573" i="1" s="1"/>
  <c r="P2574" i="1"/>
  <c r="U2574" i="1" s="1"/>
  <c r="P2575" i="1"/>
  <c r="U2575" i="1" s="1"/>
  <c r="P2576" i="1"/>
  <c r="U2576" i="1" s="1"/>
  <c r="P2577" i="1"/>
  <c r="U2577" i="1" s="1"/>
  <c r="P2578" i="1"/>
  <c r="U2578" i="1" s="1"/>
  <c r="P2579" i="1"/>
  <c r="U2579" i="1" s="1"/>
  <c r="P2580" i="1"/>
  <c r="U2580" i="1" s="1"/>
  <c r="P2581" i="1"/>
  <c r="U2581" i="1" s="1"/>
  <c r="P2582" i="1"/>
  <c r="U2582" i="1" s="1"/>
  <c r="P2583" i="1"/>
  <c r="U2583" i="1" s="1"/>
  <c r="P2584" i="1"/>
  <c r="U2584" i="1" s="1"/>
  <c r="P2585" i="1"/>
  <c r="U2585" i="1" s="1"/>
  <c r="P2586" i="1"/>
  <c r="U2586" i="1" s="1"/>
  <c r="P2587" i="1"/>
  <c r="U2587" i="1" s="1"/>
  <c r="P2588" i="1"/>
  <c r="U2588" i="1" s="1"/>
  <c r="P2589" i="1"/>
  <c r="U2589" i="1" s="1"/>
  <c r="P2590" i="1"/>
  <c r="U2590" i="1" s="1"/>
  <c r="P2591" i="1"/>
  <c r="U2591" i="1" s="1"/>
  <c r="P2592" i="1"/>
  <c r="U2592" i="1" s="1"/>
  <c r="P2593" i="1"/>
  <c r="U2593" i="1" s="1"/>
  <c r="P2594" i="1"/>
  <c r="U2594" i="1" s="1"/>
  <c r="P2595" i="1"/>
  <c r="U2595" i="1" s="1"/>
  <c r="P2596" i="1"/>
  <c r="U2596" i="1" s="1"/>
  <c r="P2597" i="1"/>
  <c r="U2597" i="1" s="1"/>
  <c r="P2598" i="1"/>
  <c r="U2598" i="1" s="1"/>
  <c r="P2599" i="1"/>
  <c r="U2599" i="1" s="1"/>
  <c r="P2600" i="1"/>
  <c r="U2600" i="1" s="1"/>
  <c r="P2601" i="1"/>
  <c r="U2601" i="1" s="1"/>
  <c r="P2602" i="1"/>
  <c r="U2602" i="1" s="1"/>
  <c r="P2603" i="1"/>
  <c r="U2603" i="1" s="1"/>
  <c r="P2604" i="1"/>
  <c r="U2604" i="1" s="1"/>
  <c r="P2605" i="1"/>
  <c r="U2605" i="1" s="1"/>
  <c r="P2606" i="1"/>
  <c r="U2606" i="1" s="1"/>
  <c r="P2607" i="1"/>
  <c r="U2607" i="1" s="1"/>
  <c r="P2608" i="1"/>
  <c r="U2608" i="1" s="1"/>
  <c r="P2609" i="1"/>
  <c r="U2609" i="1" s="1"/>
  <c r="P2610" i="1"/>
  <c r="U2610" i="1" s="1"/>
  <c r="P2611" i="1"/>
  <c r="U2611" i="1" s="1"/>
  <c r="P2612" i="1"/>
  <c r="U2612" i="1" s="1"/>
  <c r="P2613" i="1"/>
  <c r="U2613" i="1" s="1"/>
  <c r="P2614" i="1"/>
  <c r="U2614" i="1" s="1"/>
  <c r="P2615" i="1"/>
  <c r="U2615" i="1" s="1"/>
  <c r="P2616" i="1"/>
  <c r="U2616" i="1" s="1"/>
  <c r="P2617" i="1"/>
  <c r="U2617" i="1" s="1"/>
  <c r="P2618" i="1"/>
  <c r="U2618" i="1" s="1"/>
  <c r="P2619" i="1"/>
  <c r="U2619" i="1" s="1"/>
  <c r="P2620" i="1"/>
  <c r="U2620" i="1" s="1"/>
  <c r="P2621" i="1"/>
  <c r="U2621" i="1" s="1"/>
  <c r="P2622" i="1"/>
  <c r="U2622" i="1" s="1"/>
  <c r="P2623" i="1"/>
  <c r="U2623" i="1" s="1"/>
  <c r="P2624" i="1"/>
  <c r="U2624" i="1" s="1"/>
  <c r="P2625" i="1"/>
  <c r="U2625" i="1" s="1"/>
  <c r="P2626" i="1"/>
  <c r="U2626" i="1" s="1"/>
  <c r="P2627" i="1"/>
  <c r="U2627" i="1" s="1"/>
  <c r="P2628" i="1"/>
  <c r="U2628" i="1" s="1"/>
  <c r="P2629" i="1"/>
  <c r="U2629" i="1" s="1"/>
  <c r="P2630" i="1"/>
  <c r="U2630" i="1" s="1"/>
  <c r="P2631" i="1"/>
  <c r="U2631" i="1" s="1"/>
  <c r="P2632" i="1"/>
  <c r="U2632" i="1" s="1"/>
  <c r="P2633" i="1"/>
  <c r="U2633" i="1" s="1"/>
  <c r="P2634" i="1"/>
  <c r="U2634" i="1" s="1"/>
  <c r="P2635" i="1"/>
  <c r="U2635" i="1" s="1"/>
  <c r="P2636" i="1"/>
  <c r="U2636" i="1" s="1"/>
  <c r="P2637" i="1"/>
  <c r="U2637" i="1" s="1"/>
  <c r="P2638" i="1"/>
  <c r="U2638" i="1" s="1"/>
  <c r="P2639" i="1"/>
  <c r="U2639" i="1" s="1"/>
  <c r="P2640" i="1"/>
  <c r="U2640" i="1" s="1"/>
  <c r="P2641" i="1"/>
  <c r="U2641" i="1" s="1"/>
  <c r="P2642" i="1"/>
  <c r="U2642" i="1" s="1"/>
  <c r="P2643" i="1"/>
  <c r="U2643" i="1" s="1"/>
  <c r="P2644" i="1"/>
  <c r="U2644" i="1" s="1"/>
  <c r="P2645" i="1"/>
  <c r="U2645" i="1" s="1"/>
  <c r="P2646" i="1"/>
  <c r="U2646" i="1" s="1"/>
  <c r="P2647" i="1"/>
  <c r="U2647" i="1" s="1"/>
  <c r="P2648" i="1"/>
  <c r="U2648" i="1" s="1"/>
  <c r="P2649" i="1"/>
  <c r="U2649" i="1" s="1"/>
  <c r="P2650" i="1"/>
  <c r="U2650" i="1" s="1"/>
  <c r="P2651" i="1"/>
  <c r="U2651" i="1" s="1"/>
  <c r="P2652" i="1"/>
  <c r="U2652" i="1" s="1"/>
  <c r="P2653" i="1"/>
  <c r="U2653" i="1" s="1"/>
  <c r="P2654" i="1"/>
  <c r="U2654" i="1" s="1"/>
  <c r="P2655" i="1"/>
  <c r="U2655" i="1" s="1"/>
  <c r="P2656" i="1"/>
  <c r="U2656" i="1" s="1"/>
  <c r="P2657" i="1"/>
  <c r="U2657" i="1" s="1"/>
  <c r="P2658" i="1"/>
  <c r="U2658" i="1" s="1"/>
  <c r="P2659" i="1"/>
  <c r="U2659" i="1" s="1"/>
  <c r="P2660" i="1"/>
  <c r="U2660" i="1" s="1"/>
  <c r="P2661" i="1"/>
  <c r="U2661" i="1" s="1"/>
  <c r="P2662" i="1"/>
  <c r="U2662" i="1" s="1"/>
  <c r="P2663" i="1"/>
  <c r="U2663" i="1" s="1"/>
  <c r="P2664" i="1"/>
  <c r="U2664" i="1" s="1"/>
  <c r="P2665" i="1"/>
  <c r="U2665" i="1" s="1"/>
  <c r="P2666" i="1"/>
  <c r="U2666" i="1" s="1"/>
  <c r="P2667" i="1"/>
  <c r="U2667" i="1" s="1"/>
  <c r="P2668" i="1"/>
  <c r="U2668" i="1" s="1"/>
  <c r="P2669" i="1"/>
  <c r="U2669" i="1" s="1"/>
  <c r="P2670" i="1"/>
  <c r="U2670" i="1" s="1"/>
  <c r="P2671" i="1"/>
  <c r="U2671" i="1" s="1"/>
  <c r="P2672" i="1"/>
  <c r="U2672" i="1" s="1"/>
  <c r="P2673" i="1"/>
  <c r="U2673" i="1" s="1"/>
  <c r="P2674" i="1"/>
  <c r="U2674" i="1" s="1"/>
  <c r="P2675" i="1"/>
  <c r="U2675" i="1" s="1"/>
  <c r="P2676" i="1"/>
  <c r="U2676" i="1" s="1"/>
  <c r="P2677" i="1"/>
  <c r="U2677" i="1" s="1"/>
  <c r="P2678" i="1"/>
  <c r="U2678" i="1" s="1"/>
  <c r="P2679" i="1"/>
  <c r="U2679" i="1" s="1"/>
  <c r="P2680" i="1"/>
  <c r="U2680" i="1" s="1"/>
  <c r="P2681" i="1"/>
  <c r="U2681" i="1" s="1"/>
  <c r="P2682" i="1"/>
  <c r="U2682" i="1" s="1"/>
  <c r="P2683" i="1"/>
  <c r="U2683" i="1" s="1"/>
  <c r="P2684" i="1"/>
  <c r="U2684" i="1" s="1"/>
  <c r="P2685" i="1"/>
  <c r="U2685" i="1" s="1"/>
  <c r="P2686" i="1"/>
  <c r="U2686" i="1" s="1"/>
  <c r="P2687" i="1"/>
  <c r="U2687" i="1" s="1"/>
  <c r="P2688" i="1"/>
  <c r="U2688" i="1" s="1"/>
  <c r="P2689" i="1"/>
  <c r="U2689" i="1" s="1"/>
  <c r="P2690" i="1"/>
  <c r="U2690" i="1" s="1"/>
  <c r="P2691" i="1"/>
  <c r="U2691" i="1" s="1"/>
  <c r="P2692" i="1"/>
  <c r="U2692" i="1" s="1"/>
  <c r="P2693" i="1"/>
  <c r="U2693" i="1" s="1"/>
  <c r="P2694" i="1"/>
  <c r="U2694" i="1" s="1"/>
  <c r="P2695" i="1"/>
  <c r="U2695" i="1" s="1"/>
  <c r="P2696" i="1"/>
  <c r="U2696" i="1" s="1"/>
  <c r="P2697" i="1"/>
  <c r="U2697" i="1" s="1"/>
  <c r="P2698" i="1"/>
  <c r="U2698" i="1" s="1"/>
  <c r="P2699" i="1"/>
  <c r="U2699" i="1" s="1"/>
  <c r="P2700" i="1"/>
  <c r="U2700" i="1" s="1"/>
  <c r="P2701" i="1"/>
  <c r="U2701" i="1" s="1"/>
  <c r="P2702" i="1"/>
  <c r="U2702" i="1" s="1"/>
  <c r="P2703" i="1"/>
  <c r="U2703" i="1" s="1"/>
  <c r="P2704" i="1"/>
  <c r="U2704" i="1" s="1"/>
  <c r="P2705" i="1"/>
  <c r="U2705" i="1" s="1"/>
  <c r="P2706" i="1"/>
  <c r="U2706" i="1" s="1"/>
  <c r="P2707" i="1"/>
  <c r="U2707" i="1" s="1"/>
  <c r="P2708" i="1"/>
  <c r="U2708" i="1" s="1"/>
  <c r="P2709" i="1"/>
  <c r="U2709" i="1" s="1"/>
  <c r="P2710" i="1"/>
  <c r="U2710" i="1" s="1"/>
  <c r="P2711" i="1"/>
  <c r="U2711" i="1" s="1"/>
  <c r="P2712" i="1"/>
  <c r="U2712" i="1" s="1"/>
  <c r="P2713" i="1"/>
  <c r="U2713" i="1" s="1"/>
  <c r="P2714" i="1"/>
  <c r="U2714" i="1" s="1"/>
  <c r="P2715" i="1"/>
  <c r="U2715" i="1" s="1"/>
  <c r="P2716" i="1"/>
  <c r="U2716" i="1" s="1"/>
  <c r="P2717" i="1"/>
  <c r="U2717" i="1" s="1"/>
  <c r="P2718" i="1"/>
  <c r="U2718" i="1" s="1"/>
  <c r="P2719" i="1"/>
  <c r="U2719" i="1" s="1"/>
  <c r="P2720" i="1"/>
  <c r="U2720" i="1" s="1"/>
  <c r="P2721" i="1"/>
  <c r="U2721" i="1" s="1"/>
  <c r="P2722" i="1"/>
  <c r="U2722" i="1" s="1"/>
  <c r="P2723" i="1"/>
  <c r="U2723" i="1" s="1"/>
  <c r="P2724" i="1"/>
  <c r="U2724" i="1" s="1"/>
  <c r="P2725" i="1"/>
  <c r="U2725" i="1" s="1"/>
  <c r="P2726" i="1"/>
  <c r="U2726" i="1" s="1"/>
  <c r="P2727" i="1"/>
  <c r="U2727" i="1" s="1"/>
  <c r="P2728" i="1"/>
  <c r="U2728" i="1" s="1"/>
  <c r="P2729" i="1"/>
  <c r="U2729" i="1" s="1"/>
  <c r="P2730" i="1"/>
  <c r="U2730" i="1" s="1"/>
  <c r="P2731" i="1"/>
  <c r="U2731" i="1" s="1"/>
  <c r="P2732" i="1"/>
  <c r="U2732" i="1" s="1"/>
  <c r="P2733" i="1"/>
  <c r="U2733" i="1" s="1"/>
  <c r="P2734" i="1"/>
  <c r="U2734" i="1" s="1"/>
  <c r="P2735" i="1"/>
  <c r="U2735" i="1" s="1"/>
  <c r="P2736" i="1"/>
  <c r="U2736" i="1" s="1"/>
  <c r="P2737" i="1"/>
  <c r="U2737" i="1" s="1"/>
  <c r="P2738" i="1"/>
  <c r="U2738" i="1" s="1"/>
  <c r="P2739" i="1"/>
  <c r="U2739" i="1" s="1"/>
  <c r="P2740" i="1"/>
  <c r="U2740" i="1" s="1"/>
  <c r="P2741" i="1"/>
  <c r="U2741" i="1" s="1"/>
  <c r="P2742" i="1"/>
  <c r="U2742" i="1" s="1"/>
  <c r="P2743" i="1"/>
  <c r="U2743" i="1" s="1"/>
  <c r="P2744" i="1"/>
  <c r="U2744" i="1" s="1"/>
  <c r="P2745" i="1"/>
  <c r="U2745" i="1" s="1"/>
  <c r="P2746" i="1"/>
  <c r="U2746" i="1" s="1"/>
  <c r="P2747" i="1"/>
  <c r="U2747" i="1" s="1"/>
  <c r="P2748" i="1"/>
  <c r="U2748" i="1" s="1"/>
  <c r="P2749" i="1"/>
  <c r="U2749" i="1" s="1"/>
  <c r="P2750" i="1"/>
  <c r="U2750" i="1" s="1"/>
  <c r="P2751" i="1"/>
  <c r="U2751" i="1" s="1"/>
  <c r="P2752" i="1"/>
  <c r="U2752" i="1" s="1"/>
  <c r="P2753" i="1"/>
  <c r="U2753" i="1" s="1"/>
  <c r="P2754" i="1"/>
  <c r="U2754" i="1" s="1"/>
  <c r="P2755" i="1"/>
  <c r="U2755" i="1" s="1"/>
  <c r="P2756" i="1"/>
  <c r="U2756" i="1" s="1"/>
  <c r="P2757" i="1"/>
  <c r="U2757" i="1" s="1"/>
  <c r="P2758" i="1"/>
  <c r="U2758" i="1" s="1"/>
  <c r="P2759" i="1"/>
  <c r="U2759" i="1" s="1"/>
  <c r="P2760" i="1"/>
  <c r="U2760" i="1" s="1"/>
  <c r="P2761" i="1"/>
  <c r="U2761" i="1" s="1"/>
  <c r="P2762" i="1"/>
  <c r="U2762" i="1" s="1"/>
  <c r="P2763" i="1"/>
  <c r="U2763" i="1" s="1"/>
  <c r="P2764" i="1"/>
  <c r="U2764" i="1" s="1"/>
  <c r="P2765" i="1"/>
  <c r="U2765" i="1" s="1"/>
  <c r="P2766" i="1"/>
  <c r="U2766" i="1" s="1"/>
  <c r="P2767" i="1"/>
  <c r="U2767" i="1" s="1"/>
  <c r="P2768" i="1"/>
  <c r="U2768" i="1" s="1"/>
  <c r="P2769" i="1"/>
  <c r="U2769" i="1" s="1"/>
  <c r="P2770" i="1"/>
  <c r="U2770" i="1" s="1"/>
  <c r="P2771" i="1"/>
  <c r="U2771" i="1" s="1"/>
  <c r="P2772" i="1"/>
  <c r="U2772" i="1" s="1"/>
  <c r="P2773" i="1"/>
  <c r="U2773" i="1" s="1"/>
  <c r="P2774" i="1"/>
  <c r="U2774" i="1" s="1"/>
  <c r="P2775" i="1"/>
  <c r="U2775" i="1" s="1"/>
  <c r="P2776" i="1"/>
  <c r="U2776" i="1" s="1"/>
  <c r="P2777" i="1"/>
  <c r="U2777" i="1" s="1"/>
  <c r="P2778" i="1"/>
  <c r="U2778" i="1" s="1"/>
  <c r="P2779" i="1"/>
  <c r="U2779" i="1" s="1"/>
  <c r="P2780" i="1"/>
  <c r="U2780" i="1" s="1"/>
  <c r="P2781" i="1"/>
  <c r="U2781" i="1" s="1"/>
  <c r="P2782" i="1"/>
  <c r="U2782" i="1" s="1"/>
  <c r="P2783" i="1"/>
  <c r="U2783" i="1" s="1"/>
  <c r="P2784" i="1"/>
  <c r="U2784" i="1" s="1"/>
  <c r="P2785" i="1"/>
  <c r="U2785" i="1" s="1"/>
  <c r="P2786" i="1"/>
  <c r="U2786" i="1" s="1"/>
  <c r="P2787" i="1"/>
  <c r="U2787" i="1" s="1"/>
  <c r="P2788" i="1"/>
  <c r="U2788" i="1" s="1"/>
  <c r="P2789" i="1"/>
  <c r="U2789" i="1" s="1"/>
  <c r="P2790" i="1"/>
  <c r="U2790" i="1" s="1"/>
  <c r="P2791" i="1"/>
  <c r="U2791" i="1" s="1"/>
  <c r="P2792" i="1"/>
  <c r="U2792" i="1" s="1"/>
  <c r="P2793" i="1"/>
  <c r="U2793" i="1" s="1"/>
  <c r="P2794" i="1"/>
  <c r="U2794" i="1" s="1"/>
  <c r="P2795" i="1"/>
  <c r="U2795" i="1" s="1"/>
  <c r="P2796" i="1"/>
  <c r="U2796" i="1" s="1"/>
  <c r="P2797" i="1"/>
  <c r="U2797" i="1" s="1"/>
  <c r="P2798" i="1"/>
  <c r="U2798" i="1" s="1"/>
  <c r="P2799" i="1"/>
  <c r="U2799" i="1" s="1"/>
  <c r="P2800" i="1"/>
  <c r="U2800" i="1" s="1"/>
  <c r="P2801" i="1"/>
  <c r="U2801" i="1" s="1"/>
  <c r="P2802" i="1"/>
  <c r="U2802" i="1" s="1"/>
  <c r="P2803" i="1"/>
  <c r="U2803" i="1" s="1"/>
  <c r="P2804" i="1"/>
  <c r="U2804" i="1" s="1"/>
  <c r="P2805" i="1"/>
  <c r="U2805" i="1" s="1"/>
  <c r="P2806" i="1"/>
  <c r="U2806" i="1" s="1"/>
  <c r="P2807" i="1"/>
  <c r="U2807" i="1" s="1"/>
  <c r="P2808" i="1"/>
  <c r="U2808" i="1" s="1"/>
  <c r="P2809" i="1"/>
  <c r="U2809" i="1" s="1"/>
  <c r="P2810" i="1"/>
  <c r="U2810" i="1" s="1"/>
  <c r="P2811" i="1"/>
  <c r="U2811" i="1" s="1"/>
  <c r="P2812" i="1"/>
  <c r="U2812" i="1" s="1"/>
  <c r="P2813" i="1"/>
  <c r="U2813" i="1" s="1"/>
  <c r="P2814" i="1"/>
  <c r="U2814" i="1" s="1"/>
  <c r="P2815" i="1"/>
  <c r="U2815" i="1" s="1"/>
  <c r="P2816" i="1"/>
  <c r="U2816" i="1" s="1"/>
  <c r="P2817" i="1"/>
  <c r="U2817" i="1" s="1"/>
  <c r="P2818" i="1"/>
  <c r="U2818" i="1" s="1"/>
  <c r="P2819" i="1"/>
  <c r="U2819" i="1" s="1"/>
  <c r="P2820" i="1"/>
  <c r="U2820" i="1" s="1"/>
  <c r="P2821" i="1"/>
  <c r="U2821" i="1" s="1"/>
  <c r="P2822" i="1"/>
  <c r="U2822" i="1" s="1"/>
  <c r="P2823" i="1"/>
  <c r="U2823" i="1" s="1"/>
  <c r="P2824" i="1"/>
  <c r="U2824" i="1" s="1"/>
  <c r="P2825" i="1"/>
  <c r="U2825" i="1" s="1"/>
  <c r="P2826" i="1"/>
  <c r="U2826" i="1" s="1"/>
  <c r="P2827" i="1"/>
  <c r="U2827" i="1" s="1"/>
  <c r="P2828" i="1"/>
  <c r="U2828" i="1" s="1"/>
  <c r="P2829" i="1"/>
  <c r="U2829" i="1" s="1"/>
  <c r="P2830" i="1"/>
  <c r="U2830" i="1" s="1"/>
  <c r="P2831" i="1"/>
  <c r="U2831" i="1" s="1"/>
  <c r="P2832" i="1"/>
  <c r="U2832" i="1" s="1"/>
  <c r="P2833" i="1"/>
  <c r="U2833" i="1" s="1"/>
  <c r="P2834" i="1"/>
  <c r="U2834" i="1" s="1"/>
  <c r="P2835" i="1"/>
  <c r="U2835" i="1" s="1"/>
  <c r="P2836" i="1"/>
  <c r="U2836" i="1" s="1"/>
  <c r="P2837" i="1"/>
  <c r="U2837" i="1" s="1"/>
  <c r="P2838" i="1"/>
  <c r="U2838" i="1" s="1"/>
  <c r="P2839" i="1"/>
  <c r="U2839" i="1" s="1"/>
  <c r="P2840" i="1"/>
  <c r="U2840" i="1" s="1"/>
  <c r="P2841" i="1"/>
  <c r="U2841" i="1" s="1"/>
  <c r="P2842" i="1"/>
  <c r="U2842" i="1" s="1"/>
  <c r="P2843" i="1"/>
  <c r="U2843" i="1" s="1"/>
  <c r="P2844" i="1"/>
  <c r="U2844" i="1" s="1"/>
  <c r="P2845" i="1"/>
  <c r="U2845" i="1" s="1"/>
  <c r="P2846" i="1"/>
  <c r="U2846" i="1" s="1"/>
  <c r="P2847" i="1"/>
  <c r="U2847" i="1" s="1"/>
  <c r="P2848" i="1"/>
  <c r="U2848" i="1" s="1"/>
  <c r="P2849" i="1"/>
  <c r="U2849" i="1" s="1"/>
  <c r="P2850" i="1"/>
  <c r="U2850" i="1" s="1"/>
  <c r="P2851" i="1"/>
  <c r="U2851" i="1" s="1"/>
  <c r="P2852" i="1"/>
  <c r="U2852" i="1" s="1"/>
  <c r="P2853" i="1"/>
  <c r="U2853" i="1" s="1"/>
  <c r="P2854" i="1"/>
  <c r="U2854" i="1" s="1"/>
  <c r="P2855" i="1"/>
  <c r="U2855" i="1" s="1"/>
  <c r="P2856" i="1"/>
  <c r="U2856" i="1" s="1"/>
  <c r="P2857" i="1"/>
  <c r="U2857" i="1" s="1"/>
  <c r="P2858" i="1"/>
  <c r="U2858" i="1" s="1"/>
  <c r="P2859" i="1"/>
  <c r="U2859" i="1" s="1"/>
  <c r="P2860" i="1"/>
  <c r="U2860" i="1" s="1"/>
  <c r="P2861" i="1"/>
  <c r="U2861" i="1" s="1"/>
  <c r="P2862" i="1"/>
  <c r="U2862" i="1" s="1"/>
  <c r="P2863" i="1"/>
  <c r="U2863" i="1" s="1"/>
  <c r="P2864" i="1"/>
  <c r="U2864" i="1" s="1"/>
  <c r="P2865" i="1"/>
  <c r="U2865" i="1" s="1"/>
  <c r="P2866" i="1"/>
  <c r="U2866" i="1" s="1"/>
  <c r="P2867" i="1"/>
  <c r="U2867" i="1" s="1"/>
  <c r="P2868" i="1"/>
  <c r="U2868" i="1" s="1"/>
  <c r="P2869" i="1"/>
  <c r="U2869" i="1" s="1"/>
  <c r="P2870" i="1"/>
  <c r="U2870" i="1" s="1"/>
  <c r="P2871" i="1"/>
  <c r="U2871" i="1" s="1"/>
  <c r="P2872" i="1"/>
  <c r="U2872" i="1" s="1"/>
  <c r="P2873" i="1"/>
  <c r="U2873" i="1" s="1"/>
  <c r="P2874" i="1"/>
  <c r="U2874" i="1" s="1"/>
  <c r="P2875" i="1"/>
  <c r="U2875" i="1" s="1"/>
  <c r="P2876" i="1"/>
  <c r="U2876" i="1" s="1"/>
  <c r="P2877" i="1"/>
  <c r="U2877" i="1" s="1"/>
  <c r="P2878" i="1"/>
  <c r="U2878" i="1" s="1"/>
  <c r="P2879" i="1"/>
  <c r="U2879" i="1" s="1"/>
  <c r="P2880" i="1"/>
  <c r="U2880" i="1" s="1"/>
  <c r="P2881" i="1"/>
  <c r="U2881" i="1" s="1"/>
  <c r="P2882" i="1"/>
  <c r="U2882" i="1" s="1"/>
  <c r="P2883" i="1"/>
  <c r="U2883" i="1" s="1"/>
  <c r="P2884" i="1"/>
  <c r="U2884" i="1" s="1"/>
  <c r="P2885" i="1"/>
  <c r="U2885" i="1" s="1"/>
  <c r="P2886" i="1"/>
  <c r="U2886" i="1" s="1"/>
  <c r="P2887" i="1"/>
  <c r="U2887" i="1" s="1"/>
  <c r="P2888" i="1"/>
  <c r="U2888" i="1" s="1"/>
  <c r="P2889" i="1"/>
  <c r="U2889" i="1" s="1"/>
  <c r="P2890" i="1"/>
  <c r="U2890" i="1" s="1"/>
  <c r="P2891" i="1"/>
  <c r="U2891" i="1" s="1"/>
  <c r="P2892" i="1"/>
  <c r="U2892" i="1" s="1"/>
  <c r="P2893" i="1"/>
  <c r="U2893" i="1" s="1"/>
  <c r="P2894" i="1"/>
  <c r="U2894" i="1" s="1"/>
  <c r="P2895" i="1"/>
  <c r="U2895" i="1" s="1"/>
  <c r="P2896" i="1"/>
  <c r="U2896" i="1" s="1"/>
  <c r="P2897" i="1"/>
  <c r="U2897" i="1" s="1"/>
  <c r="P2898" i="1"/>
  <c r="U2898" i="1" s="1"/>
  <c r="P2899" i="1"/>
  <c r="U2899" i="1" s="1"/>
  <c r="P2900" i="1"/>
  <c r="U2900" i="1" s="1"/>
  <c r="P2901" i="1"/>
  <c r="U2901" i="1" s="1"/>
  <c r="P2902" i="1"/>
  <c r="U2902" i="1" s="1"/>
  <c r="P2903" i="1"/>
  <c r="U2903" i="1" s="1"/>
  <c r="P2904" i="1"/>
  <c r="U2904" i="1" s="1"/>
  <c r="P2905" i="1"/>
  <c r="U2905" i="1" s="1"/>
  <c r="P2906" i="1"/>
  <c r="U2906" i="1" s="1"/>
  <c r="P2907" i="1"/>
  <c r="U2907" i="1" s="1"/>
  <c r="P2908" i="1"/>
  <c r="U2908" i="1" s="1"/>
  <c r="P2909" i="1"/>
  <c r="U2909" i="1" s="1"/>
  <c r="P2910" i="1"/>
  <c r="U2910" i="1" s="1"/>
  <c r="P2911" i="1"/>
  <c r="U2911" i="1" s="1"/>
  <c r="P2912" i="1"/>
  <c r="U2912" i="1" s="1"/>
  <c r="P2913" i="1"/>
  <c r="U2913" i="1" s="1"/>
  <c r="P2914" i="1"/>
  <c r="U2914" i="1" s="1"/>
  <c r="P2915" i="1"/>
  <c r="U2915" i="1" s="1"/>
  <c r="P2916" i="1"/>
  <c r="U2916" i="1" s="1"/>
  <c r="P2917" i="1"/>
  <c r="U2917" i="1" s="1"/>
  <c r="P2918" i="1"/>
  <c r="U2918" i="1" s="1"/>
  <c r="P2919" i="1"/>
  <c r="U2919" i="1" s="1"/>
  <c r="P2920" i="1"/>
  <c r="U2920" i="1" s="1"/>
  <c r="P2921" i="1"/>
  <c r="U2921" i="1" s="1"/>
  <c r="P2922" i="1"/>
  <c r="U2922" i="1" s="1"/>
  <c r="P2923" i="1"/>
  <c r="U2923" i="1" s="1"/>
  <c r="P2924" i="1"/>
  <c r="U2924" i="1" s="1"/>
  <c r="P2925" i="1"/>
  <c r="U2925" i="1" s="1"/>
  <c r="P2926" i="1"/>
  <c r="U2926" i="1" s="1"/>
  <c r="P2927" i="1"/>
  <c r="U2927" i="1" s="1"/>
  <c r="P2928" i="1"/>
  <c r="U2928" i="1" s="1"/>
  <c r="P2929" i="1"/>
  <c r="U2929" i="1" s="1"/>
  <c r="P2930" i="1"/>
  <c r="U2930" i="1" s="1"/>
  <c r="P2931" i="1"/>
  <c r="U2931" i="1" s="1"/>
  <c r="P2932" i="1"/>
  <c r="U2932" i="1" s="1"/>
  <c r="P2933" i="1"/>
  <c r="U2933" i="1" s="1"/>
  <c r="P2934" i="1"/>
  <c r="U2934" i="1" s="1"/>
  <c r="P2935" i="1"/>
  <c r="U2935" i="1" s="1"/>
  <c r="P2936" i="1"/>
  <c r="U2936" i="1" s="1"/>
  <c r="P2937" i="1"/>
  <c r="U2937" i="1" s="1"/>
  <c r="P2938" i="1"/>
  <c r="U2938" i="1" s="1"/>
  <c r="P2939" i="1"/>
  <c r="U2939" i="1" s="1"/>
  <c r="P2940" i="1"/>
  <c r="U2940" i="1" s="1"/>
  <c r="P2941" i="1"/>
  <c r="U2941" i="1" s="1"/>
  <c r="P2942" i="1"/>
  <c r="U2942" i="1" s="1"/>
  <c r="P2943" i="1"/>
  <c r="U2943" i="1" s="1"/>
  <c r="P2944" i="1"/>
  <c r="U2944" i="1" s="1"/>
  <c r="P2945" i="1"/>
  <c r="U2945" i="1" s="1"/>
  <c r="P2946" i="1"/>
  <c r="U2946" i="1" s="1"/>
  <c r="P2947" i="1"/>
  <c r="U2947" i="1" s="1"/>
  <c r="P2948" i="1"/>
  <c r="U2948" i="1" s="1"/>
  <c r="P2949" i="1"/>
  <c r="U2949" i="1" s="1"/>
  <c r="P2950" i="1"/>
  <c r="U2950" i="1" s="1"/>
  <c r="P2951" i="1"/>
  <c r="U2951" i="1" s="1"/>
  <c r="P2952" i="1"/>
  <c r="U2952" i="1" s="1"/>
  <c r="P2953" i="1"/>
  <c r="U2953" i="1" s="1"/>
  <c r="P2954" i="1"/>
  <c r="U2954" i="1" s="1"/>
  <c r="P2955" i="1"/>
  <c r="U2955" i="1" s="1"/>
  <c r="P2956" i="1"/>
  <c r="U2956" i="1" s="1"/>
  <c r="P2957" i="1"/>
  <c r="U2957" i="1" s="1"/>
  <c r="P2958" i="1"/>
  <c r="U2958" i="1" s="1"/>
  <c r="P2959" i="1"/>
  <c r="U2959" i="1" s="1"/>
  <c r="P2960" i="1"/>
  <c r="U2960" i="1" s="1"/>
  <c r="P2961" i="1"/>
  <c r="U2961" i="1" s="1"/>
  <c r="P2962" i="1"/>
  <c r="U2962" i="1" s="1"/>
  <c r="P2963" i="1"/>
  <c r="U2963" i="1" s="1"/>
  <c r="P2964" i="1"/>
  <c r="U2964" i="1" s="1"/>
  <c r="P2965" i="1"/>
  <c r="U2965" i="1" s="1"/>
  <c r="P2966" i="1"/>
  <c r="U2966" i="1" s="1"/>
  <c r="P2967" i="1"/>
  <c r="U2967" i="1" s="1"/>
  <c r="P2968" i="1"/>
  <c r="U2968" i="1" s="1"/>
  <c r="P2969" i="1"/>
  <c r="U2969" i="1" s="1"/>
  <c r="P2970" i="1"/>
  <c r="U2970" i="1" s="1"/>
  <c r="P2971" i="1"/>
  <c r="U2971" i="1" s="1"/>
  <c r="P2972" i="1"/>
  <c r="U2972" i="1" s="1"/>
  <c r="P2973" i="1"/>
  <c r="U2973" i="1" s="1"/>
  <c r="P2974" i="1"/>
  <c r="U2974" i="1" s="1"/>
  <c r="P2975" i="1"/>
  <c r="U2975" i="1" s="1"/>
  <c r="P2976" i="1"/>
  <c r="U2976" i="1" s="1"/>
  <c r="P2977" i="1"/>
  <c r="U2977" i="1" s="1"/>
  <c r="P2978" i="1"/>
  <c r="U2978" i="1" s="1"/>
  <c r="P2979" i="1"/>
  <c r="U2979" i="1" s="1"/>
  <c r="P2980" i="1"/>
  <c r="U2980" i="1" s="1"/>
  <c r="P2981" i="1"/>
  <c r="U2981" i="1" s="1"/>
  <c r="P2982" i="1"/>
  <c r="U2982" i="1" s="1"/>
  <c r="P2983" i="1"/>
  <c r="U2983" i="1" s="1"/>
  <c r="P2984" i="1"/>
  <c r="U2984" i="1" s="1"/>
  <c r="P2985" i="1"/>
  <c r="U2985" i="1" s="1"/>
  <c r="P2986" i="1"/>
  <c r="U2986" i="1" s="1"/>
  <c r="P2987" i="1"/>
  <c r="U2987" i="1" s="1"/>
  <c r="P2988" i="1"/>
  <c r="U2988" i="1" s="1"/>
  <c r="P2989" i="1"/>
  <c r="U2989" i="1" s="1"/>
  <c r="P2990" i="1"/>
  <c r="U2990" i="1" s="1"/>
  <c r="P2991" i="1"/>
  <c r="U2991" i="1" s="1"/>
  <c r="P2992" i="1"/>
  <c r="U2992" i="1" s="1"/>
  <c r="P2993" i="1"/>
  <c r="U2993" i="1" s="1"/>
  <c r="P2994" i="1"/>
  <c r="U2994" i="1" s="1"/>
  <c r="P2995" i="1"/>
  <c r="U2995" i="1" s="1"/>
  <c r="P2996" i="1"/>
  <c r="U2996" i="1" s="1"/>
  <c r="P2997" i="1"/>
  <c r="U2997" i="1" s="1"/>
  <c r="P2998" i="1"/>
  <c r="U2998" i="1" s="1"/>
  <c r="P2999" i="1"/>
  <c r="U2999" i="1" s="1"/>
  <c r="P3000" i="1"/>
  <c r="U3000" i="1" s="1"/>
  <c r="P3001" i="1"/>
  <c r="U3001" i="1" s="1"/>
  <c r="P3002" i="1"/>
  <c r="U3002" i="1" s="1"/>
  <c r="P3003" i="1"/>
  <c r="U3003" i="1" s="1"/>
  <c r="P3004" i="1"/>
  <c r="U3004" i="1" s="1"/>
  <c r="P3005" i="1"/>
  <c r="U3005" i="1" s="1"/>
  <c r="P3006" i="1"/>
  <c r="U3006" i="1" s="1"/>
  <c r="P3007" i="1"/>
  <c r="U3007" i="1" s="1"/>
  <c r="P3008" i="1"/>
  <c r="U3008" i="1" s="1"/>
  <c r="P3009" i="1"/>
  <c r="U3009" i="1" s="1"/>
  <c r="P3010" i="1"/>
  <c r="U3010" i="1" s="1"/>
  <c r="P3011" i="1"/>
  <c r="U3011" i="1" s="1"/>
  <c r="P3012" i="1"/>
  <c r="U3012" i="1" s="1"/>
  <c r="P3013" i="1"/>
  <c r="U3013" i="1" s="1"/>
  <c r="P3014" i="1"/>
  <c r="U3014" i="1" s="1"/>
  <c r="P3015" i="1"/>
  <c r="U3015" i="1" s="1"/>
  <c r="P3016" i="1"/>
  <c r="U3016" i="1" s="1"/>
  <c r="P3017" i="1"/>
  <c r="U3017" i="1" s="1"/>
  <c r="P3018" i="1"/>
  <c r="U3018" i="1" s="1"/>
  <c r="P3019" i="1"/>
  <c r="U3019" i="1" s="1"/>
  <c r="P3020" i="1"/>
  <c r="U3020" i="1" s="1"/>
  <c r="P3021" i="1"/>
  <c r="U3021" i="1" s="1"/>
  <c r="P3022" i="1"/>
  <c r="U3022" i="1" s="1"/>
  <c r="P3023" i="1"/>
  <c r="U3023" i="1" s="1"/>
  <c r="P3024" i="1"/>
  <c r="U3024" i="1" s="1"/>
  <c r="P3025" i="1"/>
  <c r="U3025" i="1" s="1"/>
  <c r="P3026" i="1"/>
  <c r="U3026" i="1" s="1"/>
  <c r="P3027" i="1"/>
  <c r="U3027" i="1" s="1"/>
  <c r="P3028" i="1"/>
  <c r="U3028" i="1" s="1"/>
  <c r="P3029" i="1"/>
  <c r="U3029" i="1" s="1"/>
  <c r="P3030" i="1"/>
  <c r="U3030" i="1" s="1"/>
  <c r="P3031" i="1"/>
  <c r="U3031" i="1" s="1"/>
  <c r="P3032" i="1"/>
  <c r="U3032" i="1" s="1"/>
  <c r="P3033" i="1"/>
  <c r="U3033" i="1" s="1"/>
  <c r="P3034" i="1"/>
  <c r="U3034" i="1" s="1"/>
  <c r="P3035" i="1"/>
  <c r="U3035" i="1" s="1"/>
  <c r="P3036" i="1"/>
  <c r="U3036" i="1" s="1"/>
  <c r="P3037" i="1"/>
  <c r="U3037" i="1" s="1"/>
  <c r="P3038" i="1"/>
  <c r="U3038" i="1" s="1"/>
  <c r="P3039" i="1"/>
  <c r="U3039" i="1" s="1"/>
  <c r="P3040" i="1"/>
  <c r="U3040" i="1" s="1"/>
  <c r="P3041" i="1"/>
  <c r="U3041" i="1" s="1"/>
  <c r="P3042" i="1"/>
  <c r="U3042" i="1" s="1"/>
  <c r="P3043" i="1"/>
  <c r="U3043" i="1" s="1"/>
  <c r="P3044" i="1"/>
  <c r="U3044" i="1" s="1"/>
  <c r="P3045" i="1"/>
  <c r="U3045" i="1" s="1"/>
  <c r="P3046" i="1"/>
  <c r="U3046" i="1" s="1"/>
  <c r="P3047" i="1"/>
  <c r="U3047" i="1" s="1"/>
  <c r="P3048" i="1"/>
  <c r="U3048" i="1" s="1"/>
  <c r="P3049" i="1"/>
  <c r="U3049" i="1" s="1"/>
  <c r="P3050" i="1"/>
  <c r="U3050" i="1" s="1"/>
  <c r="P3051" i="1"/>
  <c r="U3051" i="1" s="1"/>
  <c r="P3052" i="1"/>
  <c r="U3052" i="1" s="1"/>
  <c r="P3053" i="1"/>
  <c r="U3053" i="1" s="1"/>
  <c r="P3054" i="1"/>
  <c r="U3054" i="1" s="1"/>
  <c r="P3055" i="1"/>
  <c r="U3055" i="1" s="1"/>
  <c r="P3056" i="1"/>
  <c r="U3056" i="1" s="1"/>
  <c r="P3057" i="1"/>
  <c r="U3057" i="1" s="1"/>
  <c r="P3058" i="1"/>
  <c r="U3058" i="1" s="1"/>
  <c r="P3059" i="1"/>
  <c r="U3059" i="1" s="1"/>
  <c r="P3060" i="1"/>
  <c r="U3060" i="1" s="1"/>
  <c r="P3061" i="1"/>
  <c r="U3061" i="1" s="1"/>
  <c r="P3062" i="1"/>
  <c r="U3062" i="1" s="1"/>
  <c r="P3063" i="1"/>
  <c r="U3063" i="1" s="1"/>
  <c r="P3064" i="1"/>
  <c r="U3064" i="1" s="1"/>
  <c r="P3065" i="1"/>
  <c r="U3065" i="1" s="1"/>
  <c r="P3066" i="1"/>
  <c r="U3066" i="1" s="1"/>
  <c r="P3067" i="1"/>
  <c r="U3067" i="1" s="1"/>
  <c r="P3068" i="1"/>
  <c r="U3068" i="1" s="1"/>
  <c r="P3069" i="1"/>
  <c r="U3069" i="1" s="1"/>
  <c r="P3070" i="1"/>
  <c r="U3070" i="1" s="1"/>
  <c r="P3071" i="1"/>
  <c r="U3071" i="1" s="1"/>
  <c r="P3072" i="1"/>
  <c r="U3072" i="1" s="1"/>
  <c r="P3073" i="1"/>
  <c r="U3073" i="1" s="1"/>
  <c r="P3074" i="1"/>
  <c r="U3074" i="1" s="1"/>
  <c r="P3075" i="1"/>
  <c r="U3075" i="1" s="1"/>
  <c r="P3076" i="1"/>
  <c r="U3076" i="1" s="1"/>
  <c r="P3077" i="1"/>
  <c r="U3077" i="1" s="1"/>
  <c r="P3078" i="1"/>
  <c r="U3078" i="1" s="1"/>
  <c r="P3079" i="1"/>
  <c r="U3079" i="1" s="1"/>
  <c r="P3080" i="1"/>
  <c r="U3080" i="1" s="1"/>
  <c r="P3081" i="1"/>
  <c r="U3081" i="1" s="1"/>
  <c r="P3082" i="1"/>
  <c r="U3082" i="1" s="1"/>
  <c r="P3083" i="1"/>
  <c r="U3083" i="1" s="1"/>
  <c r="P3084" i="1"/>
  <c r="U3084" i="1" s="1"/>
  <c r="P3085" i="1"/>
  <c r="U3085" i="1" s="1"/>
  <c r="P3086" i="1"/>
  <c r="U3086" i="1" s="1"/>
  <c r="P3087" i="1"/>
  <c r="U3087" i="1" s="1"/>
  <c r="P3088" i="1"/>
  <c r="U3088" i="1" s="1"/>
  <c r="P3089" i="1"/>
  <c r="U3089" i="1" s="1"/>
  <c r="P3090" i="1"/>
  <c r="U3090" i="1" s="1"/>
  <c r="P3091" i="1"/>
  <c r="U3091" i="1" s="1"/>
  <c r="P3092" i="1"/>
  <c r="U3092" i="1" s="1"/>
  <c r="P3093" i="1"/>
  <c r="U3093" i="1" s="1"/>
  <c r="P3094" i="1"/>
  <c r="U3094" i="1" s="1"/>
  <c r="P3095" i="1"/>
  <c r="U3095" i="1" s="1"/>
  <c r="P3096" i="1"/>
  <c r="U3096" i="1" s="1"/>
  <c r="P3097" i="1"/>
  <c r="U3097" i="1" s="1"/>
  <c r="P3098" i="1"/>
  <c r="U3098" i="1" s="1"/>
  <c r="P3099" i="1"/>
  <c r="U3099" i="1" s="1"/>
  <c r="P3100" i="1"/>
  <c r="U3100" i="1" s="1"/>
  <c r="P3101" i="1"/>
  <c r="U3101" i="1" s="1"/>
  <c r="P3102" i="1"/>
  <c r="U3102" i="1" s="1"/>
  <c r="P3103" i="1"/>
  <c r="U3103" i="1" s="1"/>
  <c r="P3104" i="1"/>
  <c r="U3104" i="1" s="1"/>
  <c r="P3105" i="1"/>
  <c r="U3105" i="1" s="1"/>
  <c r="P3106" i="1"/>
  <c r="U3106" i="1" s="1"/>
  <c r="P3107" i="1"/>
  <c r="U3107" i="1" s="1"/>
  <c r="P3108" i="1"/>
  <c r="U3108" i="1" s="1"/>
  <c r="P3109" i="1"/>
  <c r="U3109" i="1" s="1"/>
  <c r="P3110" i="1"/>
  <c r="U3110" i="1" s="1"/>
  <c r="P3111" i="1"/>
  <c r="U3111" i="1" s="1"/>
  <c r="P3112" i="1"/>
  <c r="U3112" i="1" s="1"/>
  <c r="P3113" i="1"/>
  <c r="U3113" i="1" s="1"/>
  <c r="P3114" i="1"/>
  <c r="U3114" i="1" s="1"/>
  <c r="P3115" i="1"/>
  <c r="U3115" i="1" s="1"/>
  <c r="P3116" i="1"/>
  <c r="U3116" i="1" s="1"/>
  <c r="P3117" i="1"/>
  <c r="U3117" i="1" s="1"/>
  <c r="P3118" i="1"/>
  <c r="U3118" i="1" s="1"/>
  <c r="P3119" i="1"/>
  <c r="U3119" i="1" s="1"/>
  <c r="P3120" i="1"/>
  <c r="U3120" i="1" s="1"/>
  <c r="P3121" i="1"/>
  <c r="U3121" i="1" s="1"/>
  <c r="P3122" i="1"/>
  <c r="U3122" i="1" s="1"/>
  <c r="P3123" i="1"/>
  <c r="U3123" i="1" s="1"/>
  <c r="P3124" i="1"/>
  <c r="U3124" i="1" s="1"/>
  <c r="P3125" i="1"/>
  <c r="U3125" i="1" s="1"/>
  <c r="P3126" i="1"/>
  <c r="U3126" i="1" s="1"/>
  <c r="P3127" i="1"/>
  <c r="U3127" i="1" s="1"/>
  <c r="P3128" i="1"/>
  <c r="U3128" i="1" s="1"/>
  <c r="P3129" i="1"/>
  <c r="U3129" i="1" s="1"/>
  <c r="P3130" i="1"/>
  <c r="U3130" i="1" s="1"/>
  <c r="P3131" i="1"/>
  <c r="U3131" i="1" s="1"/>
  <c r="P3132" i="1"/>
  <c r="U3132" i="1" s="1"/>
  <c r="P3133" i="1"/>
  <c r="U3133" i="1" s="1"/>
  <c r="P3134" i="1"/>
  <c r="U3134" i="1" s="1"/>
  <c r="P3135" i="1"/>
  <c r="U3135" i="1" s="1"/>
  <c r="P3136" i="1"/>
  <c r="U3136" i="1" s="1"/>
  <c r="P3137" i="1"/>
  <c r="U3137" i="1" s="1"/>
  <c r="P3138" i="1"/>
  <c r="U3138" i="1" s="1"/>
  <c r="P3139" i="1"/>
  <c r="U3139" i="1" s="1"/>
  <c r="P3140" i="1"/>
  <c r="U3140" i="1" s="1"/>
  <c r="P3141" i="1"/>
  <c r="U3141" i="1" s="1"/>
  <c r="P3142" i="1"/>
  <c r="U3142" i="1" s="1"/>
  <c r="P3143" i="1"/>
  <c r="U3143" i="1" s="1"/>
  <c r="P3144" i="1"/>
  <c r="U3144" i="1" s="1"/>
  <c r="P3145" i="1"/>
  <c r="U3145" i="1" s="1"/>
  <c r="P3146" i="1"/>
  <c r="U3146" i="1" s="1"/>
  <c r="P3147" i="1"/>
  <c r="U3147" i="1" s="1"/>
  <c r="P3148" i="1"/>
  <c r="U3148" i="1" s="1"/>
  <c r="P3149" i="1"/>
  <c r="U3149" i="1" s="1"/>
  <c r="P3150" i="1"/>
  <c r="U3150" i="1" s="1"/>
  <c r="P3151" i="1"/>
  <c r="U3151" i="1" s="1"/>
  <c r="P3152" i="1"/>
  <c r="U3152" i="1" s="1"/>
  <c r="P3153" i="1"/>
  <c r="U3153" i="1" s="1"/>
  <c r="P3154" i="1"/>
  <c r="U3154" i="1" s="1"/>
  <c r="P3155" i="1"/>
  <c r="U3155" i="1" s="1"/>
  <c r="P3156" i="1"/>
  <c r="U3156" i="1" s="1"/>
  <c r="P3157" i="1"/>
  <c r="U3157" i="1" s="1"/>
  <c r="P3158" i="1"/>
  <c r="U3158" i="1" s="1"/>
  <c r="P3159" i="1"/>
  <c r="U3159" i="1" s="1"/>
  <c r="P3160" i="1"/>
  <c r="U3160" i="1" s="1"/>
  <c r="P3161" i="1"/>
  <c r="U3161" i="1" s="1"/>
  <c r="P3162" i="1"/>
  <c r="U3162" i="1" s="1"/>
  <c r="P3163" i="1"/>
  <c r="U3163" i="1" s="1"/>
  <c r="P3164" i="1"/>
  <c r="U3164" i="1" s="1"/>
  <c r="P3165" i="1"/>
  <c r="U3165" i="1" s="1"/>
  <c r="P3166" i="1"/>
  <c r="U3166" i="1" s="1"/>
  <c r="P3167" i="1"/>
  <c r="U3167" i="1" s="1"/>
  <c r="P3168" i="1"/>
  <c r="U3168" i="1" s="1"/>
  <c r="P3169" i="1"/>
  <c r="U3169" i="1" s="1"/>
  <c r="P3170" i="1"/>
  <c r="U3170" i="1" s="1"/>
  <c r="P3171" i="1"/>
  <c r="U3171" i="1" s="1"/>
  <c r="P3172" i="1"/>
  <c r="U3172" i="1" s="1"/>
  <c r="P3173" i="1"/>
  <c r="U3173" i="1" s="1"/>
  <c r="P3174" i="1"/>
  <c r="U3174" i="1" s="1"/>
  <c r="P3175" i="1"/>
  <c r="U3175" i="1" s="1"/>
  <c r="P3176" i="1"/>
  <c r="U3176" i="1" s="1"/>
  <c r="P3177" i="1"/>
  <c r="U3177" i="1" s="1"/>
  <c r="P3178" i="1"/>
  <c r="U3178" i="1" s="1"/>
  <c r="P3179" i="1"/>
  <c r="U3179" i="1" s="1"/>
  <c r="P3180" i="1"/>
  <c r="U3180" i="1" s="1"/>
  <c r="P3181" i="1"/>
  <c r="U3181" i="1" s="1"/>
  <c r="P3182" i="1"/>
  <c r="U3182" i="1" s="1"/>
  <c r="P3183" i="1"/>
  <c r="U3183" i="1" s="1"/>
  <c r="P3184" i="1"/>
  <c r="U3184" i="1" s="1"/>
  <c r="P3185" i="1"/>
  <c r="U3185" i="1" s="1"/>
  <c r="P3186" i="1"/>
  <c r="U3186" i="1" s="1"/>
  <c r="P3187" i="1"/>
  <c r="U3187" i="1" s="1"/>
  <c r="P3188" i="1"/>
  <c r="U3188" i="1" s="1"/>
  <c r="P3189" i="1"/>
  <c r="U3189" i="1" s="1"/>
  <c r="P3190" i="1"/>
  <c r="U3190" i="1" s="1"/>
  <c r="P3191" i="1"/>
  <c r="U3191" i="1" s="1"/>
  <c r="P3192" i="1"/>
  <c r="U3192" i="1" s="1"/>
  <c r="P3193" i="1"/>
  <c r="U3193" i="1" s="1"/>
  <c r="P3194" i="1"/>
  <c r="U3194" i="1" s="1"/>
  <c r="P3195" i="1"/>
  <c r="U3195" i="1" s="1"/>
  <c r="P3196" i="1"/>
  <c r="U3196" i="1" s="1"/>
  <c r="P3197" i="1"/>
  <c r="U3197" i="1" s="1"/>
  <c r="P3198" i="1"/>
  <c r="U3198" i="1" s="1"/>
  <c r="P3199" i="1"/>
  <c r="U3199" i="1" s="1"/>
  <c r="P3200" i="1"/>
  <c r="U3200" i="1" s="1"/>
  <c r="P3201" i="1"/>
  <c r="U3201" i="1" s="1"/>
  <c r="P3202" i="1"/>
  <c r="U3202" i="1" s="1"/>
  <c r="P3203" i="1"/>
  <c r="U3203" i="1" s="1"/>
  <c r="P3204" i="1"/>
  <c r="U3204" i="1" s="1"/>
  <c r="P3205" i="1"/>
  <c r="U3205" i="1" s="1"/>
  <c r="P3206" i="1"/>
  <c r="U3206" i="1" s="1"/>
  <c r="P3207" i="1"/>
  <c r="U3207" i="1" s="1"/>
  <c r="P3208" i="1"/>
  <c r="U3208" i="1" s="1"/>
  <c r="P3209" i="1"/>
  <c r="U3209" i="1" s="1"/>
  <c r="P3210" i="1"/>
  <c r="U3210" i="1" s="1"/>
  <c r="P3211" i="1"/>
  <c r="U3211" i="1" s="1"/>
  <c r="P3212" i="1"/>
  <c r="U3212" i="1" s="1"/>
  <c r="P3213" i="1"/>
  <c r="U3213" i="1" s="1"/>
  <c r="P3214" i="1"/>
  <c r="U3214" i="1" s="1"/>
  <c r="P3215" i="1"/>
  <c r="U3215" i="1" s="1"/>
  <c r="P3216" i="1"/>
  <c r="U3216" i="1" s="1"/>
  <c r="P3217" i="1"/>
  <c r="U3217" i="1" s="1"/>
  <c r="P3218" i="1"/>
  <c r="U3218" i="1" s="1"/>
  <c r="P3219" i="1"/>
  <c r="U3219" i="1" s="1"/>
  <c r="P3220" i="1"/>
  <c r="U3220" i="1" s="1"/>
  <c r="P3221" i="1"/>
  <c r="U3221" i="1" s="1"/>
  <c r="P3222" i="1"/>
  <c r="U3222" i="1" s="1"/>
  <c r="P3223" i="1"/>
  <c r="U3223" i="1" s="1"/>
  <c r="P3224" i="1"/>
  <c r="U3224" i="1" s="1"/>
  <c r="P3225" i="1"/>
  <c r="U3225" i="1" s="1"/>
  <c r="P3226" i="1"/>
  <c r="U3226" i="1" s="1"/>
  <c r="P3227" i="1"/>
  <c r="U3227" i="1" s="1"/>
  <c r="P3228" i="1"/>
  <c r="U3228" i="1" s="1"/>
  <c r="P3229" i="1"/>
  <c r="U3229" i="1" s="1"/>
  <c r="P3230" i="1"/>
  <c r="U3230" i="1" s="1"/>
  <c r="P3231" i="1"/>
  <c r="U3231" i="1" s="1"/>
  <c r="P3232" i="1"/>
  <c r="U3232" i="1" s="1"/>
  <c r="P3233" i="1"/>
  <c r="U3233" i="1" s="1"/>
  <c r="P3234" i="1"/>
  <c r="U3234" i="1" s="1"/>
  <c r="P3235" i="1"/>
  <c r="U3235" i="1" s="1"/>
  <c r="P3236" i="1"/>
  <c r="U3236" i="1" s="1"/>
  <c r="P3237" i="1"/>
  <c r="U3237" i="1" s="1"/>
  <c r="P3238" i="1"/>
  <c r="U3238" i="1" s="1"/>
  <c r="P3239" i="1"/>
  <c r="U3239" i="1" s="1"/>
  <c r="P3240" i="1"/>
  <c r="U3240" i="1" s="1"/>
  <c r="P3241" i="1"/>
  <c r="U3241" i="1" s="1"/>
  <c r="P3242" i="1"/>
  <c r="U3242" i="1" s="1"/>
  <c r="P3243" i="1"/>
  <c r="U3243" i="1" s="1"/>
  <c r="P3244" i="1"/>
  <c r="U3244" i="1" s="1"/>
  <c r="P3245" i="1"/>
  <c r="U3245" i="1" s="1"/>
  <c r="P3246" i="1"/>
  <c r="U3246" i="1" s="1"/>
  <c r="P3247" i="1"/>
  <c r="U3247" i="1" s="1"/>
  <c r="P3248" i="1"/>
  <c r="U3248" i="1" s="1"/>
  <c r="P3249" i="1"/>
  <c r="U3249" i="1" s="1"/>
  <c r="P3250" i="1"/>
  <c r="U3250" i="1" s="1"/>
  <c r="P3251" i="1"/>
  <c r="U3251" i="1" s="1"/>
  <c r="P3252" i="1"/>
  <c r="U3252" i="1" s="1"/>
  <c r="P3253" i="1"/>
  <c r="U3253" i="1" s="1"/>
  <c r="P3254" i="1"/>
  <c r="U3254" i="1" s="1"/>
  <c r="P3255" i="1"/>
  <c r="U3255" i="1" s="1"/>
  <c r="P3256" i="1"/>
  <c r="U3256" i="1" s="1"/>
  <c r="P3257" i="1"/>
  <c r="U3257" i="1" s="1"/>
  <c r="P3258" i="1"/>
  <c r="U3258" i="1" s="1"/>
  <c r="P3259" i="1"/>
  <c r="U3259" i="1" s="1"/>
  <c r="P3260" i="1"/>
  <c r="U3260" i="1" s="1"/>
  <c r="P3261" i="1"/>
  <c r="U3261" i="1" s="1"/>
  <c r="P3262" i="1"/>
  <c r="U3262" i="1" s="1"/>
  <c r="P3263" i="1"/>
  <c r="U3263" i="1" s="1"/>
  <c r="P3264" i="1"/>
  <c r="U3264" i="1" s="1"/>
  <c r="P3265" i="1"/>
  <c r="U3265" i="1" s="1"/>
  <c r="P3266" i="1"/>
  <c r="U3266" i="1" s="1"/>
  <c r="P3267" i="1"/>
  <c r="U3267" i="1" s="1"/>
  <c r="P3268" i="1"/>
  <c r="U3268" i="1" s="1"/>
  <c r="P3269" i="1"/>
  <c r="U3269" i="1" s="1"/>
  <c r="P3270" i="1"/>
  <c r="U3270" i="1" s="1"/>
  <c r="P3271" i="1"/>
  <c r="U3271" i="1" s="1"/>
  <c r="P3272" i="1"/>
  <c r="U3272" i="1" s="1"/>
  <c r="P3273" i="1"/>
  <c r="U3273" i="1" s="1"/>
  <c r="P3274" i="1"/>
  <c r="U3274" i="1" s="1"/>
  <c r="P3275" i="1"/>
  <c r="U3275" i="1" s="1"/>
  <c r="P3276" i="1"/>
  <c r="U3276" i="1" s="1"/>
  <c r="P3277" i="1"/>
  <c r="U3277" i="1" s="1"/>
  <c r="P3278" i="1"/>
  <c r="U3278" i="1" s="1"/>
  <c r="P3279" i="1"/>
  <c r="U3279" i="1" s="1"/>
  <c r="P3280" i="1"/>
  <c r="U3280" i="1" s="1"/>
  <c r="P3281" i="1"/>
  <c r="U3281" i="1" s="1"/>
  <c r="P3282" i="1"/>
  <c r="U3282" i="1" s="1"/>
  <c r="P3283" i="1"/>
  <c r="U3283" i="1" s="1"/>
  <c r="P3284" i="1"/>
  <c r="U3284" i="1" s="1"/>
  <c r="P3285" i="1"/>
  <c r="U3285" i="1" s="1"/>
  <c r="P3286" i="1"/>
  <c r="U3286" i="1" s="1"/>
  <c r="P3287" i="1"/>
  <c r="U3287" i="1" s="1"/>
  <c r="P3288" i="1"/>
  <c r="U3288" i="1" s="1"/>
  <c r="P3289" i="1"/>
  <c r="U3289" i="1" s="1"/>
  <c r="P3290" i="1"/>
  <c r="U3290" i="1" s="1"/>
  <c r="P3291" i="1"/>
  <c r="U3291" i="1" s="1"/>
  <c r="P3292" i="1"/>
  <c r="U3292" i="1" s="1"/>
  <c r="P3293" i="1"/>
  <c r="U3293" i="1" s="1"/>
  <c r="P3294" i="1"/>
  <c r="U3294" i="1" s="1"/>
  <c r="P3295" i="1"/>
  <c r="U3295" i="1" s="1"/>
  <c r="P3296" i="1"/>
  <c r="U3296" i="1" s="1"/>
  <c r="P3297" i="1"/>
  <c r="U3297" i="1" s="1"/>
  <c r="P3298" i="1"/>
  <c r="U3298" i="1" s="1"/>
  <c r="P3299" i="1"/>
  <c r="U3299" i="1" s="1"/>
  <c r="P3300" i="1"/>
  <c r="U3300" i="1" s="1"/>
  <c r="P3301" i="1"/>
  <c r="U3301" i="1" s="1"/>
  <c r="P3302" i="1"/>
  <c r="U3302" i="1" s="1"/>
  <c r="P3303" i="1"/>
  <c r="U3303" i="1" s="1"/>
  <c r="P3304" i="1"/>
  <c r="U3304" i="1" s="1"/>
  <c r="P3305" i="1"/>
  <c r="U3305" i="1" s="1"/>
  <c r="P3306" i="1"/>
  <c r="U3306" i="1" s="1"/>
  <c r="P3307" i="1"/>
  <c r="U3307" i="1" s="1"/>
  <c r="P3308" i="1"/>
  <c r="U3308" i="1" s="1"/>
  <c r="P3309" i="1"/>
  <c r="U3309" i="1" s="1"/>
  <c r="P3310" i="1"/>
  <c r="U3310" i="1" s="1"/>
  <c r="P3311" i="1"/>
  <c r="U3311" i="1" s="1"/>
  <c r="P3312" i="1"/>
  <c r="U3312" i="1" s="1"/>
  <c r="P3313" i="1"/>
  <c r="U3313" i="1" s="1"/>
  <c r="P3314" i="1"/>
  <c r="U3314" i="1" s="1"/>
  <c r="P3315" i="1"/>
  <c r="U3315" i="1" s="1"/>
  <c r="P3316" i="1"/>
  <c r="U3316" i="1" s="1"/>
  <c r="P3317" i="1"/>
  <c r="U3317" i="1" s="1"/>
  <c r="P3318" i="1"/>
  <c r="U3318" i="1" s="1"/>
  <c r="P3319" i="1"/>
  <c r="U3319" i="1" s="1"/>
  <c r="P3320" i="1"/>
  <c r="U3320" i="1" s="1"/>
  <c r="P3321" i="1"/>
  <c r="U3321" i="1" s="1"/>
  <c r="P3322" i="1"/>
  <c r="U3322" i="1" s="1"/>
  <c r="P3323" i="1"/>
  <c r="U3323" i="1" s="1"/>
  <c r="P3324" i="1"/>
  <c r="U3324" i="1" s="1"/>
  <c r="P3325" i="1"/>
  <c r="U3325" i="1" s="1"/>
  <c r="P3326" i="1"/>
  <c r="U3326" i="1" s="1"/>
  <c r="P3327" i="1"/>
  <c r="U3327" i="1" s="1"/>
  <c r="P3328" i="1"/>
  <c r="U3328" i="1" s="1"/>
  <c r="P3329" i="1"/>
  <c r="U3329" i="1" s="1"/>
  <c r="P3330" i="1"/>
  <c r="U3330" i="1" s="1"/>
  <c r="P3331" i="1"/>
  <c r="U3331" i="1" s="1"/>
  <c r="P3332" i="1"/>
  <c r="U3332" i="1" s="1"/>
  <c r="P3333" i="1"/>
  <c r="U3333" i="1" s="1"/>
  <c r="P3334" i="1"/>
  <c r="U3334" i="1" s="1"/>
  <c r="P3335" i="1"/>
  <c r="U3335" i="1" s="1"/>
  <c r="P3336" i="1"/>
  <c r="U3336" i="1" s="1"/>
  <c r="P3337" i="1"/>
  <c r="U3337" i="1" s="1"/>
  <c r="P3338" i="1"/>
  <c r="U3338" i="1" s="1"/>
  <c r="P3339" i="1"/>
  <c r="U3339" i="1" s="1"/>
  <c r="P3340" i="1"/>
  <c r="U3340" i="1" s="1"/>
  <c r="P3341" i="1"/>
  <c r="U3341" i="1" s="1"/>
  <c r="P3342" i="1"/>
  <c r="U3342" i="1" s="1"/>
  <c r="P3343" i="1"/>
  <c r="U3343" i="1" s="1"/>
  <c r="P3344" i="1"/>
  <c r="U3344" i="1" s="1"/>
  <c r="P3345" i="1"/>
  <c r="U3345" i="1" s="1"/>
  <c r="P3346" i="1"/>
  <c r="U3346" i="1" s="1"/>
  <c r="P3347" i="1"/>
  <c r="U3347" i="1" s="1"/>
  <c r="P3348" i="1"/>
  <c r="U3348" i="1" s="1"/>
  <c r="P3349" i="1"/>
  <c r="U3349" i="1" s="1"/>
  <c r="P3350" i="1"/>
  <c r="U3350" i="1" s="1"/>
  <c r="P3351" i="1"/>
  <c r="U3351" i="1" s="1"/>
  <c r="P3352" i="1"/>
  <c r="U3352" i="1" s="1"/>
  <c r="P3353" i="1"/>
  <c r="U3353" i="1" s="1"/>
  <c r="P3354" i="1"/>
  <c r="U3354" i="1" s="1"/>
  <c r="P3355" i="1"/>
  <c r="U3355" i="1" s="1"/>
  <c r="P3356" i="1"/>
  <c r="U3356" i="1" s="1"/>
  <c r="P3357" i="1"/>
  <c r="U3357" i="1" s="1"/>
  <c r="P3358" i="1"/>
  <c r="U3358" i="1" s="1"/>
  <c r="P3359" i="1"/>
  <c r="U3359" i="1" s="1"/>
  <c r="P3360" i="1"/>
  <c r="U3360" i="1" s="1"/>
  <c r="P3361" i="1"/>
  <c r="U3361" i="1" s="1"/>
  <c r="P3362" i="1"/>
  <c r="U3362" i="1" s="1"/>
  <c r="P3363" i="1"/>
  <c r="U3363" i="1" s="1"/>
  <c r="P3364" i="1"/>
  <c r="U3364" i="1" s="1"/>
  <c r="P3365" i="1"/>
  <c r="U3365" i="1" s="1"/>
  <c r="P3366" i="1"/>
  <c r="U3366" i="1" s="1"/>
  <c r="P3367" i="1"/>
  <c r="U3367" i="1" s="1"/>
  <c r="P3368" i="1"/>
  <c r="U3368" i="1" s="1"/>
  <c r="P3369" i="1"/>
  <c r="U3369" i="1" s="1"/>
  <c r="P3370" i="1"/>
  <c r="U3370" i="1" s="1"/>
  <c r="P3371" i="1"/>
  <c r="U3371" i="1" s="1"/>
  <c r="P3372" i="1"/>
  <c r="U3372" i="1" s="1"/>
  <c r="P3373" i="1"/>
  <c r="U3373" i="1" s="1"/>
  <c r="P3374" i="1"/>
  <c r="U3374" i="1" s="1"/>
  <c r="P3375" i="1"/>
  <c r="U3375" i="1" s="1"/>
  <c r="P3376" i="1"/>
  <c r="U3376" i="1" s="1"/>
  <c r="P3377" i="1"/>
  <c r="U3377" i="1" s="1"/>
  <c r="P3378" i="1"/>
  <c r="U3378" i="1" s="1"/>
  <c r="P3379" i="1"/>
  <c r="U3379" i="1" s="1"/>
  <c r="P3380" i="1"/>
  <c r="U3380" i="1" s="1"/>
  <c r="P3381" i="1"/>
  <c r="U3381" i="1" s="1"/>
  <c r="P3382" i="1"/>
  <c r="U3382" i="1" s="1"/>
  <c r="P3383" i="1"/>
  <c r="U3383" i="1" s="1"/>
  <c r="P3384" i="1"/>
  <c r="U3384" i="1" s="1"/>
  <c r="P3385" i="1"/>
  <c r="U3385" i="1" s="1"/>
  <c r="P3386" i="1"/>
  <c r="U3386" i="1" s="1"/>
  <c r="P3387" i="1"/>
  <c r="U3387" i="1" s="1"/>
  <c r="P3388" i="1"/>
  <c r="U3388" i="1" s="1"/>
  <c r="P3389" i="1"/>
  <c r="U3389" i="1" s="1"/>
  <c r="P3390" i="1"/>
  <c r="U3390" i="1" s="1"/>
  <c r="P3391" i="1"/>
  <c r="U3391" i="1" s="1"/>
  <c r="P3392" i="1"/>
  <c r="U3392" i="1" s="1"/>
  <c r="P3393" i="1"/>
  <c r="U3393" i="1" s="1"/>
  <c r="P3394" i="1"/>
  <c r="U3394" i="1" s="1"/>
  <c r="P3395" i="1"/>
  <c r="U3395" i="1" s="1"/>
  <c r="P3396" i="1"/>
  <c r="U3396" i="1" s="1"/>
  <c r="P3397" i="1"/>
  <c r="U3397" i="1" s="1"/>
  <c r="P3398" i="1"/>
  <c r="U3398" i="1" s="1"/>
  <c r="P3399" i="1"/>
  <c r="U3399" i="1" s="1"/>
  <c r="P3400" i="1"/>
  <c r="U3400" i="1" s="1"/>
  <c r="P3401" i="1"/>
  <c r="U3401" i="1" s="1"/>
  <c r="P3402" i="1"/>
  <c r="U3402" i="1" s="1"/>
  <c r="P3403" i="1"/>
  <c r="U3403" i="1" s="1"/>
  <c r="P3404" i="1"/>
  <c r="U3404" i="1" s="1"/>
  <c r="P3405" i="1"/>
  <c r="U3405" i="1" s="1"/>
  <c r="P3406" i="1"/>
  <c r="U3406" i="1" s="1"/>
  <c r="P3407" i="1"/>
  <c r="U3407" i="1" s="1"/>
  <c r="P3408" i="1"/>
  <c r="U3408" i="1" s="1"/>
  <c r="P3409" i="1"/>
  <c r="U3409" i="1" s="1"/>
  <c r="P3410" i="1"/>
  <c r="U3410" i="1" s="1"/>
  <c r="P3411" i="1"/>
  <c r="U3411" i="1" s="1"/>
  <c r="P3412" i="1"/>
  <c r="U3412" i="1" s="1"/>
  <c r="P3413" i="1"/>
  <c r="U3413" i="1" s="1"/>
  <c r="P3414" i="1"/>
  <c r="U3414" i="1" s="1"/>
  <c r="P3415" i="1"/>
  <c r="U3415" i="1" s="1"/>
  <c r="P3416" i="1"/>
  <c r="U3416" i="1" s="1"/>
  <c r="P3417" i="1"/>
  <c r="U3417" i="1" s="1"/>
  <c r="P3418" i="1"/>
  <c r="U3418" i="1" s="1"/>
  <c r="P3419" i="1"/>
  <c r="U3419" i="1" s="1"/>
  <c r="P3420" i="1"/>
  <c r="U3420" i="1" s="1"/>
  <c r="P3421" i="1"/>
  <c r="U3421" i="1" s="1"/>
  <c r="P3422" i="1"/>
  <c r="U3422" i="1" s="1"/>
  <c r="P3423" i="1"/>
  <c r="U3423" i="1" s="1"/>
  <c r="P3424" i="1"/>
  <c r="U3424" i="1" s="1"/>
  <c r="P3425" i="1"/>
  <c r="U3425" i="1" s="1"/>
  <c r="P3426" i="1"/>
  <c r="U3426" i="1" s="1"/>
  <c r="P3427" i="1"/>
  <c r="U3427" i="1" s="1"/>
  <c r="P3428" i="1"/>
  <c r="U3428" i="1" s="1"/>
  <c r="P3429" i="1"/>
  <c r="U3429" i="1" s="1"/>
  <c r="P3430" i="1"/>
  <c r="U3430" i="1" s="1"/>
  <c r="P3431" i="1"/>
  <c r="U3431" i="1" s="1"/>
  <c r="P3432" i="1"/>
  <c r="U3432" i="1" s="1"/>
  <c r="P3433" i="1"/>
  <c r="U3433" i="1" s="1"/>
  <c r="P3434" i="1"/>
  <c r="U3434" i="1" s="1"/>
  <c r="P3435" i="1"/>
  <c r="U3435" i="1" s="1"/>
  <c r="P3436" i="1"/>
  <c r="U3436" i="1" s="1"/>
  <c r="P3437" i="1"/>
  <c r="U3437" i="1" s="1"/>
  <c r="P3438" i="1"/>
  <c r="U3438" i="1" s="1"/>
  <c r="P3439" i="1"/>
  <c r="U3439" i="1" s="1"/>
  <c r="P3440" i="1"/>
  <c r="U3440" i="1" s="1"/>
  <c r="P3441" i="1"/>
  <c r="U3441" i="1" s="1"/>
  <c r="P3442" i="1"/>
  <c r="U3442" i="1" s="1"/>
  <c r="P3443" i="1"/>
  <c r="U3443" i="1" s="1"/>
  <c r="P3444" i="1"/>
  <c r="U3444" i="1" s="1"/>
  <c r="P3445" i="1"/>
  <c r="U3445" i="1" s="1"/>
  <c r="P3446" i="1"/>
  <c r="U3446" i="1" s="1"/>
  <c r="P3447" i="1"/>
  <c r="U3447" i="1" s="1"/>
  <c r="P3448" i="1"/>
  <c r="U3448" i="1" s="1"/>
  <c r="P3449" i="1"/>
  <c r="U3449" i="1" s="1"/>
  <c r="P3450" i="1"/>
  <c r="U3450" i="1" s="1"/>
  <c r="P3451" i="1"/>
  <c r="U3451" i="1" s="1"/>
  <c r="P3452" i="1"/>
  <c r="U3452" i="1" s="1"/>
  <c r="P3453" i="1"/>
  <c r="U3453" i="1" s="1"/>
  <c r="P3454" i="1"/>
  <c r="U3454" i="1" s="1"/>
  <c r="P3455" i="1"/>
  <c r="U3455" i="1" s="1"/>
  <c r="P3456" i="1"/>
  <c r="U3456" i="1" s="1"/>
  <c r="P3457" i="1"/>
  <c r="U3457" i="1" s="1"/>
  <c r="P3458" i="1"/>
  <c r="U3458" i="1" s="1"/>
  <c r="P3459" i="1"/>
  <c r="U3459" i="1" s="1"/>
  <c r="P3460" i="1"/>
  <c r="U3460" i="1" s="1"/>
  <c r="P3461" i="1"/>
  <c r="U3461" i="1" s="1"/>
  <c r="P3462" i="1"/>
  <c r="U3462" i="1" s="1"/>
  <c r="P3463" i="1"/>
  <c r="U3463" i="1" s="1"/>
  <c r="P3464" i="1"/>
  <c r="U3464" i="1" s="1"/>
  <c r="P3465" i="1"/>
  <c r="U3465" i="1" s="1"/>
  <c r="P3466" i="1"/>
  <c r="U3466" i="1" s="1"/>
  <c r="P3467" i="1"/>
  <c r="U3467" i="1" s="1"/>
  <c r="P3468" i="1"/>
  <c r="U3468" i="1" s="1"/>
  <c r="P3469" i="1"/>
  <c r="U3469" i="1" s="1"/>
  <c r="P3470" i="1"/>
  <c r="U3470" i="1" s="1"/>
  <c r="P3471" i="1"/>
  <c r="U3471" i="1" s="1"/>
  <c r="P3472" i="1"/>
  <c r="U3472" i="1" s="1"/>
  <c r="P3473" i="1"/>
  <c r="U3473" i="1" s="1"/>
  <c r="P3474" i="1"/>
  <c r="U3474" i="1" s="1"/>
  <c r="P3475" i="1"/>
  <c r="U3475" i="1" s="1"/>
  <c r="P3476" i="1"/>
  <c r="U3476" i="1" s="1"/>
  <c r="P3477" i="1"/>
  <c r="U3477" i="1" s="1"/>
  <c r="P3478" i="1"/>
  <c r="U3478" i="1" s="1"/>
  <c r="P3479" i="1"/>
  <c r="U3479" i="1" s="1"/>
  <c r="P3480" i="1"/>
  <c r="U3480" i="1" s="1"/>
  <c r="P3481" i="1"/>
  <c r="U3481" i="1" s="1"/>
  <c r="P3482" i="1"/>
  <c r="U3482" i="1" s="1"/>
  <c r="P3483" i="1"/>
  <c r="U3483" i="1" s="1"/>
  <c r="P3484" i="1"/>
  <c r="U3484" i="1" s="1"/>
  <c r="P3485" i="1"/>
  <c r="U3485" i="1" s="1"/>
  <c r="P3486" i="1"/>
  <c r="U3486" i="1" s="1"/>
  <c r="P3487" i="1"/>
  <c r="U3487" i="1" s="1"/>
  <c r="P3488" i="1"/>
  <c r="U3488" i="1" s="1"/>
  <c r="P3489" i="1"/>
  <c r="U3489" i="1" s="1"/>
  <c r="P3490" i="1"/>
  <c r="U3490" i="1" s="1"/>
  <c r="P3491" i="1"/>
  <c r="U3491" i="1" s="1"/>
  <c r="P3492" i="1"/>
  <c r="U3492" i="1" s="1"/>
  <c r="P3493" i="1"/>
  <c r="U3493" i="1" s="1"/>
  <c r="P3494" i="1"/>
  <c r="U3494" i="1" s="1"/>
  <c r="P3495" i="1"/>
  <c r="U3495" i="1" s="1"/>
  <c r="P3496" i="1"/>
  <c r="U3496" i="1" s="1"/>
  <c r="P3497" i="1"/>
  <c r="U3497" i="1" s="1"/>
  <c r="P3498" i="1"/>
  <c r="U3498" i="1" s="1"/>
  <c r="P3499" i="1"/>
  <c r="U3499" i="1" s="1"/>
  <c r="P3500" i="1"/>
  <c r="U3500" i="1" s="1"/>
  <c r="P3501" i="1"/>
  <c r="U3501" i="1" s="1"/>
  <c r="P3502" i="1"/>
  <c r="U3502" i="1" s="1"/>
  <c r="P3503" i="1"/>
  <c r="U3503" i="1" s="1"/>
  <c r="P3504" i="1"/>
  <c r="U3504" i="1" s="1"/>
  <c r="P3505" i="1"/>
  <c r="U3505" i="1" s="1"/>
  <c r="P3506" i="1"/>
  <c r="U3506" i="1" s="1"/>
  <c r="P3507" i="1"/>
  <c r="U3507" i="1" s="1"/>
  <c r="P3508" i="1"/>
  <c r="U3508" i="1" s="1"/>
  <c r="P3509" i="1"/>
  <c r="U3509" i="1" s="1"/>
  <c r="P3510" i="1"/>
  <c r="U3510" i="1" s="1"/>
  <c r="P3511" i="1"/>
  <c r="U3511" i="1" s="1"/>
  <c r="P3512" i="1"/>
  <c r="U3512" i="1" s="1"/>
  <c r="P3513" i="1"/>
  <c r="U3513" i="1" s="1"/>
  <c r="P3514" i="1"/>
  <c r="U3514" i="1" s="1"/>
  <c r="P3515" i="1"/>
  <c r="U3515" i="1" s="1"/>
  <c r="P3516" i="1"/>
  <c r="U3516" i="1" s="1"/>
  <c r="P3517" i="1"/>
  <c r="U3517" i="1" s="1"/>
  <c r="P3518" i="1"/>
  <c r="U3518" i="1" s="1"/>
  <c r="P3519" i="1"/>
  <c r="U3519" i="1" s="1"/>
  <c r="P3520" i="1"/>
  <c r="U3520" i="1" s="1"/>
  <c r="P3521" i="1"/>
  <c r="U3521" i="1" s="1"/>
  <c r="P3522" i="1"/>
  <c r="U3522" i="1" s="1"/>
  <c r="P3523" i="1"/>
  <c r="U3523" i="1" s="1"/>
  <c r="P3524" i="1"/>
  <c r="U3524" i="1" s="1"/>
  <c r="P3525" i="1"/>
  <c r="U3525" i="1" s="1"/>
  <c r="P3526" i="1"/>
  <c r="U3526" i="1" s="1"/>
  <c r="P3527" i="1"/>
  <c r="U3527" i="1" s="1"/>
  <c r="P3528" i="1"/>
  <c r="U3528" i="1" s="1"/>
  <c r="P3529" i="1"/>
  <c r="U3529" i="1" s="1"/>
  <c r="P3530" i="1"/>
  <c r="U3530" i="1" s="1"/>
  <c r="P3531" i="1"/>
  <c r="U3531" i="1" s="1"/>
  <c r="P3532" i="1"/>
  <c r="U3532" i="1" s="1"/>
  <c r="P3533" i="1"/>
  <c r="U3533" i="1" s="1"/>
  <c r="P3534" i="1"/>
  <c r="U3534" i="1" s="1"/>
  <c r="P3535" i="1"/>
  <c r="U3535" i="1" s="1"/>
  <c r="P3536" i="1"/>
  <c r="U3536" i="1" s="1"/>
  <c r="P3537" i="1"/>
  <c r="U3537" i="1" s="1"/>
  <c r="P3538" i="1"/>
  <c r="U3538" i="1" s="1"/>
  <c r="P3539" i="1"/>
  <c r="U3539" i="1" s="1"/>
  <c r="P3540" i="1"/>
  <c r="U3540" i="1" s="1"/>
  <c r="P3541" i="1"/>
  <c r="U3541" i="1" s="1"/>
  <c r="P3542" i="1"/>
  <c r="U3542" i="1" s="1"/>
  <c r="P3543" i="1"/>
  <c r="U3543" i="1" s="1"/>
  <c r="P3544" i="1"/>
  <c r="U3544" i="1" s="1"/>
  <c r="P3545" i="1"/>
  <c r="U3545" i="1" s="1"/>
  <c r="P3546" i="1"/>
  <c r="U3546" i="1" s="1"/>
  <c r="P3547" i="1"/>
  <c r="U3547" i="1" s="1"/>
  <c r="P3548" i="1"/>
  <c r="U3548" i="1" s="1"/>
  <c r="P3549" i="1"/>
  <c r="U3549" i="1" s="1"/>
  <c r="P3550" i="1"/>
  <c r="U3550" i="1" s="1"/>
  <c r="P3551" i="1"/>
  <c r="U3551" i="1" s="1"/>
  <c r="P3552" i="1"/>
  <c r="U3552" i="1" s="1"/>
  <c r="P3553" i="1"/>
  <c r="U3553" i="1" s="1"/>
  <c r="P3554" i="1"/>
  <c r="U3554" i="1" s="1"/>
  <c r="P3555" i="1"/>
  <c r="U3555" i="1" s="1"/>
  <c r="P3556" i="1"/>
  <c r="U3556" i="1" s="1"/>
  <c r="P3557" i="1"/>
  <c r="U3557" i="1" s="1"/>
  <c r="P3558" i="1"/>
  <c r="U3558" i="1" s="1"/>
  <c r="P3559" i="1"/>
  <c r="U3559" i="1" s="1"/>
  <c r="P3560" i="1"/>
  <c r="U3560" i="1" s="1"/>
  <c r="P3561" i="1"/>
  <c r="U3561" i="1" s="1"/>
  <c r="P3562" i="1"/>
  <c r="U3562" i="1" s="1"/>
  <c r="P3563" i="1"/>
  <c r="U3563" i="1" s="1"/>
  <c r="P3564" i="1"/>
  <c r="U3564" i="1" s="1"/>
  <c r="P3565" i="1"/>
  <c r="U3565" i="1" s="1"/>
  <c r="P3566" i="1"/>
  <c r="U3566" i="1" s="1"/>
  <c r="P3567" i="1"/>
  <c r="U3567" i="1" s="1"/>
  <c r="P3568" i="1"/>
  <c r="U3568" i="1" s="1"/>
  <c r="P3569" i="1"/>
  <c r="U3569" i="1" s="1"/>
  <c r="P3570" i="1"/>
  <c r="U3570" i="1" s="1"/>
  <c r="P3571" i="1"/>
  <c r="U3571" i="1" s="1"/>
  <c r="P3572" i="1"/>
  <c r="U3572" i="1" s="1"/>
  <c r="P3573" i="1"/>
  <c r="U3573" i="1" s="1"/>
  <c r="P3574" i="1"/>
  <c r="U3574" i="1" s="1"/>
  <c r="P3575" i="1"/>
  <c r="U3575" i="1" s="1"/>
  <c r="P3576" i="1"/>
  <c r="U3576" i="1" s="1"/>
  <c r="P3577" i="1"/>
  <c r="U3577" i="1" s="1"/>
  <c r="P3578" i="1"/>
  <c r="U3578" i="1" s="1"/>
  <c r="P3579" i="1"/>
  <c r="U3579" i="1" s="1"/>
  <c r="P3580" i="1"/>
  <c r="U3580" i="1" s="1"/>
  <c r="P3581" i="1"/>
  <c r="U3581" i="1" s="1"/>
  <c r="P3582" i="1"/>
  <c r="U3582" i="1" s="1"/>
  <c r="P3583" i="1"/>
  <c r="U3583" i="1" s="1"/>
  <c r="P3584" i="1"/>
  <c r="U3584" i="1" s="1"/>
  <c r="P3585" i="1"/>
  <c r="U3585" i="1" s="1"/>
  <c r="P3586" i="1"/>
  <c r="U3586" i="1" s="1"/>
  <c r="P3587" i="1"/>
  <c r="U3587" i="1" s="1"/>
  <c r="P3588" i="1"/>
  <c r="U3588" i="1" s="1"/>
  <c r="P3589" i="1"/>
  <c r="U3589" i="1" s="1"/>
  <c r="P3590" i="1"/>
  <c r="U3590" i="1" s="1"/>
  <c r="P3591" i="1"/>
  <c r="U3591" i="1" s="1"/>
  <c r="P3592" i="1"/>
  <c r="U3592" i="1" s="1"/>
  <c r="P3593" i="1"/>
  <c r="U3593" i="1" s="1"/>
  <c r="P3594" i="1"/>
  <c r="U3594" i="1" s="1"/>
  <c r="P3595" i="1"/>
  <c r="U3595" i="1" s="1"/>
  <c r="P3596" i="1"/>
  <c r="U3596" i="1" s="1"/>
  <c r="P3597" i="1"/>
  <c r="U3597" i="1" s="1"/>
  <c r="P3598" i="1"/>
  <c r="U3598" i="1" s="1"/>
  <c r="P3599" i="1"/>
  <c r="U3599" i="1" s="1"/>
  <c r="P3600" i="1"/>
  <c r="U3600" i="1" s="1"/>
  <c r="P3601" i="1"/>
  <c r="U3601" i="1" s="1"/>
  <c r="P3602" i="1"/>
  <c r="U3602" i="1" s="1"/>
  <c r="P3603" i="1"/>
  <c r="U3603" i="1" s="1"/>
  <c r="P3604" i="1"/>
  <c r="U3604" i="1" s="1"/>
  <c r="P3605" i="1"/>
  <c r="U3605" i="1" s="1"/>
  <c r="P3606" i="1"/>
  <c r="U3606" i="1" s="1"/>
  <c r="P3607" i="1"/>
  <c r="U3607" i="1" s="1"/>
  <c r="P3608" i="1"/>
  <c r="U3608" i="1" s="1"/>
  <c r="P3609" i="1"/>
  <c r="U3609" i="1" s="1"/>
  <c r="P3610" i="1"/>
  <c r="U3610" i="1" s="1"/>
  <c r="P3611" i="1"/>
  <c r="U3611" i="1" s="1"/>
  <c r="P3612" i="1"/>
  <c r="U3612" i="1" s="1"/>
  <c r="P3613" i="1"/>
  <c r="U3613" i="1" s="1"/>
  <c r="P3614" i="1"/>
  <c r="U3614" i="1" s="1"/>
  <c r="P3615" i="1"/>
  <c r="U3615" i="1" s="1"/>
  <c r="P3616" i="1"/>
  <c r="U3616" i="1" s="1"/>
  <c r="P3617" i="1"/>
  <c r="U3617" i="1" s="1"/>
  <c r="P3618" i="1"/>
  <c r="U3618" i="1" s="1"/>
  <c r="P3619" i="1"/>
  <c r="U3619" i="1" s="1"/>
  <c r="P3620" i="1"/>
  <c r="U3620" i="1" s="1"/>
  <c r="P3621" i="1"/>
  <c r="U3621" i="1" s="1"/>
  <c r="P3622" i="1"/>
  <c r="U3622" i="1" s="1"/>
  <c r="P3623" i="1"/>
  <c r="U3623" i="1" s="1"/>
  <c r="P3624" i="1"/>
  <c r="U3624" i="1" s="1"/>
  <c r="P3625" i="1"/>
  <c r="U3625" i="1" s="1"/>
  <c r="P3626" i="1"/>
  <c r="U3626" i="1" s="1"/>
  <c r="P3627" i="1"/>
  <c r="U3627" i="1" s="1"/>
  <c r="P3628" i="1"/>
  <c r="U3628" i="1" s="1"/>
  <c r="P3629" i="1"/>
  <c r="U3629" i="1" s="1"/>
  <c r="P3630" i="1"/>
  <c r="U3630" i="1" s="1"/>
  <c r="P3631" i="1"/>
  <c r="U3631" i="1" s="1"/>
  <c r="P3632" i="1"/>
  <c r="U3632" i="1" s="1"/>
  <c r="P3633" i="1"/>
  <c r="U3633" i="1" s="1"/>
  <c r="P3634" i="1"/>
  <c r="U3634" i="1" s="1"/>
  <c r="P3635" i="1"/>
  <c r="U3635" i="1" s="1"/>
  <c r="P3636" i="1"/>
  <c r="U3636" i="1" s="1"/>
  <c r="P3637" i="1"/>
  <c r="U3637" i="1" s="1"/>
  <c r="P3638" i="1"/>
  <c r="U3638" i="1" s="1"/>
  <c r="P3639" i="1"/>
  <c r="U3639" i="1" s="1"/>
  <c r="P3640" i="1"/>
  <c r="U3640" i="1" s="1"/>
  <c r="P3641" i="1"/>
  <c r="U3641" i="1" s="1"/>
  <c r="P3642" i="1"/>
  <c r="U3642" i="1" s="1"/>
  <c r="P3643" i="1"/>
  <c r="U3643" i="1" s="1"/>
  <c r="P3644" i="1"/>
  <c r="U3644" i="1" s="1"/>
  <c r="P3645" i="1"/>
  <c r="U3645" i="1" s="1"/>
  <c r="P3646" i="1"/>
  <c r="U3646" i="1" s="1"/>
  <c r="P3647" i="1"/>
  <c r="U3647" i="1" s="1"/>
  <c r="P3648" i="1"/>
  <c r="U3648" i="1" s="1"/>
  <c r="P3649" i="1"/>
  <c r="U3649" i="1" s="1"/>
  <c r="P3650" i="1"/>
  <c r="U3650" i="1" s="1"/>
  <c r="P3651" i="1"/>
  <c r="U3651" i="1" s="1"/>
  <c r="P3652" i="1"/>
  <c r="U3652" i="1" s="1"/>
  <c r="P3653" i="1"/>
  <c r="U3653" i="1" s="1"/>
  <c r="P3654" i="1"/>
  <c r="U3654" i="1" s="1"/>
  <c r="P3655" i="1"/>
  <c r="U3655" i="1" s="1"/>
  <c r="P3656" i="1"/>
  <c r="U3656" i="1" s="1"/>
  <c r="P3657" i="1"/>
  <c r="U3657" i="1" s="1"/>
  <c r="P3658" i="1"/>
  <c r="U3658" i="1" s="1"/>
  <c r="P3659" i="1"/>
  <c r="U3659" i="1" s="1"/>
  <c r="P3660" i="1"/>
  <c r="U3660" i="1" s="1"/>
  <c r="P3661" i="1"/>
  <c r="U3661" i="1" s="1"/>
  <c r="P3662" i="1"/>
  <c r="U3662" i="1" s="1"/>
  <c r="P3663" i="1"/>
  <c r="U3663" i="1" s="1"/>
  <c r="P3664" i="1"/>
  <c r="U3664" i="1" s="1"/>
  <c r="P3665" i="1"/>
  <c r="U3665" i="1" s="1"/>
  <c r="P3666" i="1"/>
  <c r="U3666" i="1" s="1"/>
  <c r="P3667" i="1"/>
  <c r="U3667" i="1" s="1"/>
  <c r="P3668" i="1"/>
  <c r="U3668" i="1" s="1"/>
  <c r="P3669" i="1"/>
  <c r="U3669" i="1" s="1"/>
  <c r="P3670" i="1"/>
  <c r="U3670" i="1" s="1"/>
  <c r="P3671" i="1"/>
  <c r="U3671" i="1" s="1"/>
  <c r="P3672" i="1"/>
  <c r="U3672" i="1" s="1"/>
  <c r="P3673" i="1"/>
  <c r="U3673" i="1" s="1"/>
  <c r="P3674" i="1"/>
  <c r="U3674" i="1" s="1"/>
  <c r="P3675" i="1"/>
  <c r="U3675" i="1" s="1"/>
  <c r="P3676" i="1"/>
  <c r="U3676" i="1" s="1"/>
  <c r="P3677" i="1"/>
  <c r="U3677" i="1" s="1"/>
  <c r="P3678" i="1"/>
  <c r="U3678" i="1" s="1"/>
  <c r="P3679" i="1"/>
  <c r="U3679" i="1" s="1"/>
  <c r="P3680" i="1"/>
  <c r="U3680" i="1" s="1"/>
  <c r="P3681" i="1"/>
  <c r="U3681" i="1" s="1"/>
  <c r="P3682" i="1"/>
  <c r="U3682" i="1" s="1"/>
  <c r="P3683" i="1"/>
  <c r="U3683" i="1" s="1"/>
  <c r="P3684" i="1"/>
  <c r="U3684" i="1" s="1"/>
  <c r="P3685" i="1"/>
  <c r="U3685" i="1" s="1"/>
  <c r="P3686" i="1"/>
  <c r="U3686" i="1" s="1"/>
  <c r="P3687" i="1"/>
  <c r="U3687" i="1" s="1"/>
  <c r="P3688" i="1"/>
  <c r="U3688" i="1" s="1"/>
  <c r="P3689" i="1"/>
  <c r="U3689" i="1" s="1"/>
  <c r="P3690" i="1"/>
  <c r="U3690" i="1" s="1"/>
  <c r="P3691" i="1"/>
  <c r="U3691" i="1" s="1"/>
  <c r="P3692" i="1"/>
  <c r="U3692" i="1" s="1"/>
  <c r="P3693" i="1"/>
  <c r="U3693" i="1" s="1"/>
  <c r="P3694" i="1"/>
  <c r="U3694" i="1" s="1"/>
  <c r="P3695" i="1"/>
  <c r="U3695" i="1" s="1"/>
  <c r="P3696" i="1"/>
  <c r="U3696" i="1" s="1"/>
  <c r="P3697" i="1"/>
  <c r="U3697" i="1" s="1"/>
  <c r="P3698" i="1"/>
  <c r="U3698" i="1" s="1"/>
  <c r="P3699" i="1"/>
  <c r="U3699" i="1" s="1"/>
  <c r="P3700" i="1"/>
  <c r="U3700" i="1" s="1"/>
  <c r="P3701" i="1"/>
  <c r="U3701" i="1" s="1"/>
  <c r="P3702" i="1"/>
  <c r="U3702" i="1" s="1"/>
  <c r="P3703" i="1"/>
  <c r="U3703" i="1" s="1"/>
  <c r="P3704" i="1"/>
  <c r="U3704" i="1" s="1"/>
  <c r="P3705" i="1"/>
  <c r="U3705" i="1" s="1"/>
  <c r="P3706" i="1"/>
  <c r="U3706" i="1" s="1"/>
  <c r="P3707" i="1"/>
  <c r="U3707" i="1" s="1"/>
  <c r="P3708" i="1"/>
  <c r="U3708" i="1" s="1"/>
  <c r="P3709" i="1"/>
  <c r="U3709" i="1" s="1"/>
  <c r="P3710" i="1"/>
  <c r="U3710" i="1" s="1"/>
  <c r="P3711" i="1"/>
  <c r="U3711" i="1" s="1"/>
  <c r="P3712" i="1"/>
  <c r="U3712" i="1" s="1"/>
  <c r="P3713" i="1"/>
  <c r="U3713" i="1" s="1"/>
  <c r="P3714" i="1"/>
  <c r="U3714" i="1" s="1"/>
  <c r="P3715" i="1"/>
  <c r="U3715" i="1" s="1"/>
  <c r="P3716" i="1"/>
  <c r="U3716" i="1" s="1"/>
  <c r="P3717" i="1"/>
  <c r="U3717" i="1" s="1"/>
  <c r="P3718" i="1"/>
  <c r="U3718" i="1" s="1"/>
  <c r="P3719" i="1"/>
  <c r="U3719" i="1" s="1"/>
  <c r="P3720" i="1"/>
  <c r="U3720" i="1" s="1"/>
  <c r="P3721" i="1"/>
  <c r="U3721" i="1" s="1"/>
  <c r="P3722" i="1"/>
  <c r="U3722" i="1" s="1"/>
  <c r="P3723" i="1"/>
  <c r="U3723" i="1" s="1"/>
  <c r="P3724" i="1"/>
  <c r="U3724" i="1" s="1"/>
  <c r="P3725" i="1"/>
  <c r="U3725" i="1" s="1"/>
  <c r="P3726" i="1"/>
  <c r="U3726" i="1" s="1"/>
  <c r="P3727" i="1"/>
  <c r="U3727" i="1" s="1"/>
  <c r="P3728" i="1"/>
  <c r="U3728" i="1" s="1"/>
  <c r="P3729" i="1"/>
  <c r="U3729" i="1" s="1"/>
  <c r="P3730" i="1"/>
  <c r="U3730" i="1" s="1"/>
  <c r="P3731" i="1"/>
  <c r="U3731" i="1" s="1"/>
  <c r="P3732" i="1"/>
  <c r="U3732" i="1" s="1"/>
  <c r="P3733" i="1"/>
  <c r="U3733" i="1" s="1"/>
  <c r="P3734" i="1"/>
  <c r="U3734" i="1" s="1"/>
  <c r="P3735" i="1"/>
  <c r="U3735" i="1" s="1"/>
  <c r="P3736" i="1"/>
  <c r="U3736" i="1" s="1"/>
  <c r="P3737" i="1"/>
  <c r="U3737" i="1" s="1"/>
  <c r="P3738" i="1"/>
  <c r="U3738" i="1" s="1"/>
  <c r="P3739" i="1"/>
  <c r="U3739" i="1" s="1"/>
  <c r="P3740" i="1"/>
  <c r="U3740" i="1" s="1"/>
  <c r="P3741" i="1"/>
  <c r="U3741" i="1" s="1"/>
  <c r="P3742" i="1"/>
  <c r="U3742" i="1" s="1"/>
  <c r="P3743" i="1"/>
  <c r="U3743" i="1" s="1"/>
  <c r="P3744" i="1"/>
  <c r="U3744" i="1" s="1"/>
  <c r="P3745" i="1"/>
  <c r="U3745" i="1" s="1"/>
  <c r="P3746" i="1"/>
  <c r="U3746" i="1" s="1"/>
  <c r="P3747" i="1"/>
  <c r="U3747" i="1" s="1"/>
  <c r="P3748" i="1"/>
  <c r="U3748" i="1" s="1"/>
  <c r="P3749" i="1"/>
  <c r="U3749" i="1" s="1"/>
  <c r="P3750" i="1"/>
  <c r="U3750" i="1" s="1"/>
  <c r="P3751" i="1"/>
  <c r="U3751" i="1" s="1"/>
  <c r="P3752" i="1"/>
  <c r="U3752" i="1" s="1"/>
  <c r="P3753" i="1"/>
  <c r="U3753" i="1" s="1"/>
  <c r="P3754" i="1"/>
  <c r="U3754" i="1" s="1"/>
  <c r="P3755" i="1"/>
  <c r="U3755" i="1" s="1"/>
  <c r="P3756" i="1"/>
  <c r="U3756" i="1" s="1"/>
  <c r="P3757" i="1"/>
  <c r="U3757" i="1" s="1"/>
  <c r="P3758" i="1"/>
  <c r="U3758" i="1" s="1"/>
  <c r="P3759" i="1"/>
  <c r="U3759" i="1" s="1"/>
  <c r="P3760" i="1"/>
  <c r="U3760" i="1" s="1"/>
  <c r="P3761" i="1"/>
  <c r="U3761" i="1" s="1"/>
  <c r="P3762" i="1"/>
  <c r="U3762" i="1" s="1"/>
  <c r="P3763" i="1"/>
  <c r="U3763" i="1" s="1"/>
  <c r="P3764" i="1"/>
  <c r="U3764" i="1" s="1"/>
  <c r="P3765" i="1"/>
  <c r="U3765" i="1" s="1"/>
  <c r="P3766" i="1"/>
  <c r="U3766" i="1" s="1"/>
  <c r="P3767" i="1"/>
  <c r="U3767" i="1" s="1"/>
  <c r="P3768" i="1"/>
  <c r="U3768" i="1" s="1"/>
  <c r="P3769" i="1"/>
  <c r="U3769" i="1" s="1"/>
  <c r="P3770" i="1"/>
  <c r="U3770" i="1" s="1"/>
  <c r="P3771" i="1"/>
  <c r="U3771" i="1" s="1"/>
  <c r="P3772" i="1"/>
  <c r="U3772" i="1" s="1"/>
  <c r="P3773" i="1"/>
  <c r="U3773" i="1" s="1"/>
  <c r="P3774" i="1"/>
  <c r="U3774" i="1" s="1"/>
  <c r="P3775" i="1"/>
  <c r="U3775" i="1" s="1"/>
  <c r="P3776" i="1"/>
  <c r="U3776" i="1" s="1"/>
  <c r="P3777" i="1"/>
  <c r="U3777" i="1" s="1"/>
  <c r="P3778" i="1"/>
  <c r="U3778" i="1" s="1"/>
  <c r="P3779" i="1"/>
  <c r="U3779" i="1" s="1"/>
  <c r="P3780" i="1"/>
  <c r="U3780" i="1" s="1"/>
  <c r="P3781" i="1"/>
  <c r="U3781" i="1" s="1"/>
  <c r="P3782" i="1"/>
  <c r="U3782" i="1" s="1"/>
  <c r="P3783" i="1"/>
  <c r="U3783" i="1" s="1"/>
  <c r="P3784" i="1"/>
  <c r="U3784" i="1" s="1"/>
  <c r="P3785" i="1"/>
  <c r="U3785" i="1" s="1"/>
  <c r="P3786" i="1"/>
  <c r="U3786" i="1" s="1"/>
  <c r="P3787" i="1"/>
  <c r="U3787" i="1" s="1"/>
  <c r="P3788" i="1"/>
  <c r="U3788" i="1" s="1"/>
  <c r="P3789" i="1"/>
  <c r="U3789" i="1" s="1"/>
  <c r="P3790" i="1"/>
  <c r="U3790" i="1" s="1"/>
  <c r="P3791" i="1"/>
  <c r="U3791" i="1" s="1"/>
  <c r="P3792" i="1"/>
  <c r="U3792" i="1" s="1"/>
  <c r="P3793" i="1"/>
  <c r="U3793" i="1" s="1"/>
  <c r="P3794" i="1"/>
  <c r="U3794" i="1" s="1"/>
  <c r="P3795" i="1"/>
  <c r="U3795" i="1" s="1"/>
  <c r="P3796" i="1"/>
  <c r="U3796" i="1" s="1"/>
  <c r="P3797" i="1"/>
  <c r="U3797" i="1" s="1"/>
  <c r="P3798" i="1"/>
  <c r="U3798" i="1" s="1"/>
  <c r="P3799" i="1"/>
  <c r="U3799" i="1" s="1"/>
  <c r="P3800" i="1"/>
  <c r="U3800" i="1" s="1"/>
  <c r="P3801" i="1"/>
  <c r="U3801" i="1" s="1"/>
  <c r="P3802" i="1"/>
  <c r="U3802" i="1" s="1"/>
  <c r="P3803" i="1"/>
  <c r="U3803" i="1" s="1"/>
  <c r="P3804" i="1"/>
  <c r="U3804" i="1" s="1"/>
  <c r="P3805" i="1"/>
  <c r="U3805" i="1" s="1"/>
  <c r="P3806" i="1"/>
  <c r="U3806" i="1" s="1"/>
  <c r="P3807" i="1"/>
  <c r="U3807" i="1" s="1"/>
  <c r="P3808" i="1"/>
  <c r="U3808" i="1" s="1"/>
  <c r="P3809" i="1"/>
  <c r="U3809" i="1" s="1"/>
  <c r="P3810" i="1"/>
  <c r="U3810" i="1" s="1"/>
  <c r="P3811" i="1"/>
  <c r="U3811" i="1" s="1"/>
  <c r="P3812" i="1"/>
  <c r="U3812" i="1" s="1"/>
  <c r="P3813" i="1"/>
  <c r="U3813" i="1" s="1"/>
  <c r="P3814" i="1"/>
  <c r="U3814" i="1" s="1"/>
  <c r="P3815" i="1"/>
  <c r="U3815" i="1" s="1"/>
  <c r="P3816" i="1"/>
  <c r="U3816" i="1" s="1"/>
  <c r="P3817" i="1"/>
  <c r="U3817" i="1" s="1"/>
  <c r="P3818" i="1"/>
  <c r="U3818" i="1" s="1"/>
  <c r="P3819" i="1"/>
  <c r="U3819" i="1" s="1"/>
  <c r="P3820" i="1"/>
  <c r="U3820" i="1" s="1"/>
  <c r="P3821" i="1"/>
  <c r="U3821" i="1" s="1"/>
  <c r="P3822" i="1"/>
  <c r="U3822" i="1" s="1"/>
  <c r="P3823" i="1"/>
  <c r="U3823" i="1" s="1"/>
  <c r="P3824" i="1"/>
  <c r="U3824" i="1" s="1"/>
  <c r="P3825" i="1"/>
  <c r="U3825" i="1" s="1"/>
  <c r="P3826" i="1"/>
  <c r="U3826" i="1" s="1"/>
  <c r="P3827" i="1"/>
  <c r="U3827" i="1" s="1"/>
  <c r="P3828" i="1"/>
  <c r="U3828" i="1" s="1"/>
  <c r="P3829" i="1"/>
  <c r="U3829" i="1" s="1"/>
  <c r="P3830" i="1"/>
  <c r="U3830" i="1" s="1"/>
  <c r="P3831" i="1"/>
  <c r="U3831" i="1" s="1"/>
  <c r="P3832" i="1"/>
  <c r="U3832" i="1" s="1"/>
  <c r="P3833" i="1"/>
  <c r="U3833" i="1" s="1"/>
  <c r="P3834" i="1"/>
  <c r="U3834" i="1" s="1"/>
  <c r="P3835" i="1"/>
  <c r="U3835" i="1" s="1"/>
  <c r="P3836" i="1"/>
  <c r="U3836" i="1" s="1"/>
  <c r="P3837" i="1"/>
  <c r="U3837" i="1" s="1"/>
  <c r="P3838" i="1"/>
  <c r="U3838" i="1" s="1"/>
  <c r="P3839" i="1"/>
  <c r="U3839" i="1" s="1"/>
  <c r="P3840" i="1"/>
  <c r="U3840" i="1" s="1"/>
  <c r="P3841" i="1"/>
  <c r="U3841" i="1" s="1"/>
  <c r="P3842" i="1"/>
  <c r="U3842" i="1" s="1"/>
  <c r="P3843" i="1"/>
  <c r="U3843" i="1" s="1"/>
  <c r="P3844" i="1"/>
  <c r="U3844" i="1" s="1"/>
  <c r="P3845" i="1"/>
  <c r="U3845" i="1" s="1"/>
  <c r="P3846" i="1"/>
  <c r="U3846" i="1" s="1"/>
  <c r="P3847" i="1"/>
  <c r="U3847" i="1" s="1"/>
  <c r="P3848" i="1"/>
  <c r="U3848" i="1" s="1"/>
  <c r="P3849" i="1"/>
  <c r="U3849" i="1" s="1"/>
  <c r="P3850" i="1"/>
  <c r="U3850" i="1" s="1"/>
  <c r="P3851" i="1"/>
  <c r="U3851" i="1" s="1"/>
  <c r="P3852" i="1"/>
  <c r="U3852" i="1" s="1"/>
  <c r="P3853" i="1"/>
  <c r="U3853" i="1" s="1"/>
  <c r="P3854" i="1"/>
  <c r="U3854" i="1" s="1"/>
  <c r="P3855" i="1"/>
  <c r="U3855" i="1" s="1"/>
  <c r="P3856" i="1"/>
  <c r="U3856" i="1" s="1"/>
  <c r="P3857" i="1"/>
  <c r="U3857" i="1" s="1"/>
  <c r="P3858" i="1"/>
  <c r="U3858" i="1" s="1"/>
  <c r="P3859" i="1"/>
  <c r="U3859" i="1" s="1"/>
  <c r="P3860" i="1"/>
  <c r="U3860" i="1" s="1"/>
  <c r="P3861" i="1"/>
  <c r="U3861" i="1" s="1"/>
  <c r="P3862" i="1"/>
  <c r="U3862" i="1" s="1"/>
  <c r="P3863" i="1"/>
  <c r="U3863" i="1" s="1"/>
  <c r="P3864" i="1"/>
  <c r="U3864" i="1" s="1"/>
  <c r="P3865" i="1"/>
  <c r="U3865" i="1" s="1"/>
  <c r="P3866" i="1"/>
  <c r="U3866" i="1" s="1"/>
  <c r="P3867" i="1"/>
  <c r="U3867" i="1" s="1"/>
  <c r="P3868" i="1"/>
  <c r="U3868" i="1" s="1"/>
  <c r="P3869" i="1"/>
  <c r="U3869" i="1" s="1"/>
  <c r="P3870" i="1"/>
  <c r="U3870" i="1" s="1"/>
  <c r="P3871" i="1"/>
  <c r="U3871" i="1" s="1"/>
  <c r="P3872" i="1"/>
  <c r="U3872" i="1" s="1"/>
  <c r="P3873" i="1"/>
  <c r="U3873" i="1" s="1"/>
  <c r="P3874" i="1"/>
  <c r="U3874" i="1" s="1"/>
  <c r="P3875" i="1"/>
  <c r="U3875" i="1" s="1"/>
  <c r="P3876" i="1"/>
  <c r="U3876" i="1" s="1"/>
  <c r="P3877" i="1"/>
  <c r="U3877" i="1" s="1"/>
  <c r="P3878" i="1"/>
  <c r="U3878" i="1" s="1"/>
  <c r="P3879" i="1"/>
  <c r="U3879" i="1" s="1"/>
  <c r="P3880" i="1"/>
  <c r="U3880" i="1" s="1"/>
  <c r="P3881" i="1"/>
  <c r="U3881" i="1" s="1"/>
  <c r="P3882" i="1"/>
  <c r="U3882" i="1" s="1"/>
  <c r="P3883" i="1"/>
  <c r="U3883" i="1" s="1"/>
  <c r="P3884" i="1"/>
  <c r="U3884" i="1" s="1"/>
  <c r="P3885" i="1"/>
  <c r="U3885" i="1" s="1"/>
  <c r="P3886" i="1"/>
  <c r="U3886" i="1" s="1"/>
  <c r="P3887" i="1"/>
  <c r="U3887" i="1" s="1"/>
  <c r="P3888" i="1"/>
  <c r="U3888" i="1" s="1"/>
  <c r="P3889" i="1"/>
  <c r="U3889" i="1" s="1"/>
  <c r="P3890" i="1"/>
  <c r="U3890" i="1" s="1"/>
  <c r="P3891" i="1"/>
  <c r="U3891" i="1" s="1"/>
  <c r="P3892" i="1"/>
  <c r="U3892" i="1" s="1"/>
  <c r="P3893" i="1"/>
  <c r="U3893" i="1" s="1"/>
  <c r="P3894" i="1"/>
  <c r="U3894" i="1" s="1"/>
  <c r="P3895" i="1"/>
  <c r="U3895" i="1" s="1"/>
  <c r="P3896" i="1"/>
  <c r="U3896" i="1" s="1"/>
  <c r="P3897" i="1"/>
  <c r="U3897" i="1" s="1"/>
  <c r="P3898" i="1"/>
  <c r="U3898" i="1" s="1"/>
  <c r="P3899" i="1"/>
  <c r="U3899" i="1" s="1"/>
  <c r="P3900" i="1"/>
  <c r="U3900" i="1" s="1"/>
  <c r="P3901" i="1"/>
  <c r="U3901" i="1" s="1"/>
  <c r="P3902" i="1"/>
  <c r="U3902" i="1" s="1"/>
  <c r="P3903" i="1"/>
  <c r="U3903" i="1" s="1"/>
  <c r="P3904" i="1"/>
  <c r="U3904" i="1" s="1"/>
  <c r="P3905" i="1"/>
  <c r="U3905" i="1" s="1"/>
  <c r="P3906" i="1"/>
  <c r="U3906" i="1" s="1"/>
  <c r="P3907" i="1"/>
  <c r="U3907" i="1" s="1"/>
  <c r="P3908" i="1"/>
  <c r="U3908" i="1" s="1"/>
  <c r="P3909" i="1"/>
  <c r="U3909" i="1" s="1"/>
  <c r="P3910" i="1"/>
  <c r="U3910" i="1" s="1"/>
  <c r="P3911" i="1"/>
  <c r="U3911" i="1" s="1"/>
  <c r="P3912" i="1"/>
  <c r="U3912" i="1" s="1"/>
  <c r="P3913" i="1"/>
  <c r="U3913" i="1" s="1"/>
  <c r="P3914" i="1"/>
  <c r="U3914" i="1" s="1"/>
  <c r="P3915" i="1"/>
  <c r="U3915" i="1" s="1"/>
  <c r="P3916" i="1"/>
  <c r="U3916" i="1" s="1"/>
  <c r="P3917" i="1"/>
  <c r="U3917" i="1" s="1"/>
  <c r="P3918" i="1"/>
  <c r="U3918" i="1" s="1"/>
  <c r="P3919" i="1"/>
  <c r="U3919" i="1" s="1"/>
  <c r="P3920" i="1"/>
  <c r="U3920" i="1" s="1"/>
  <c r="P3921" i="1"/>
  <c r="U3921" i="1" s="1"/>
  <c r="P3922" i="1"/>
  <c r="U3922" i="1" s="1"/>
  <c r="P3923" i="1"/>
  <c r="U3923" i="1" s="1"/>
  <c r="P3924" i="1"/>
  <c r="U3924" i="1" s="1"/>
  <c r="P3925" i="1"/>
  <c r="U3925" i="1" s="1"/>
  <c r="P3926" i="1"/>
  <c r="U3926" i="1" s="1"/>
  <c r="P3927" i="1"/>
  <c r="U3927" i="1" s="1"/>
  <c r="P3928" i="1"/>
  <c r="U3928" i="1" s="1"/>
  <c r="P3929" i="1"/>
  <c r="U3929" i="1" s="1"/>
  <c r="P3930" i="1"/>
  <c r="U3930" i="1" s="1"/>
  <c r="P3931" i="1"/>
  <c r="U3931" i="1" s="1"/>
  <c r="P3932" i="1"/>
  <c r="U3932" i="1" s="1"/>
  <c r="P3933" i="1"/>
  <c r="U3933" i="1" s="1"/>
  <c r="P3934" i="1"/>
  <c r="U3934" i="1" s="1"/>
  <c r="P3935" i="1"/>
  <c r="U3935" i="1" s="1"/>
  <c r="P3936" i="1"/>
  <c r="U3936" i="1" s="1"/>
  <c r="P3937" i="1"/>
  <c r="U3937" i="1" s="1"/>
  <c r="P3938" i="1"/>
  <c r="U3938" i="1" s="1"/>
  <c r="P3939" i="1"/>
  <c r="U3939" i="1" s="1"/>
  <c r="P3940" i="1"/>
  <c r="U3940" i="1" s="1"/>
  <c r="P3941" i="1"/>
  <c r="U3941" i="1" s="1"/>
  <c r="P3942" i="1"/>
  <c r="U3942" i="1" s="1"/>
  <c r="P3943" i="1"/>
  <c r="U3943" i="1" s="1"/>
  <c r="P3944" i="1"/>
  <c r="U3944" i="1" s="1"/>
  <c r="P3945" i="1"/>
  <c r="U3945" i="1" s="1"/>
  <c r="P3946" i="1"/>
  <c r="U3946" i="1" s="1"/>
  <c r="P3947" i="1"/>
  <c r="U3947" i="1" s="1"/>
  <c r="P3948" i="1"/>
  <c r="U3948" i="1" s="1"/>
  <c r="P3949" i="1"/>
  <c r="U3949" i="1" s="1"/>
  <c r="P3950" i="1"/>
  <c r="U3950" i="1" s="1"/>
  <c r="P3951" i="1"/>
  <c r="U3951" i="1" s="1"/>
  <c r="P3952" i="1"/>
  <c r="U3952" i="1" s="1"/>
  <c r="P3953" i="1"/>
  <c r="U3953" i="1" s="1"/>
  <c r="P3954" i="1"/>
  <c r="U3954" i="1" s="1"/>
  <c r="P3955" i="1"/>
  <c r="U3955" i="1" s="1"/>
  <c r="P3956" i="1"/>
  <c r="U3956" i="1" s="1"/>
  <c r="P3957" i="1"/>
  <c r="U3957" i="1" s="1"/>
  <c r="P3958" i="1"/>
  <c r="U3958" i="1" s="1"/>
  <c r="P3959" i="1"/>
  <c r="U3959" i="1" s="1"/>
  <c r="P3960" i="1"/>
  <c r="U3960" i="1" s="1"/>
  <c r="P3961" i="1"/>
  <c r="U3961" i="1" s="1"/>
  <c r="P3962" i="1"/>
  <c r="U3962" i="1" s="1"/>
  <c r="P3963" i="1"/>
  <c r="U3963" i="1" s="1"/>
  <c r="P3964" i="1"/>
  <c r="U3964" i="1" s="1"/>
  <c r="P3965" i="1"/>
  <c r="U3965" i="1" s="1"/>
  <c r="P3966" i="1"/>
  <c r="U3966" i="1" s="1"/>
  <c r="P3967" i="1"/>
  <c r="U3967" i="1" s="1"/>
  <c r="P3968" i="1"/>
  <c r="U3968" i="1" s="1"/>
  <c r="P3969" i="1"/>
  <c r="U3969" i="1" s="1"/>
  <c r="P3970" i="1"/>
  <c r="U3970" i="1" s="1"/>
  <c r="P3971" i="1"/>
  <c r="U3971" i="1" s="1"/>
  <c r="P3972" i="1"/>
  <c r="U3972" i="1" s="1"/>
  <c r="P3973" i="1"/>
  <c r="U3973" i="1" s="1"/>
  <c r="P3974" i="1"/>
  <c r="U3974" i="1" s="1"/>
  <c r="P3975" i="1"/>
  <c r="U3975" i="1" s="1"/>
  <c r="P3976" i="1"/>
  <c r="U3976" i="1" s="1"/>
  <c r="P3977" i="1"/>
  <c r="U3977" i="1" s="1"/>
  <c r="P3978" i="1"/>
  <c r="U3978" i="1" s="1"/>
  <c r="P3979" i="1"/>
  <c r="U3979" i="1" s="1"/>
  <c r="P3980" i="1"/>
  <c r="U3980" i="1" s="1"/>
  <c r="P3981" i="1"/>
  <c r="U3981" i="1" s="1"/>
  <c r="P3982" i="1"/>
  <c r="U3982" i="1" s="1"/>
  <c r="P3983" i="1"/>
  <c r="U3983" i="1" s="1"/>
  <c r="P3984" i="1"/>
  <c r="U3984" i="1" s="1"/>
  <c r="P3985" i="1"/>
  <c r="U3985" i="1" s="1"/>
  <c r="P3986" i="1"/>
  <c r="U3986" i="1" s="1"/>
  <c r="P3987" i="1"/>
  <c r="U3987" i="1" s="1"/>
  <c r="P3988" i="1"/>
  <c r="U3988" i="1" s="1"/>
  <c r="P3989" i="1"/>
  <c r="U3989" i="1" s="1"/>
  <c r="P3990" i="1"/>
  <c r="U3990" i="1" s="1"/>
  <c r="P3991" i="1"/>
  <c r="U3991" i="1" s="1"/>
  <c r="P3992" i="1"/>
  <c r="U3992" i="1" s="1"/>
  <c r="P3993" i="1"/>
  <c r="U3993" i="1" s="1"/>
  <c r="P3994" i="1"/>
  <c r="U3994" i="1" s="1"/>
  <c r="P3995" i="1"/>
  <c r="U3995" i="1" s="1"/>
  <c r="P3996" i="1"/>
  <c r="U3996" i="1" s="1"/>
  <c r="P3997" i="1"/>
  <c r="U3997" i="1" s="1"/>
  <c r="P3998" i="1"/>
  <c r="U3998" i="1" s="1"/>
  <c r="P3999" i="1"/>
  <c r="U3999" i="1" s="1"/>
  <c r="P4000" i="1"/>
  <c r="U4000" i="1" s="1"/>
  <c r="P4001" i="1"/>
  <c r="U4001" i="1" s="1"/>
  <c r="P4002" i="1"/>
  <c r="U4002" i="1" s="1"/>
  <c r="P4003" i="1"/>
  <c r="U4003" i="1" s="1"/>
  <c r="P4004" i="1"/>
  <c r="U4004" i="1" s="1"/>
  <c r="P4005" i="1"/>
  <c r="U4005" i="1" s="1"/>
  <c r="P4006" i="1"/>
  <c r="U4006" i="1" s="1"/>
  <c r="P4007" i="1"/>
  <c r="U4007" i="1" s="1"/>
  <c r="P4008" i="1"/>
  <c r="U4008" i="1" s="1"/>
  <c r="P4009" i="1"/>
  <c r="U4009" i="1" s="1"/>
  <c r="P4010" i="1"/>
  <c r="U4010" i="1" s="1"/>
  <c r="P4011" i="1"/>
  <c r="U4011" i="1" s="1"/>
  <c r="P4012" i="1"/>
  <c r="U4012" i="1" s="1"/>
  <c r="P4013" i="1"/>
  <c r="U4013" i="1" s="1"/>
  <c r="P4014" i="1"/>
  <c r="U4014" i="1" s="1"/>
  <c r="P4015" i="1"/>
  <c r="U4015" i="1" s="1"/>
  <c r="P4016" i="1"/>
  <c r="U4016" i="1" s="1"/>
  <c r="P4017" i="1"/>
  <c r="U4017" i="1" s="1"/>
  <c r="P4018" i="1"/>
  <c r="U4018" i="1" s="1"/>
  <c r="P4019" i="1"/>
  <c r="U4019" i="1" s="1"/>
  <c r="P4020" i="1"/>
  <c r="U4020" i="1" s="1"/>
  <c r="P4021" i="1"/>
  <c r="U4021" i="1" s="1"/>
  <c r="P4022" i="1"/>
  <c r="U4022" i="1" s="1"/>
  <c r="P4023" i="1"/>
  <c r="U4023" i="1" s="1"/>
  <c r="P4024" i="1"/>
  <c r="U4024" i="1" s="1"/>
  <c r="P4025" i="1"/>
  <c r="U4025" i="1" s="1"/>
  <c r="P4026" i="1"/>
  <c r="U4026" i="1" s="1"/>
  <c r="P4027" i="1"/>
  <c r="U4027" i="1" s="1"/>
  <c r="P4028" i="1"/>
  <c r="U4028" i="1" s="1"/>
  <c r="P4029" i="1"/>
  <c r="U4029" i="1" s="1"/>
  <c r="P4030" i="1"/>
  <c r="U4030" i="1" s="1"/>
  <c r="P4031" i="1"/>
  <c r="U4031" i="1" s="1"/>
  <c r="P4032" i="1"/>
  <c r="U4032" i="1" s="1"/>
  <c r="P4033" i="1"/>
  <c r="U4033" i="1" s="1"/>
  <c r="P4034" i="1"/>
  <c r="U4034" i="1" s="1"/>
  <c r="P4035" i="1"/>
  <c r="U4035" i="1" s="1"/>
  <c r="P4036" i="1"/>
  <c r="U4036" i="1" s="1"/>
  <c r="P4037" i="1"/>
  <c r="U4037" i="1" s="1"/>
  <c r="P4038" i="1"/>
  <c r="U4038" i="1" s="1"/>
  <c r="P4039" i="1"/>
  <c r="U4039" i="1" s="1"/>
  <c r="P4040" i="1"/>
  <c r="U4040" i="1" s="1"/>
  <c r="P4041" i="1"/>
  <c r="U4041" i="1" s="1"/>
  <c r="P4042" i="1"/>
  <c r="U4042" i="1" s="1"/>
  <c r="P4043" i="1"/>
  <c r="U4043" i="1" s="1"/>
  <c r="P4044" i="1"/>
  <c r="U4044" i="1" s="1"/>
  <c r="P4045" i="1"/>
  <c r="U4045" i="1" s="1"/>
  <c r="P4046" i="1"/>
  <c r="U4046" i="1" s="1"/>
  <c r="P4047" i="1"/>
  <c r="U4047" i="1" s="1"/>
  <c r="P4048" i="1"/>
  <c r="U4048" i="1" s="1"/>
  <c r="P4049" i="1"/>
  <c r="U4049" i="1" s="1"/>
  <c r="P4050" i="1"/>
  <c r="U4050" i="1" s="1"/>
  <c r="P4051" i="1"/>
  <c r="U4051" i="1" s="1"/>
  <c r="P4052" i="1"/>
  <c r="U4052" i="1" s="1"/>
  <c r="P4053" i="1"/>
  <c r="U4053" i="1" s="1"/>
  <c r="P4054" i="1"/>
  <c r="U4054" i="1" s="1"/>
  <c r="P4055" i="1"/>
  <c r="U4055" i="1" s="1"/>
  <c r="P4056" i="1"/>
  <c r="U4056" i="1" s="1"/>
  <c r="P4057" i="1"/>
  <c r="U4057" i="1" s="1"/>
  <c r="P4058" i="1"/>
  <c r="U4058" i="1" s="1"/>
  <c r="P4059" i="1"/>
  <c r="U4059" i="1" s="1"/>
  <c r="P4060" i="1"/>
  <c r="U4060" i="1" s="1"/>
  <c r="P4061" i="1"/>
  <c r="U4061" i="1" s="1"/>
  <c r="P4062" i="1"/>
  <c r="U4062" i="1" s="1"/>
  <c r="P4063" i="1"/>
  <c r="U4063" i="1" s="1"/>
  <c r="P4064" i="1"/>
  <c r="U4064" i="1" s="1"/>
  <c r="P4065" i="1"/>
  <c r="U4065" i="1" s="1"/>
  <c r="P4066" i="1"/>
  <c r="U4066" i="1" s="1"/>
  <c r="P4067" i="1"/>
  <c r="U4067" i="1" s="1"/>
  <c r="P4068" i="1"/>
  <c r="U4068" i="1" s="1"/>
  <c r="P4069" i="1"/>
  <c r="U4069" i="1" s="1"/>
  <c r="P4070" i="1"/>
  <c r="U4070" i="1" s="1"/>
  <c r="P4071" i="1"/>
  <c r="U4071" i="1" s="1"/>
  <c r="P4072" i="1"/>
  <c r="U4072" i="1" s="1"/>
  <c r="P4073" i="1"/>
  <c r="U4073" i="1" s="1"/>
  <c r="P4074" i="1"/>
  <c r="U4074" i="1" s="1"/>
  <c r="P4075" i="1"/>
  <c r="U4075" i="1" s="1"/>
  <c r="P4076" i="1"/>
  <c r="U4076" i="1" s="1"/>
  <c r="P4077" i="1"/>
  <c r="U4077" i="1" s="1"/>
  <c r="P4078" i="1"/>
  <c r="U4078" i="1" s="1"/>
  <c r="P4079" i="1"/>
  <c r="U4079" i="1" s="1"/>
  <c r="P4080" i="1"/>
  <c r="U4080" i="1" s="1"/>
  <c r="P4081" i="1"/>
  <c r="U4081" i="1" s="1"/>
  <c r="P4082" i="1"/>
  <c r="U4082" i="1" s="1"/>
  <c r="P4083" i="1"/>
  <c r="U4083" i="1" s="1"/>
  <c r="P4084" i="1"/>
  <c r="U4084" i="1" s="1"/>
  <c r="P4085" i="1"/>
  <c r="U4085" i="1" s="1"/>
  <c r="P4086" i="1"/>
  <c r="U4086" i="1" s="1"/>
  <c r="P4087" i="1"/>
  <c r="U4087" i="1" s="1"/>
  <c r="P4088" i="1"/>
  <c r="U4088" i="1" s="1"/>
  <c r="P4089" i="1"/>
  <c r="U4089" i="1" s="1"/>
  <c r="P4090" i="1"/>
  <c r="U4090" i="1" s="1"/>
  <c r="P4091" i="1"/>
  <c r="U4091" i="1" s="1"/>
  <c r="P4092" i="1"/>
  <c r="U4092" i="1" s="1"/>
  <c r="P4093" i="1"/>
  <c r="U4093" i="1" s="1"/>
  <c r="P4094" i="1"/>
  <c r="U4094" i="1" s="1"/>
  <c r="P4095" i="1"/>
  <c r="U4095" i="1" s="1"/>
  <c r="P4096" i="1"/>
  <c r="U4096" i="1" s="1"/>
  <c r="P4097" i="1"/>
  <c r="U4097" i="1" s="1"/>
  <c r="P4098" i="1"/>
  <c r="U4098" i="1" s="1"/>
  <c r="P4099" i="1"/>
  <c r="U4099" i="1" s="1"/>
  <c r="P4100" i="1"/>
  <c r="U4100" i="1" s="1"/>
  <c r="P4101" i="1"/>
  <c r="U4101" i="1" s="1"/>
  <c r="P4102" i="1"/>
  <c r="U4102" i="1" s="1"/>
  <c r="P4103" i="1"/>
  <c r="U4103" i="1" s="1"/>
  <c r="P4104" i="1"/>
  <c r="U4104" i="1" s="1"/>
  <c r="P4105" i="1"/>
  <c r="U4105" i="1" s="1"/>
  <c r="P4106" i="1"/>
  <c r="U4106" i="1" s="1"/>
  <c r="P4107" i="1"/>
  <c r="U4107" i="1" s="1"/>
  <c r="P4108" i="1"/>
  <c r="U4108" i="1" s="1"/>
  <c r="P4109" i="1"/>
  <c r="U4109" i="1" s="1"/>
  <c r="P4110" i="1"/>
  <c r="U4110" i="1" s="1"/>
  <c r="P4112" i="1"/>
  <c r="U4112" i="1" s="1"/>
  <c r="P4113" i="1"/>
  <c r="U4113" i="1" s="1"/>
  <c r="P4114" i="1"/>
  <c r="U4114" i="1" s="1"/>
  <c r="P4115" i="1"/>
  <c r="U4115" i="1" s="1"/>
  <c r="O4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2" i="6" l="1"/>
  <c r="G9" i="6"/>
  <c r="H4" i="6"/>
  <c r="H9" i="6"/>
  <c r="G12" i="6"/>
  <c r="G4" i="6"/>
  <c r="H7" i="6"/>
  <c r="H5" i="6"/>
  <c r="H3" i="6"/>
  <c r="G10" i="6"/>
  <c r="G8" i="6"/>
  <c r="G5" i="6"/>
  <c r="G2" i="6"/>
  <c r="H13" i="6"/>
  <c r="H6" i="6"/>
  <c r="G7" i="6"/>
  <c r="H11" i="6"/>
  <c r="H8" i="6"/>
  <c r="F2" i="6"/>
  <c r="G6" i="6"/>
  <c r="G11" i="6"/>
  <c r="H10" i="6"/>
  <c r="G3" i="6"/>
  <c r="U3" i="1"/>
</calcChain>
</file>

<file path=xl/sharedStrings.xml><?xml version="1.0" encoding="utf-8"?>
<sst xmlns="http://schemas.openxmlformats.org/spreadsheetml/2006/main" count="28551" uniqueCount="8411">
  <si>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</si>
  <si>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</si>
  <si>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</si>
  <si>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</si>
  <si>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</si>
  <si>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</si>
  <si>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</si>
  <si>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</si>
  <si>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</si>
  <si>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</si>
  <si>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</si>
  <si>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</si>
  <si>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</si>
  <si>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</si>
  <si>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</si>
  <si>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</si>
  <si>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</si>
  <si>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</si>
  <si>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</si>
  <si>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</si>
  <si>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</si>
  <si>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</si>
  <si>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</si>
  <si>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</si>
  <si>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</si>
  <si>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</si>
  <si>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</si>
  <si>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</si>
  <si>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</si>
  <si>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</si>
  <si>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</si>
  <si>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</si>
  <si>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</si>
  <si>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</si>
  <si>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</si>
  <si>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</si>
  <si>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</si>
  <si>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</si>
  <si>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</si>
  <si>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</si>
  <si>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</si>
  <si>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</si>
  <si>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</si>
  <si>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</si>
  <si>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</si>
  <si>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</si>
  <si>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</si>
  <si>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</si>
  <si>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</si>
  <si>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</si>
  <si>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</si>
  <si>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</si>
  <si>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</si>
  <si>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</si>
  <si>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</si>
  <si>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</si>
  <si>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</si>
  <si>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</si>
  <si>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</si>
  <si>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</si>
  <si>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</si>
  <si>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</si>
  <si>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</si>
  <si>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</si>
  <si>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</si>
  <si>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</si>
  <si>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</si>
  <si>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</si>
  <si>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</si>
  <si>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</si>
  <si>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</si>
  <si>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</si>
  <si>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</si>
  <si>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</si>
  <si>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</si>
  <si>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</si>
  <si>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</si>
  <si>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</si>
  <si>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</si>
  <si>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</si>
  <si>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</si>
  <si>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</si>
  <si>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</si>
  <si>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</si>
  <si>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</si>
  <si>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</si>
  <si>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</si>
  <si>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</si>
  <si>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</si>
  <si>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</si>
  <si>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</si>
  <si>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</si>
  <si>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</si>
  <si>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</si>
  <si>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</si>
  <si>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</si>
  <si>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</si>
  <si>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</si>
  <si>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</si>
  <si>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</si>
  <si>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</si>
  <si>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</si>
  <si>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</si>
  <si>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</si>
  <si>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</si>
  <si>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</si>
  <si>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</si>
  <si>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</si>
  <si>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</si>
  <si>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</si>
  <si>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</si>
  <si>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</si>
  <si>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</si>
  <si>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</si>
  <si>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</si>
  <si>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</si>
  <si>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</si>
  <si>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</si>
  <si>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</si>
  <si>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</si>
  <si>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</si>
  <si>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</si>
  <si>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</si>
  <si>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</si>
  <si>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</si>
  <si>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</si>
  <si>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</si>
  <si>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</si>
  <si>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</si>
  <si>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</si>
  <si>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</si>
  <si>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</si>
  <si>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</si>
  <si>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</si>
  <si>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</si>
  <si>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</si>
  <si>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</si>
  <si>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</si>
  <si>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</si>
  <si>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</si>
  <si>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</si>
  <si>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</si>
  <si>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</si>
  <si>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</si>
  <si>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</si>
  <si>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</si>
  <si>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</si>
  <si>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</si>
  <si>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</si>
  <si>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</si>
  <si>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</si>
  <si>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</si>
  <si>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</si>
  <si>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</si>
  <si>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</si>
  <si>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</si>
  <si>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</si>
  <si>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</si>
  <si>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</si>
  <si>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</si>
  <si>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</si>
  <si>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</si>
  <si>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</si>
  <si>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</si>
  <si>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</si>
  <si>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</si>
  <si>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</si>
  <si>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</si>
  <si>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</si>
  <si>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</si>
  <si>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</si>
  <si>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</si>
  <si>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</si>
  <si>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</si>
  <si>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</si>
  <si>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</si>
  <si>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</si>
  <si>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</si>
  <si>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</si>
  <si>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</si>
  <si>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</si>
  <si>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</si>
  <si>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</si>
  <si>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</si>
  <si>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</si>
  <si>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</si>
  <si>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</si>
  <si>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</si>
  <si>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</si>
  <si>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</si>
  <si>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</si>
  <si>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</si>
  <si>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</si>
  <si>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</si>
  <si>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</si>
  <si>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</si>
  <si>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</si>
  <si>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</si>
  <si>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</si>
  <si>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</si>
  <si>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</si>
  <si>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</si>
  <si>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</si>
  <si>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</si>
  <si>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</si>
  <si>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</si>
  <si>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</si>
  <si>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</si>
  <si>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</si>
  <si>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</si>
  <si>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</si>
  <si>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</si>
  <si>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</si>
  <si>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</si>
  <si>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</si>
  <si>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</si>
  <si>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</si>
  <si>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</si>
  <si>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</si>
  <si>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</si>
  <si>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</si>
  <si>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</si>
  <si>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</si>
  <si>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</si>
  <si>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</si>
  <si>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</si>
  <si>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</si>
  <si>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</si>
  <si>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</si>
  <si>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</si>
  <si>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</si>
  <si>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</si>
  <si>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</si>
  <si>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</si>
  <si>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</si>
  <si>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</si>
  <si>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</si>
  <si>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</si>
  <si>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</si>
  <si>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</si>
  <si>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</si>
  <si>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</si>
  <si>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</si>
  <si>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</si>
  <si>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</si>
  <si>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</si>
  <si>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</si>
  <si>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</si>
  <si>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</si>
  <si>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</si>
  <si>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</si>
  <si>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</si>
  <si>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</si>
  <si>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</si>
  <si>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</si>
  <si>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</si>
  <si>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</si>
  <si>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</si>
  <si>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</si>
  <si>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</si>
  <si>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</si>
  <si>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</si>
  <si>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</si>
  <si>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</si>
  <si>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</si>
  <si>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</si>
  <si>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</si>
  <si>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</si>
  <si>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</si>
  <si>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</si>
  <si>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</si>
  <si>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</si>
  <si>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</si>
  <si>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</si>
  <si>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</si>
  <si>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</si>
  <si>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</si>
  <si>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</si>
  <si>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</si>
  <si>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</si>
  <si>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</si>
  <si>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</si>
  <si>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</si>
  <si>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</si>
  <si>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</si>
  <si>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</si>
  <si>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</si>
  <si>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</si>
  <si>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</si>
  <si>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</si>
  <si>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</si>
  <si>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</si>
  <si>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</si>
  <si>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</si>
  <si>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</si>
  <si>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</si>
  <si>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</si>
  <si>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</si>
  <si>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</si>
  <si>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</si>
  <si>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</si>
  <si>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</si>
  <si>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</si>
  <si>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</si>
  <si>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</si>
  <si>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</si>
  <si>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</si>
  <si>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</si>
  <si>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</si>
  <si>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</si>
  <si>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</si>
  <si>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</si>
  <si>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</si>
  <si>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</si>
  <si>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</si>
  <si>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</si>
  <si>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</si>
  <si>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</si>
  <si>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</si>
  <si>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</si>
  <si>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</si>
  <si>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</si>
  <si>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</si>
  <si>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</si>
  <si>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</si>
  <si>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</si>
  <si>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</si>
  <si>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</si>
  <si>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</si>
  <si>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</si>
  <si>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</si>
  <si>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</si>
  <si>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</si>
  <si>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</si>
  <si>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</si>
  <si>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</si>
  <si>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</si>
  <si>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</si>
  <si>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</si>
  <si>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</si>
  <si>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</si>
  <si>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</si>
  <si>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</si>
  <si>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</si>
  <si>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</si>
  <si>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</si>
  <si>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</si>
  <si>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</si>
  <si>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</si>
  <si>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</si>
  <si>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</si>
  <si>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</si>
  <si>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</si>
  <si>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</si>
  <si>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</si>
  <si>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</si>
  <si>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</si>
  <si>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</si>
  <si>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</si>
  <si>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</si>
  <si>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</si>
  <si>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</si>
  <si>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</si>
  <si>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</si>
  <si>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</si>
  <si>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</si>
  <si>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</si>
  <si>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</si>
  <si>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</si>
  <si>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</si>
  <si>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</si>
  <si>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</si>
  <si>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</si>
  <si>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</si>
  <si>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</si>
  <si>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</si>
  <si>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</si>
  <si>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</si>
  <si>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</si>
  <si>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</si>
  <si>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</si>
  <si>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</si>
  <si>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</si>
  <si>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</si>
  <si>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</si>
  <si>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</si>
  <si>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</si>
  <si>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</si>
  <si>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</si>
  <si>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</si>
  <si>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</si>
  <si>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</si>
  <si>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</si>
  <si>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</si>
  <si>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</si>
  <si>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</si>
  <si>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</si>
  <si>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</si>
  <si>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</si>
  <si>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</si>
  <si>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</si>
  <si>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</si>
  <si>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</si>
  <si>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</si>
  <si>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</si>
  <si>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</si>
  <si>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</si>
  <si>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</si>
  <si>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</si>
  <si>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</si>
  <si>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</si>
  <si>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</si>
  <si>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</si>
  <si>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</si>
  <si>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</si>
  <si>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</si>
  <si>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</si>
  <si>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</si>
  <si>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</si>
  <si>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</si>
  <si>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</si>
  <si>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</si>
  <si>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</si>
  <si>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</si>
  <si>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</si>
  <si>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</si>
  <si>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</si>
  <si>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</si>
  <si>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</si>
  <si>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</si>
  <si>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</si>
  <si>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</si>
  <si>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</si>
  <si>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</si>
  <si>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</si>
  <si>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</si>
  <si>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</si>
  <si>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</si>
  <si>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</si>
  <si>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</si>
  <si>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</si>
  <si>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</si>
  <si>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</si>
  <si>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</si>
  <si>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</si>
  <si>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</si>
  <si>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</si>
  <si>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</si>
  <si>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</si>
  <si>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</si>
  <si>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</si>
  <si>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</si>
  <si>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</si>
  <si>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</si>
  <si>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</si>
  <si>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</si>
  <si>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</si>
  <si>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</si>
  <si>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</si>
  <si>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</si>
  <si>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</si>
  <si>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</si>
  <si>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</si>
  <si>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</si>
  <si>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</si>
  <si>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</si>
  <si>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</si>
  <si>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</si>
  <si>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</si>
  <si>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</si>
  <si>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</si>
  <si>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</si>
  <si>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</si>
  <si>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</si>
  <si>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</si>
  <si>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</si>
  <si>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</si>
  <si>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</si>
  <si>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</si>
  <si>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</si>
  <si>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</si>
  <si>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</si>
  <si>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</si>
  <si>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</si>
  <si>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</si>
  <si>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</si>
  <si>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</si>
  <si>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</si>
  <si>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</si>
  <si>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</si>
  <si>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</si>
  <si>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</si>
  <si>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</si>
  <si>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</si>
  <si>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</si>
  <si>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</si>
  <si>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</si>
  <si>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</si>
  <si>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</si>
  <si>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</si>
  <si>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</si>
  <si>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</si>
  <si>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</si>
  <si>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</si>
  <si>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</si>
  <si>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</si>
  <si>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</si>
  <si>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</si>
  <si>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</si>
  <si>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</si>
  <si>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</si>
  <si>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</si>
  <si>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</si>
  <si>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</si>
  <si>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</si>
  <si>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</si>
  <si>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</si>
  <si>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</si>
  <si>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</si>
  <si>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</si>
  <si>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</si>
  <si>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</si>
  <si>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</si>
  <si>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</si>
  <si>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</si>
  <si>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</si>
  <si>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</si>
  <si>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</si>
  <si>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</si>
  <si>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</si>
  <si>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</si>
  <si>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</si>
  <si>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</si>
  <si>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</si>
  <si>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</si>
  <si>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</si>
  <si>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</si>
  <si>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</si>
  <si>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</si>
  <si>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</si>
  <si>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</si>
  <si>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</si>
  <si>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</si>
  <si>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</si>
  <si>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</si>
  <si>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</si>
  <si>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</si>
  <si>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</si>
  <si>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</si>
  <si>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</si>
  <si>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</si>
  <si>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</si>
  <si>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</si>
  <si>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</si>
  <si>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</si>
  <si>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</si>
  <si>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</si>
  <si>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</si>
  <si>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</si>
  <si>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</si>
  <si>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</si>
  <si>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</si>
  <si>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</si>
  <si>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</si>
  <si>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</si>
  <si>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</si>
  <si>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</si>
  <si>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</si>
  <si>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</si>
  <si>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</si>
  <si>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</si>
  <si>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</si>
  <si>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</si>
  <si>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</si>
  <si>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</si>
  <si>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</si>
  <si>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</si>
  <si>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</si>
  <si>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</si>
  <si>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</si>
  <si>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</si>
  <si>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</si>
  <si>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</si>
  <si>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</si>
  <si>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</si>
  <si>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</si>
  <si>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</si>
  <si>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</si>
  <si>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</si>
  <si>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</si>
  <si>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</si>
  <si>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</si>
  <si>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</si>
  <si>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</si>
  <si>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</si>
  <si>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</si>
  <si>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</si>
  <si>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</si>
  <si>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</si>
  <si>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</si>
  <si>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</si>
  <si>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</si>
  <si>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</si>
  <si>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</si>
  <si>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</si>
  <si>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</si>
  <si>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</si>
  <si>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</si>
  <si>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</si>
  <si>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</si>
  <si>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</si>
  <si>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</si>
  <si>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</si>
  <si>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</si>
  <si>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</si>
  <si>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</si>
  <si>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</si>
  <si>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</si>
  <si>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</si>
  <si>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</si>
  <si>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</si>
  <si>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</si>
  <si>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</si>
  <si>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</si>
  <si>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</si>
  <si>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</si>
  <si>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</si>
  <si>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</si>
  <si>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</si>
  <si>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</si>
  <si>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</si>
  <si>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</si>
  <si>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</si>
  <si>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</si>
  <si>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</si>
  <si>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</si>
  <si>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</si>
  <si>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</si>
  <si>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</si>
  <si>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</si>
  <si>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</si>
  <si>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</si>
  <si>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</si>
  <si>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</si>
  <si>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</si>
  <si>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</si>
  <si>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</si>
  <si>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</si>
  <si>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</si>
  <si>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</si>
  <si>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</si>
  <si>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</si>
  <si>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</si>
  <si>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</si>
  <si>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</si>
  <si>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</si>
  <si>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</si>
  <si>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</si>
  <si>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</si>
  <si>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</si>
  <si>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</si>
  <si>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</si>
  <si>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</si>
  <si>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</si>
  <si>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</si>
  <si>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</si>
  <si>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</si>
  <si>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</si>
  <si>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</si>
  <si>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</si>
  <si>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</si>
  <si>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</si>
  <si>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</si>
  <si>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</si>
  <si>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</si>
  <si>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</si>
  <si>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</si>
  <si>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</si>
  <si>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</si>
  <si>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</si>
  <si>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</si>
  <si>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</si>
  <si>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</si>
  <si>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</si>
  <si>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</si>
  <si>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</si>
  <si>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</si>
  <si>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</si>
  <si>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</si>
  <si>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</si>
  <si>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</si>
  <si>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</si>
  <si>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</si>
  <si>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</si>
  <si>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</si>
  <si>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</si>
  <si>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</si>
  <si>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</si>
  <si>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</si>
  <si>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</si>
  <si>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</si>
  <si>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</si>
  <si>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</si>
  <si>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</si>
  <si>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</si>
  <si>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</si>
  <si>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</si>
  <si>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</si>
  <si>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</si>
  <si>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</si>
  <si>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</si>
  <si>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</si>
  <si>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</si>
  <si>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</si>
  <si>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</si>
  <si>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</si>
  <si>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</si>
  <si>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</si>
  <si>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</si>
  <si>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</si>
  <si>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</si>
  <si>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</si>
  <si>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</si>
  <si>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</si>
  <si>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</si>
  <si>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</si>
  <si>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</si>
  <si>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</si>
  <si>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</si>
  <si>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</si>
  <si>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</si>
  <si>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</si>
  <si>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</si>
  <si>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</si>
  <si>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</si>
  <si>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</si>
  <si>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</si>
  <si>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</si>
  <si>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</si>
  <si>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</si>
  <si>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</si>
  <si>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</si>
  <si>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</si>
  <si>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</si>
  <si>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</si>
  <si>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</si>
  <si>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</si>
  <si>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</si>
  <si>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</si>
  <si>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</si>
  <si>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</si>
  <si>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</si>
  <si>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</si>
  <si>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</si>
  <si>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</si>
  <si>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</si>
  <si>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</si>
  <si>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</si>
  <si>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</si>
  <si>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</si>
  <si>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</si>
  <si>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</si>
  <si>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</si>
  <si>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</si>
  <si>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</si>
  <si>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</si>
  <si>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</si>
  <si>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</si>
  <si>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</si>
  <si>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</si>
  <si>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</si>
  <si>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</si>
  <si>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</si>
  <si>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</si>
  <si>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</si>
  <si>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</si>
  <si>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</si>
  <si>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</si>
  <si>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</si>
  <si>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</si>
  <si>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</si>
  <si>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</si>
  <si>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</si>
  <si>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</si>
  <si>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</si>
  <si>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</si>
  <si>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</si>
  <si>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</si>
  <si>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</si>
  <si>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</si>
  <si>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</si>
  <si>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</si>
  <si>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</si>
  <si>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</si>
  <si>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</si>
  <si>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</si>
  <si>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</si>
  <si>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</si>
  <si>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</si>
  <si>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</si>
  <si>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</si>
  <si>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</si>
  <si>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</si>
  <si>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</si>
  <si>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</si>
  <si>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</si>
  <si>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</si>
  <si>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</si>
  <si>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</si>
  <si>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</si>
  <si>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</si>
  <si>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</si>
  <si>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</si>
  <si>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</si>
  <si>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</si>
  <si>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</si>
  <si>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</si>
  <si>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</si>
  <si>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</si>
  <si>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</si>
  <si>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</si>
  <si>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</si>
  <si>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</si>
  <si>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</si>
  <si>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</si>
  <si>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</si>
  <si>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</si>
  <si>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</si>
  <si>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</si>
  <si>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</si>
  <si>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</si>
  <si>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</si>
  <si>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</si>
  <si>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</si>
  <si>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</si>
  <si>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</si>
  <si>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</si>
  <si>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</si>
  <si>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</si>
  <si>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</si>
  <si>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</si>
  <si>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</si>
  <si>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</si>
  <si>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</si>
  <si>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</si>
  <si>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</si>
  <si>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</si>
  <si>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</si>
  <si>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</si>
  <si>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</si>
  <si>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</si>
  <si>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</si>
  <si>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</si>
  <si>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</si>
  <si>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</si>
  <si>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</si>
  <si>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</si>
  <si>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</si>
  <si>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</si>
  <si>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</si>
  <si>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</si>
  <si>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</si>
  <si>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</si>
  <si>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</si>
  <si>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</si>
  <si>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</si>
  <si>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</si>
  <si>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</si>
  <si>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</si>
  <si>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</si>
  <si>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</si>
  <si>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</si>
  <si>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</si>
  <si>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</si>
  <si>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</si>
  <si>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</si>
  <si>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</si>
  <si>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</si>
  <si>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</si>
  <si>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</si>
  <si>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</si>
  <si>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</si>
  <si>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</si>
  <si>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</si>
  <si>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</si>
  <si>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</si>
  <si>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</si>
  <si>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</si>
  <si>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</si>
  <si>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</si>
  <si>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</si>
  <si>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</si>
  <si>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</si>
  <si>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</si>
  <si>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</si>
  <si>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</si>
  <si>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</si>
  <si>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</si>
  <si>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</si>
  <si>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</si>
  <si>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</si>
  <si>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</si>
  <si>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</si>
  <si>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</si>
  <si>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</si>
  <si>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</si>
  <si>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</si>
  <si>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</si>
  <si>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</si>
  <si>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</si>
  <si>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</si>
  <si>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</si>
  <si>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</si>
  <si>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</si>
  <si>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</si>
  <si>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</si>
  <si>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</si>
  <si>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</si>
  <si>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</si>
  <si>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</si>
  <si>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</si>
  <si>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</si>
  <si>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</si>
  <si>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</si>
  <si>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</si>
  <si>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</si>
  <si>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</si>
  <si>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</si>
  <si>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</si>
  <si>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</si>
  <si>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</si>
  <si>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</si>
  <si>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</si>
  <si>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</si>
  <si>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</si>
  <si>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</si>
  <si>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</si>
  <si>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</si>
  <si>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</si>
  <si>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</si>
  <si>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</si>
  <si>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</si>
  <si>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</si>
  <si>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</si>
  <si>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</si>
  <si>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</si>
  <si>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</si>
  <si>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</si>
  <si>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</si>
  <si>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</si>
  <si>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</si>
  <si>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</si>
  <si>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</si>
  <si>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</si>
  <si>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</si>
  <si>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</si>
  <si>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</si>
  <si>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</si>
  <si>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</si>
  <si>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</si>
  <si>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</si>
  <si>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</si>
  <si>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</si>
  <si>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</si>
  <si>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</si>
  <si>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</si>
  <si>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</si>
  <si>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</si>
  <si>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</si>
  <si>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</si>
  <si>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</si>
  <si>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</si>
  <si>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</si>
  <si>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</si>
  <si>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</si>
  <si>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</si>
  <si>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</si>
  <si>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</si>
  <si>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</si>
  <si>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</si>
  <si>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</si>
  <si>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</si>
  <si>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</si>
  <si>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</si>
  <si>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</si>
  <si>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</si>
  <si>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</si>
  <si>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</si>
  <si>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</si>
  <si>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</si>
  <si>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</si>
  <si>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</si>
  <si>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</si>
  <si>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</si>
  <si>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</si>
  <si>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</si>
  <si>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</si>
  <si>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</si>
  <si>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</si>
  <si>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</si>
  <si>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</si>
  <si>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</si>
  <si>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</si>
  <si>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</si>
  <si>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</si>
  <si>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</si>
  <si>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</si>
  <si>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</si>
  <si>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</si>
  <si>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</si>
  <si>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</si>
  <si>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</si>
  <si>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</si>
  <si>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</si>
  <si>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</si>
  <si>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</si>
  <si>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</si>
  <si>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</si>
  <si>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</si>
  <si>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</si>
  <si>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</si>
  <si>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</si>
  <si>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</si>
  <si>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</si>
  <si>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</si>
  <si>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</si>
  <si>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</si>
  <si>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</si>
  <si>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</si>
  <si>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</si>
  <si>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</si>
  <si>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</si>
  <si>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</si>
  <si>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</si>
  <si>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</si>
  <si>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</si>
  <si>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</si>
  <si>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</si>
  <si>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</si>
  <si>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</si>
  <si>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</si>
  <si>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</si>
  <si>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</si>
  <si>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</si>
  <si>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</si>
  <si>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</si>
  <si>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</si>
  <si>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</si>
  <si>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</si>
  <si>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</si>
  <si>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</si>
  <si>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</si>
  <si>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</si>
  <si>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</si>
  <si>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</si>
  <si>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</si>
  <si>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</si>
  <si>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</si>
  <si>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</si>
  <si>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</si>
  <si>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</si>
  <si>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</si>
  <si>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</si>
  <si>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</si>
  <si>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</si>
  <si>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</si>
  <si>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</si>
  <si>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</si>
  <si>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</si>
  <si>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</si>
  <si>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</si>
  <si>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</si>
  <si>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</si>
  <si>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</si>
  <si>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</si>
  <si>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</si>
  <si>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</si>
  <si>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</si>
  <si>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</si>
  <si>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</si>
  <si>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</si>
  <si>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</si>
  <si>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</si>
  <si>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</si>
  <si>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</si>
  <si>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</si>
  <si>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</si>
  <si>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</si>
  <si>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</si>
  <si>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</si>
  <si>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</si>
  <si>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</si>
  <si>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</si>
  <si>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</si>
  <si>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</si>
  <si>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</si>
  <si>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</si>
  <si>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</si>
  <si>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</si>
  <si>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</si>
  <si>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</si>
  <si>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</si>
  <si>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</si>
  <si>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</si>
  <si>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</si>
  <si>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</si>
  <si>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</si>
  <si>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</si>
  <si>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</si>
  <si>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</si>
  <si>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</si>
  <si>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</si>
  <si>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</si>
  <si>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</si>
  <si>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</si>
  <si>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</si>
  <si>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</si>
  <si>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</si>
  <si>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</si>
  <si>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</si>
  <si>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</si>
  <si>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</si>
  <si>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</si>
  <si>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</si>
  <si>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</si>
  <si>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</si>
  <si>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</si>
  <si>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</si>
  <si>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</si>
  <si>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</si>
  <si>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</si>
  <si>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</si>
  <si>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</si>
  <si>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</si>
  <si>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</si>
  <si>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</si>
  <si>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</si>
  <si>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</si>
  <si>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</si>
  <si>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</si>
  <si>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</si>
  <si>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</si>
  <si>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</si>
  <si>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</si>
  <si>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</si>
  <si>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</si>
  <si>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</si>
  <si>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</si>
  <si>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</si>
  <si>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</si>
  <si>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</si>
  <si>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</si>
  <si>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</si>
  <si>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</si>
  <si>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</si>
  <si>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</si>
  <si>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</si>
  <si>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</si>
  <si>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</si>
  <si>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</si>
  <si>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</si>
  <si>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</si>
  <si>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</si>
  <si>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</si>
  <si>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</si>
  <si>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</si>
  <si>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</si>
  <si>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</si>
  <si>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</si>
  <si>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</si>
  <si>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</si>
  <si>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</si>
  <si>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</si>
  <si>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</si>
  <si>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</si>
  <si>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</si>
  <si>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</si>
  <si>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</si>
  <si>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</si>
  <si>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</si>
  <si>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</si>
  <si>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</si>
  <si>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</si>
  <si>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</si>
  <si>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</si>
  <si>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</si>
  <si>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</si>
  <si>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</si>
  <si>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</si>
  <si>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</si>
  <si>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</si>
  <si>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</si>
  <si>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</si>
  <si>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</si>
  <si>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</si>
  <si>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</si>
  <si>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</si>
  <si>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</si>
  <si>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</si>
  <si>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</si>
  <si>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</si>
  <si>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</si>
  <si>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</si>
  <si>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</si>
  <si>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</si>
  <si>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</si>
  <si>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</si>
  <si>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</si>
  <si>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</si>
  <si>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</si>
  <si>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</si>
  <si>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</si>
  <si>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</si>
  <si>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</si>
  <si>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</si>
  <si>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</si>
  <si>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</si>
  <si>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</si>
  <si>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</si>
  <si>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</si>
  <si>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</si>
  <si>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</si>
  <si>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</si>
  <si>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</si>
  <si>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</si>
  <si>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</si>
  <si>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</si>
  <si>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</si>
  <si>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</si>
  <si>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</si>
  <si>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</si>
  <si>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</si>
  <si>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</si>
  <si>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</si>
  <si>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</si>
  <si>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</si>
  <si>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</si>
  <si>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</si>
  <si>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</si>
  <si>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</si>
  <si>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</si>
  <si>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</si>
  <si>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</si>
  <si>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</si>
  <si>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</si>
  <si>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</si>
  <si>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</si>
  <si>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</si>
  <si>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</si>
  <si>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</si>
  <si>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</si>
  <si>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</si>
  <si>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</si>
  <si>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</si>
  <si>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</si>
  <si>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</si>
  <si>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</si>
  <si>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</si>
  <si>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</si>
  <si>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</si>
  <si>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</si>
  <si>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</si>
  <si>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</si>
  <si>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</si>
  <si>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</si>
  <si>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</si>
  <si>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</si>
  <si>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</si>
  <si>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</si>
  <si>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</si>
  <si>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</si>
  <si>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</si>
  <si>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</si>
  <si>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</si>
  <si>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</si>
  <si>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</si>
  <si>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</si>
  <si>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</si>
  <si>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</si>
  <si>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</si>
  <si>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</si>
  <si>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</si>
  <si>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</si>
  <si>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</si>
  <si>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</si>
  <si>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</si>
  <si>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</si>
  <si>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</si>
  <si>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</si>
  <si>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</si>
  <si>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</si>
  <si>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</si>
  <si>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</si>
  <si>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</si>
  <si>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</si>
  <si>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</si>
  <si>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</si>
  <si>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</si>
  <si>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</si>
  <si>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</si>
  <si>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</si>
  <si>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</si>
  <si>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</si>
  <si>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</si>
  <si>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</si>
  <si>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</si>
  <si>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</si>
  <si>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</si>
  <si>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</si>
  <si>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</si>
  <si>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</si>
  <si>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</si>
  <si>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</si>
  <si>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</si>
  <si>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</si>
  <si>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</si>
  <si>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</si>
  <si>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</si>
  <si>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</si>
  <si>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</si>
  <si>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</si>
  <si>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</si>
  <si>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</si>
  <si>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</si>
  <si>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</si>
  <si>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</si>
  <si>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</si>
  <si>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</si>
  <si>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</si>
  <si>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</si>
  <si>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</si>
  <si>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</si>
  <si>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</si>
  <si>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</si>
  <si>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</si>
  <si>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</si>
  <si>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</si>
  <si>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</si>
  <si>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</si>
  <si>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</si>
  <si>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</si>
  <si>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</si>
  <si>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</si>
  <si>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</si>
  <si>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</si>
  <si>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</si>
  <si>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</si>
  <si>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</si>
  <si>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</si>
  <si>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</si>
  <si>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</si>
  <si>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</si>
  <si>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</si>
  <si>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</si>
  <si>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</si>
  <si>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</si>
  <si>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</si>
  <si>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</si>
  <si>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</si>
  <si>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</si>
  <si>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</si>
  <si>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</si>
  <si>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</si>
  <si>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</si>
  <si>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</si>
  <si>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</si>
  <si>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</si>
  <si>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</si>
  <si>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</si>
  <si>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</si>
  <si>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</si>
  <si>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</si>
  <si>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</si>
  <si>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</si>
  <si>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</si>
  <si>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</si>
  <si>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</si>
  <si>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</si>
  <si>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</si>
  <si>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</si>
  <si>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</si>
  <si>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</si>
  <si>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</si>
  <si>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</si>
  <si>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</si>
  <si>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</si>
  <si>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</si>
  <si>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</si>
  <si>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</si>
  <si>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</si>
  <si>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</si>
  <si>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</si>
  <si>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</si>
  <si>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</si>
  <si>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</si>
  <si>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</si>
  <si>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</si>
  <si>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</si>
  <si>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</si>
  <si>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</si>
  <si>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</si>
  <si>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</si>
  <si>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</si>
  <si>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</si>
  <si>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</si>
  <si>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</si>
  <si>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</si>
  <si>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</si>
  <si>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</si>
  <si>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</si>
  <si>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</si>
  <si>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</si>
  <si>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</si>
  <si>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</si>
  <si>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</si>
  <si>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</si>
  <si>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</si>
  <si>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</si>
  <si>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</si>
  <si>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</si>
  <si>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</si>
  <si>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</si>
  <si>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</si>
  <si>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</si>
  <si>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</si>
  <si>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</si>
  <si>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</si>
  <si>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</si>
  <si>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</si>
  <si>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</si>
  <si>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</si>
  <si>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</si>
  <si>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</si>
  <si>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</si>
  <si>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</si>
  <si>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</si>
  <si>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</si>
  <si>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</si>
  <si>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</si>
  <si>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</si>
  <si>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</si>
  <si>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</si>
  <si>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</si>
  <si>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</si>
  <si>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</si>
  <si>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</si>
  <si>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</si>
  <si>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</si>
  <si>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</si>
  <si>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</si>
  <si>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</si>
  <si>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</si>
  <si>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</si>
  <si>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</si>
  <si>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</si>
  <si>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</si>
  <si>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</si>
  <si>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</si>
  <si>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</si>
  <si>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</si>
  <si>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</si>
  <si>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</si>
  <si>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</si>
  <si>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</si>
  <si>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</si>
  <si>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</si>
  <si>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</si>
  <si>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</si>
  <si>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</si>
  <si>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</si>
  <si>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</si>
  <si>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</si>
  <si>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</si>
  <si>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</si>
  <si>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</si>
  <si>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</si>
  <si>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</si>
  <si>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</si>
  <si>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</si>
  <si>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</si>
  <si>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</si>
  <si>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</si>
  <si>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</si>
  <si>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</si>
  <si>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</si>
  <si>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</si>
  <si>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</si>
  <si>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</si>
  <si>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</si>
  <si>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</si>
  <si>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</si>
  <si>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</si>
  <si>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</si>
  <si>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</si>
  <si>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</si>
  <si>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</si>
  <si>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</si>
  <si>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</si>
  <si>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</si>
  <si>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</si>
  <si>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</si>
  <si>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</si>
  <si>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</si>
  <si>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</si>
  <si>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</si>
  <si>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</si>
  <si>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</si>
  <si>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</si>
  <si>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</si>
  <si>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</si>
  <si>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</si>
  <si>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</si>
  <si>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</si>
  <si>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</si>
  <si>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</si>
  <si>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</si>
  <si>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</si>
  <si>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</si>
  <si>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</si>
  <si>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</si>
  <si>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</si>
  <si>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</si>
  <si>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</si>
  <si>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</si>
  <si>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</si>
  <si>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</si>
  <si>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</si>
  <si>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</si>
  <si>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</si>
  <si>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</si>
  <si>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</si>
  <si>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</si>
  <si>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</si>
  <si>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</si>
  <si>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</si>
  <si>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</si>
  <si>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</si>
  <si>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</si>
  <si>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</si>
  <si>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</si>
  <si>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</si>
  <si>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</si>
  <si>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</si>
  <si>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</si>
  <si>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</si>
  <si>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</si>
  <si>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</si>
  <si>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</si>
  <si>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</si>
  <si>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</si>
  <si>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</si>
  <si>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</si>
  <si>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</si>
  <si>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</si>
  <si>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</si>
  <si>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</si>
  <si>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</si>
  <si>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</si>
  <si>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</si>
  <si>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</si>
  <si>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</si>
  <si>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</si>
  <si>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</si>
  <si>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</si>
  <si>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</si>
  <si>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</si>
  <si>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</si>
  <si>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</si>
  <si>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</si>
  <si>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</si>
  <si>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</si>
  <si>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</si>
  <si>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</si>
  <si>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</si>
  <si>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</si>
  <si>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</si>
  <si>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</si>
  <si>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</si>
  <si>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</si>
  <si>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</si>
  <si>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</si>
  <si>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</si>
  <si>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</si>
  <si>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</si>
  <si>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</si>
  <si>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</si>
  <si>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</si>
  <si>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</si>
  <si>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</si>
  <si>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</si>
  <si>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</si>
  <si>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</si>
  <si>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</si>
  <si>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</si>
  <si>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</si>
  <si>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</si>
  <si>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</si>
  <si>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</si>
  <si>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</si>
  <si>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</si>
  <si>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</si>
  <si>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</si>
  <si>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</si>
  <si>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</si>
  <si>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</si>
  <si>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</si>
  <si>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</si>
  <si>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</si>
  <si>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</si>
  <si>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</si>
  <si>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</si>
  <si>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</si>
  <si>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</si>
  <si>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</si>
  <si>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</si>
  <si>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</si>
  <si>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</si>
  <si>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</si>
  <si>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</si>
  <si>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</si>
  <si>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</si>
  <si>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</si>
  <si>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</si>
  <si>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</si>
  <si>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</si>
  <si>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</si>
  <si>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</si>
  <si>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</si>
  <si>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</si>
  <si>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</si>
  <si>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</si>
  <si>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</si>
  <si>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</si>
  <si>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</si>
  <si>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</si>
  <si>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</si>
  <si>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</si>
  <si>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</si>
  <si>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</si>
  <si>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</si>
  <si>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</si>
  <si>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</si>
  <si>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</si>
  <si>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</si>
  <si>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</si>
  <si>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</si>
  <si>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</si>
  <si>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</si>
  <si>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</si>
  <si>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</si>
  <si>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</si>
  <si>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</si>
  <si>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</si>
  <si>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</si>
  <si>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</si>
  <si>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</si>
  <si>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</si>
  <si>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</si>
  <si>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</si>
  <si>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</si>
  <si>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</si>
  <si>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</si>
  <si>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</si>
  <si>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</si>
  <si>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</si>
  <si>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</si>
  <si>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</si>
  <si>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</si>
  <si>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</si>
  <si>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</si>
  <si>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</si>
  <si>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</si>
  <si>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</si>
  <si>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</si>
  <si>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</si>
  <si>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</si>
  <si>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</si>
  <si>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</si>
  <si>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</si>
  <si>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</si>
  <si>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</si>
  <si>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</si>
  <si>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</si>
  <si>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</si>
  <si>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</si>
  <si>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</si>
  <si>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</si>
  <si>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</si>
  <si>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</si>
  <si>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</si>
  <si>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</si>
  <si>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</si>
  <si>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</si>
  <si>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</si>
  <si>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</si>
  <si>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</si>
  <si>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</si>
  <si>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</si>
  <si>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</si>
  <si>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</si>
  <si>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</si>
  <si>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</si>
  <si>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</si>
  <si>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</si>
  <si>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</si>
  <si>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</si>
  <si>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</si>
  <si>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</si>
  <si>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</si>
  <si>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</si>
  <si>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</si>
  <si>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</si>
  <si>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</si>
  <si>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</si>
  <si>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</si>
  <si>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</si>
  <si>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</si>
  <si>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</si>
  <si>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</si>
  <si>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</si>
  <si>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</si>
  <si>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</si>
  <si>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</si>
  <si>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</si>
  <si>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</si>
  <si>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</si>
  <si>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</si>
  <si>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</si>
  <si>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</si>
  <si>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</si>
  <si>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</si>
  <si>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</si>
  <si>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</si>
  <si>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</si>
  <si>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</si>
  <si>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</si>
  <si>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</si>
  <si>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</si>
  <si>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</si>
  <si>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</si>
  <si>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</si>
  <si>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</si>
  <si>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</si>
  <si>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</si>
  <si>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</si>
  <si>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</si>
  <si>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</si>
  <si>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</si>
  <si>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</si>
  <si>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</si>
  <si>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</si>
  <si>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</si>
  <si>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</si>
  <si>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</si>
  <si>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</si>
  <si>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</si>
  <si>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</si>
  <si>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</si>
  <si>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</si>
  <si>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</si>
  <si>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</si>
  <si>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</si>
  <si>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</si>
  <si>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</si>
  <si>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</si>
  <si>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</si>
  <si>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</si>
  <si>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</si>
  <si>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</si>
  <si>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</si>
  <si>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</si>
  <si>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</si>
  <si>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</si>
  <si>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</si>
  <si>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</si>
  <si>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</si>
  <si>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</si>
  <si>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</si>
  <si>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</si>
  <si>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</si>
  <si>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</si>
  <si>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</si>
  <si>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</si>
  <si>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</si>
  <si>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</si>
  <si>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</si>
  <si>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</si>
  <si>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</si>
  <si>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</si>
  <si>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</si>
  <si>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</si>
  <si>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</si>
  <si>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</si>
  <si>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</si>
  <si>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</si>
  <si>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</si>
  <si>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</si>
  <si>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</si>
  <si>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</si>
  <si>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</si>
  <si>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</si>
  <si>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</si>
  <si>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</si>
  <si>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</si>
  <si>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</si>
  <si>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</si>
  <si>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</si>
  <si>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</si>
  <si>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</si>
  <si>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</si>
  <si>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</si>
  <si>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</si>
  <si>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</si>
  <si>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</si>
  <si>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</si>
  <si>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</si>
  <si>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</si>
  <si>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</si>
  <si>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</si>
  <si>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</si>
  <si>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</si>
  <si>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</si>
  <si>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</si>
  <si>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</si>
  <si>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</si>
  <si>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</si>
  <si>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</si>
  <si>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</si>
  <si>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</si>
  <si>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</si>
  <si>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</si>
  <si>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</si>
  <si>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</si>
  <si>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</si>
  <si>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</si>
  <si>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</si>
  <si>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</si>
  <si>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</si>
  <si>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</si>
  <si>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</si>
  <si>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</si>
  <si>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</si>
  <si>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</si>
  <si>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</si>
  <si>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</si>
  <si>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</si>
  <si>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</si>
  <si>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</si>
  <si>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</si>
  <si>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</si>
  <si>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</si>
  <si>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</si>
  <si>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</si>
  <si>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</si>
  <si>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</si>
  <si>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</si>
  <si>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</si>
  <si>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</si>
  <si>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</si>
  <si>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</si>
  <si>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</si>
  <si>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</si>
  <si>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</si>
  <si>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</si>
  <si>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</si>
  <si>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</si>
  <si>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</si>
  <si>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</si>
  <si>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</si>
  <si>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</si>
  <si>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</si>
  <si>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</si>
  <si>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</si>
  <si>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</si>
  <si>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</si>
  <si>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</si>
  <si>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</si>
  <si>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</si>
  <si>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</si>
  <si>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</si>
  <si>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</si>
  <si>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</si>
  <si>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</si>
  <si>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</si>
  <si>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</si>
  <si>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</si>
  <si>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</si>
  <si>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</si>
  <si>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</si>
  <si>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</si>
  <si>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</si>
  <si>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</si>
  <si>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</si>
  <si>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</si>
  <si>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</si>
  <si>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</si>
  <si>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</si>
  <si>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</si>
  <si>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</si>
  <si>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</si>
  <si>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</si>
  <si>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</si>
  <si>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</si>
  <si>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</si>
  <si>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</si>
  <si>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</si>
  <si>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</si>
  <si>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</si>
  <si>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</si>
  <si>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</si>
  <si>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</si>
  <si>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</si>
  <si>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</si>
  <si>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</si>
  <si>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</si>
  <si>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</si>
  <si>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</si>
  <si>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</si>
  <si>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</si>
  <si>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</si>
  <si>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</si>
  <si>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</si>
  <si>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</si>
  <si>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</si>
  <si>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</si>
  <si>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</si>
  <si>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</si>
  <si>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</si>
  <si>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</si>
  <si>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</si>
  <si>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</si>
  <si>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</si>
  <si>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</si>
  <si>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</si>
  <si>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</si>
  <si>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</si>
  <si>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</si>
  <si>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</si>
  <si>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</si>
  <si>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</si>
  <si>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</si>
  <si>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</si>
  <si>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</si>
  <si>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</si>
  <si>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</si>
  <si>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</si>
  <si>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</si>
  <si>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</si>
  <si>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</si>
  <si>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</si>
  <si>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</si>
  <si>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</si>
  <si>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</si>
  <si>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</si>
  <si>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</si>
  <si>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</si>
  <si>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</si>
  <si>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</si>
  <si>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</si>
  <si>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</si>
  <si>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</si>
  <si>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</si>
  <si>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</si>
  <si>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</si>
  <si>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</si>
  <si>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</si>
  <si>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</si>
  <si>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</si>
  <si>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</si>
  <si>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</si>
  <si>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</si>
  <si>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</si>
  <si>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</si>
  <si>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</si>
  <si>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</si>
  <si>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</si>
  <si>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</si>
  <si>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</si>
  <si>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</si>
  <si>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</si>
  <si>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</si>
  <si>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</si>
  <si>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</si>
  <si>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</si>
  <si>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</si>
  <si>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</si>
  <si>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</si>
  <si>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</si>
  <si>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</si>
  <si>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</si>
  <si>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</si>
  <si>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</si>
  <si>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</si>
  <si>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</si>
  <si>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</si>
  <si>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</si>
  <si>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</si>
  <si>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</si>
  <si>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</si>
  <si>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</si>
  <si>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</si>
  <si>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</si>
  <si>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</si>
  <si>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</si>
  <si>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</si>
  <si>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</si>
  <si>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</si>
  <si>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</si>
  <si>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</si>
  <si>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</si>
  <si>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</si>
  <si>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</si>
  <si>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</si>
  <si>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</si>
  <si>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</si>
  <si>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</si>
  <si>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</si>
  <si>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</si>
  <si>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</si>
  <si>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</si>
  <si>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</si>
  <si>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</si>
  <si>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</si>
  <si>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</si>
  <si>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</si>
  <si>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</si>
  <si>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</si>
  <si>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</si>
  <si>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</si>
  <si>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</si>
  <si>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</si>
  <si>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</si>
  <si>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</si>
  <si>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</si>
  <si>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</si>
  <si>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</si>
  <si>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</si>
  <si>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</si>
  <si>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</si>
  <si>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</si>
  <si>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</si>
  <si>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</si>
  <si>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</si>
  <si>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</si>
  <si>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</si>
  <si>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</si>
  <si>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</si>
  <si>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</si>
  <si>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</si>
  <si>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</si>
  <si>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</si>
  <si>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</si>
  <si>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</si>
  <si>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</si>
  <si>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</si>
  <si>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</si>
  <si>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</si>
  <si>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</si>
  <si>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</si>
  <si>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</si>
  <si>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</si>
  <si>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</si>
  <si>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</si>
  <si>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</si>
  <si>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</si>
  <si>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</si>
  <si>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</si>
  <si>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</si>
  <si>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</si>
  <si>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</si>
  <si>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</si>
  <si>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</si>
  <si>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</si>
  <si>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</si>
  <si>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</si>
  <si>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</si>
  <si>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</si>
  <si>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</si>
  <si>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</si>
  <si>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</si>
  <si>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</si>
  <si>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</si>
  <si>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</si>
  <si>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</si>
  <si>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</si>
  <si>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</si>
  <si>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</si>
  <si>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</si>
  <si>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</si>
  <si>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</si>
  <si>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</si>
  <si>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</si>
  <si>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</si>
  <si>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</si>
  <si>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</si>
  <si>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</si>
  <si>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</si>
  <si>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</si>
  <si>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</si>
  <si>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</si>
  <si>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</si>
  <si>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</si>
  <si>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</si>
  <si>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</si>
  <si>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</si>
  <si>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</si>
  <si>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</si>
  <si>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</si>
  <si>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</si>
  <si>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</si>
  <si>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</si>
  <si>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</si>
  <si>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</si>
  <si>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</si>
  <si>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</si>
  <si>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</si>
  <si>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</si>
  <si>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</si>
  <si>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</si>
  <si>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</si>
  <si>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</si>
  <si>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</si>
  <si>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</si>
  <si>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</si>
  <si>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</si>
  <si>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</si>
  <si>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</si>
  <si>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</si>
  <si>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</si>
  <si>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</si>
  <si>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</si>
  <si>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</si>
  <si>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</si>
  <si>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</si>
  <si>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</si>
  <si>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</si>
  <si>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</si>
  <si>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</si>
  <si>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</si>
  <si>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</si>
  <si>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</si>
  <si>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</si>
  <si>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</si>
  <si>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</si>
  <si>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</si>
  <si>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</si>
  <si>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</si>
  <si>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</si>
  <si>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</si>
  <si>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</si>
  <si>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</si>
  <si>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</si>
  <si>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</si>
  <si>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</si>
  <si>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</si>
  <si>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</si>
  <si>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</si>
  <si>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</si>
  <si>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</si>
  <si>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</si>
  <si>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</si>
  <si>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</si>
  <si>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</si>
  <si>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</si>
  <si>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</si>
  <si>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</si>
  <si>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</si>
  <si>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</si>
  <si>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</si>
  <si>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</si>
  <si>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</si>
  <si>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</si>
  <si>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</si>
  <si>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</si>
  <si>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</si>
  <si>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</si>
  <si>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</si>
  <si>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</si>
  <si>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</si>
  <si>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</si>
  <si>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</si>
  <si>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</si>
  <si>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</si>
  <si>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</si>
  <si>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</si>
  <si>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</si>
  <si>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</si>
  <si>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</si>
  <si>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</si>
  <si>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</si>
  <si>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</si>
  <si>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</si>
  <si>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</si>
  <si>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</si>
  <si>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</si>
  <si>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</si>
  <si>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</si>
  <si>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</si>
  <si>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</si>
  <si>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</si>
  <si>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</si>
  <si>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</si>
  <si>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</si>
  <si>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</si>
  <si>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</si>
  <si>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</si>
  <si>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</si>
  <si>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</si>
  <si>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</si>
  <si>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</si>
  <si>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</si>
  <si>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</si>
  <si>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</si>
  <si>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</si>
  <si>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</si>
  <si>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</si>
  <si>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</si>
  <si>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</si>
  <si>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</si>
  <si>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</si>
  <si>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</si>
  <si>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</si>
  <si>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</si>
  <si>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</si>
  <si>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</si>
  <si>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</si>
  <si>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</si>
  <si>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</si>
  <si>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</si>
  <si>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</si>
  <si>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</si>
  <si>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</si>
  <si>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</si>
  <si>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</si>
  <si>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</si>
  <si>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</si>
  <si>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</si>
  <si>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</si>
  <si>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</si>
  <si>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</si>
  <si>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</si>
  <si>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</si>
  <si>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</si>
  <si>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</si>
  <si>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</si>
  <si>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</si>
  <si>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</si>
  <si>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</si>
  <si>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</si>
  <si>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</si>
  <si>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</si>
  <si>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</si>
  <si>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</si>
  <si>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</si>
  <si>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</si>
  <si>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</si>
  <si>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</si>
  <si>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</si>
  <si>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</si>
  <si>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</si>
  <si>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</si>
  <si>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</si>
  <si>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</si>
  <si>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</si>
  <si>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</si>
  <si>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</si>
  <si>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</si>
  <si>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</si>
  <si>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</si>
  <si>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</si>
  <si>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</si>
  <si>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</si>
  <si>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</si>
  <si>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</si>
  <si>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</si>
  <si>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</si>
  <si>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</si>
  <si>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</si>
  <si>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</si>
  <si>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</si>
  <si>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</si>
  <si>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</si>
  <si>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</si>
  <si>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</si>
  <si>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</si>
  <si>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</si>
  <si>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</si>
  <si>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</si>
  <si>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</si>
  <si>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</si>
  <si>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</si>
  <si>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</si>
  <si>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</si>
  <si>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</si>
  <si>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</si>
  <si>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</si>
  <si>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</si>
  <si>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</si>
  <si>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</si>
  <si>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</si>
  <si>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</si>
  <si>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</si>
  <si>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</si>
  <si>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</si>
  <si>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</si>
  <si>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</si>
  <si>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</si>
  <si>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</si>
  <si>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</si>
  <si>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</si>
  <si>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</si>
  <si>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</si>
  <si>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</si>
  <si>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</si>
  <si>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</si>
  <si>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</si>
  <si>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</si>
  <si>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</si>
  <si>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</si>
  <si>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</si>
  <si>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</si>
  <si>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</si>
  <si>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</si>
  <si>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</si>
  <si>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</si>
  <si>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</si>
  <si>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</si>
  <si>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</si>
  <si>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</si>
  <si>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</si>
  <si>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</si>
  <si>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</si>
  <si>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</si>
  <si>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</si>
  <si>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</si>
  <si>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</si>
  <si>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</si>
  <si>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</si>
  <si>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</si>
  <si>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</si>
  <si>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</si>
  <si>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</si>
  <si>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</si>
  <si>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</si>
  <si>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</si>
  <si>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</si>
  <si>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</si>
  <si>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</si>
  <si>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</si>
  <si>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</si>
  <si>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</si>
  <si>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</si>
  <si>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</si>
  <si>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</si>
  <si>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</si>
  <si>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</si>
  <si>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</si>
  <si>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</si>
  <si>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</si>
  <si>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</si>
  <si>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</si>
  <si>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</si>
  <si>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</si>
  <si>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</si>
  <si>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</si>
  <si>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</si>
  <si>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</si>
  <si>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</si>
  <si>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</si>
  <si>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</si>
  <si>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</si>
  <si>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</si>
  <si>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</si>
  <si>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</si>
  <si>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</si>
  <si>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</si>
  <si>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</si>
  <si>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</si>
  <si>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</si>
  <si>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</si>
  <si>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</si>
  <si>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</si>
  <si>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</si>
  <si>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</si>
  <si>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</si>
  <si>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</si>
  <si>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</si>
  <si>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</si>
  <si>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</si>
  <si>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</si>
  <si>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</si>
  <si>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</si>
  <si>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</si>
  <si>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</si>
  <si>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</si>
  <si>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</si>
  <si>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</si>
  <si>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</si>
  <si>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</si>
  <si>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</si>
  <si>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</si>
  <si>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</si>
  <si>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</si>
  <si>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</si>
  <si>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</si>
  <si>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</si>
  <si>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</si>
  <si>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</si>
  <si>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</si>
  <si>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</si>
  <si>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</si>
  <si>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</si>
  <si>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</si>
  <si>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</si>
  <si>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</si>
  <si>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</si>
  <si>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</si>
  <si>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</si>
  <si>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</si>
  <si>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</si>
  <si>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</si>
  <si>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</si>
  <si>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</si>
  <si>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</si>
  <si>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</si>
  <si>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</si>
  <si>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</si>
  <si>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</si>
  <si>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</si>
  <si>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</si>
  <si>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</si>
  <si>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</si>
  <si>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</si>
  <si>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</si>
  <si>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</si>
  <si>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</si>
  <si>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</si>
  <si>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</si>
  <si>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</si>
  <si>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</si>
  <si>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</si>
  <si>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</si>
  <si>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</si>
  <si>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</si>
  <si>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</si>
  <si>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</si>
  <si>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</si>
  <si>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</si>
  <si>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</si>
  <si>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</si>
  <si>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</si>
  <si>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</si>
  <si>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</si>
  <si>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</si>
  <si>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</si>
  <si>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</si>
  <si>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</si>
  <si>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</si>
  <si>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</si>
  <si>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</si>
  <si>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</si>
  <si>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</si>
  <si>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</si>
  <si>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</si>
  <si>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</si>
  <si>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</si>
  <si>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</si>
  <si>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</si>
  <si>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</si>
  <si>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</si>
  <si>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</si>
  <si>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</si>
  <si>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</si>
  <si>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</si>
  <si>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</si>
  <si>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</si>
  <si>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</si>
  <si>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</si>
  <si>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</si>
  <si>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</si>
  <si>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</si>
  <si>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</si>
  <si>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</si>
  <si>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</si>
  <si>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</si>
  <si>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</si>
  <si>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</si>
  <si>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</si>
  <si>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</si>
  <si>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</si>
  <si>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</si>
  <si>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</si>
  <si>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</si>
  <si>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</si>
  <si>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</si>
  <si>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</si>
  <si>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</si>
  <si>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</si>
  <si>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</si>
  <si>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</si>
  <si>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</si>
  <si>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</si>
  <si>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</si>
  <si>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</si>
  <si>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</si>
  <si>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</si>
  <si>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</si>
  <si>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</si>
  <si>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</si>
  <si>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</si>
  <si>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</si>
  <si>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</si>
  <si>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</si>
  <si>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</si>
  <si>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</si>
  <si>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</si>
  <si>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</si>
  <si>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</si>
  <si>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</si>
  <si>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</si>
  <si>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</si>
  <si>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</si>
  <si>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</si>
  <si>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</si>
  <si>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</si>
  <si>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</si>
  <si>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</si>
  <si>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</si>
  <si>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</si>
  <si>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</si>
  <si>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</si>
  <si>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</si>
  <si>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</si>
  <si>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</si>
  <si>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</si>
  <si>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</si>
  <si>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</si>
  <si>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</si>
  <si>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</si>
  <si>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</si>
  <si>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</si>
  <si>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</si>
  <si>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</si>
  <si>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</si>
  <si>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</si>
  <si>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</si>
  <si>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</si>
  <si>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</si>
  <si>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</si>
  <si>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</si>
  <si>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</si>
  <si>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</si>
  <si>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</si>
  <si>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</si>
  <si>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</si>
  <si>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</si>
  <si>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</si>
  <si>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</si>
  <si>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</si>
  <si>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</si>
  <si>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</si>
  <si>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</si>
  <si>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</si>
  <si>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</si>
  <si>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</si>
  <si>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</si>
  <si>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</si>
  <si>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</si>
  <si>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</si>
  <si>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</si>
  <si>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</si>
  <si>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</si>
  <si>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</si>
  <si>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</si>
  <si>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</si>
  <si>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</si>
  <si>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</si>
  <si>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</si>
  <si>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</si>
  <si>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</si>
  <si>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</si>
  <si>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</si>
  <si>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</si>
  <si>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</si>
  <si>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</si>
  <si>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</si>
  <si>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</si>
  <si>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</si>
  <si>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</si>
  <si>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</si>
  <si>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</si>
  <si>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</si>
  <si>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</si>
  <si>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</si>
  <si>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</si>
  <si>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</si>
  <si>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</si>
  <si>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</si>
  <si>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</si>
  <si>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</si>
  <si>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</si>
  <si>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</si>
  <si>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</si>
  <si>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</si>
  <si>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</si>
  <si>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</si>
  <si>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</si>
  <si>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</si>
  <si>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</si>
  <si>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</si>
  <si>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</si>
  <si>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</si>
  <si>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</si>
  <si>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</si>
  <si>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</si>
  <si>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</si>
  <si>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</si>
  <si>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</si>
  <si>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</si>
  <si>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</si>
  <si>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</si>
  <si>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</si>
  <si>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</si>
  <si>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</si>
  <si>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</si>
  <si>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</si>
  <si>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</si>
  <si>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</si>
  <si>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</si>
  <si>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</si>
  <si>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</si>
  <si>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</si>
  <si>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</si>
  <si>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</si>
  <si>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</si>
  <si>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</si>
  <si>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</si>
  <si>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</si>
  <si>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</si>
  <si>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</si>
  <si>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</si>
  <si>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</si>
  <si>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</si>
  <si>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</si>
  <si>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</si>
  <si>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</si>
  <si>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</si>
  <si>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</si>
  <si>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</si>
  <si>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</si>
  <si>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</si>
  <si>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</si>
  <si>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</si>
  <si>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</si>
  <si>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</si>
  <si>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</si>
  <si>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</si>
  <si>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</si>
  <si>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</si>
  <si>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</si>
  <si>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</si>
  <si>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</si>
  <si>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</si>
  <si>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</si>
  <si>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</si>
  <si>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</si>
  <si>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</si>
  <si>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</si>
  <si>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</si>
  <si>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</si>
  <si>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</si>
  <si>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</si>
  <si>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</si>
  <si>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</si>
  <si>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</si>
  <si>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</si>
  <si>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</si>
  <si>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</si>
  <si>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</si>
  <si>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</si>
  <si>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</si>
  <si>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</si>
  <si>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</si>
  <si>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</si>
  <si>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</si>
  <si>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</si>
  <si>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</si>
  <si>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</si>
  <si>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</si>
  <si>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</si>
  <si>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</si>
  <si>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</si>
  <si>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</si>
  <si>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</si>
  <si>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</si>
  <si>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</si>
  <si>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</si>
  <si>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</si>
  <si>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</si>
  <si>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</si>
  <si>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</si>
  <si>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</si>
  <si>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</si>
  <si>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</si>
  <si>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</si>
  <si>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</si>
  <si>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</si>
  <si>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</si>
  <si>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</si>
  <si>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</si>
  <si>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</si>
  <si>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</si>
  <si>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</si>
  <si>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</si>
  <si>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</si>
  <si>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</si>
  <si>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</si>
  <si>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</si>
  <si>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</si>
  <si>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</si>
  <si>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</si>
  <si>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</si>
  <si>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</si>
  <si>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</si>
  <si>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</si>
  <si>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</si>
  <si>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</si>
  <si>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</si>
  <si>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</si>
  <si>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</si>
  <si>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</si>
  <si>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</si>
  <si>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</si>
  <si>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</si>
  <si>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</si>
  <si>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</si>
  <si>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</si>
  <si>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</si>
  <si>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</si>
  <si>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</si>
  <si>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</si>
  <si>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</si>
  <si>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</si>
  <si>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</si>
  <si>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</si>
  <si>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</si>
  <si>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</si>
  <si>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</si>
  <si>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</si>
  <si>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</si>
  <si>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</si>
  <si>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</si>
  <si>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</si>
  <si>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</si>
  <si>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</si>
  <si>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</si>
  <si>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</si>
  <si>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</si>
  <si>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</si>
  <si>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</si>
  <si>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</si>
  <si>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</si>
  <si>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</si>
  <si>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</si>
  <si>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</si>
  <si>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</si>
  <si>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</si>
  <si>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</si>
  <si>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</si>
  <si>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</si>
  <si>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</si>
  <si>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</si>
  <si>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</si>
  <si>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</si>
  <si>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</si>
  <si>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</si>
  <si>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</si>
  <si>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</si>
  <si>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</si>
  <si>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</si>
  <si>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</si>
  <si>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</si>
  <si>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</si>
  <si>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</si>
  <si>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</si>
  <si>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</si>
  <si>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</si>
  <si>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</si>
  <si>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</si>
  <si>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</si>
  <si>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</si>
  <si>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</si>
  <si>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</si>
  <si>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</si>
  <si>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</si>
  <si>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</si>
  <si>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</si>
  <si>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</si>
  <si>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</si>
  <si>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</si>
  <si>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</si>
  <si>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</si>
  <si>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</si>
  <si>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</si>
  <si>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</si>
  <si>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</si>
  <si>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</si>
  <si>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</si>
  <si>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</si>
  <si>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</si>
  <si>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</si>
  <si>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</si>
  <si>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</si>
  <si>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</si>
  <si>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</si>
  <si>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</si>
  <si>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</si>
  <si>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</si>
  <si>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</si>
  <si>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</si>
  <si>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</si>
  <si>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</si>
  <si>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</si>
  <si>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</si>
  <si>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</si>
  <si>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</si>
  <si>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</si>
  <si>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</si>
  <si>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</si>
  <si>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</si>
  <si>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</si>
  <si>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</si>
  <si>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</si>
  <si>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</si>
  <si>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</si>
  <si>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</si>
  <si>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</si>
  <si>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</si>
  <si>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</si>
  <si>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</si>
  <si>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</si>
  <si>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</si>
  <si>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</si>
  <si>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</si>
  <si>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</si>
  <si>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</si>
  <si>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</si>
  <si>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</si>
  <si>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</si>
  <si>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</si>
  <si>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</si>
  <si>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</si>
  <si>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</si>
  <si>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</si>
  <si>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</si>
  <si>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</si>
  <si>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</si>
  <si>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</si>
  <si>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</si>
  <si>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</si>
  <si>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</si>
  <si>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</si>
  <si>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</si>
  <si>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</si>
  <si>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</si>
  <si>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</si>
  <si>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</si>
  <si>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</si>
  <si>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</si>
  <si>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</si>
  <si>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</si>
  <si>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</si>
  <si>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</si>
  <si>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</si>
  <si>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</si>
  <si>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</si>
  <si>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</si>
  <si>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</si>
  <si>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</si>
  <si>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</si>
  <si>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</si>
  <si>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</si>
  <si>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</si>
  <si>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</si>
  <si>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</si>
  <si>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</si>
  <si>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</si>
  <si>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</si>
  <si>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</si>
  <si>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</si>
  <si>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</si>
  <si>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</si>
  <si>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</si>
  <si>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</si>
  <si>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</si>
  <si>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</si>
  <si>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</si>
  <si>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</si>
  <si>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</si>
  <si>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</si>
  <si>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</si>
  <si>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</si>
  <si>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</si>
  <si>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</si>
  <si>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</si>
  <si>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</si>
  <si>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</si>
  <si>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</si>
  <si>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</si>
  <si>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</si>
  <si>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</si>
  <si>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</si>
  <si>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</si>
  <si>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</si>
  <si>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</si>
  <si>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</si>
  <si>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</si>
  <si>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</si>
  <si>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</si>
  <si>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</si>
  <si>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</si>
  <si>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</si>
  <si>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</si>
  <si>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</si>
  <si>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</si>
  <si>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</si>
  <si>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</si>
  <si>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</si>
  <si>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</si>
  <si>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</si>
  <si>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</si>
  <si>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</si>
  <si>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</si>
  <si>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</si>
  <si>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</si>
  <si>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</si>
  <si>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</si>
  <si>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</si>
  <si>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</si>
  <si>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</si>
  <si>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</si>
  <si>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</si>
  <si>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</si>
  <si>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</si>
  <si>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</si>
  <si>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</si>
  <si>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</si>
  <si>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</si>
  <si>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</si>
  <si>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</si>
  <si>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</si>
  <si>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</si>
  <si>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</si>
  <si>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</si>
  <si>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</si>
  <si>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</si>
  <si>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</si>
  <si>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</si>
  <si>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</si>
  <si>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</si>
  <si>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</si>
  <si>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</si>
  <si>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</si>
  <si>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</si>
  <si>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</si>
  <si>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</si>
  <si>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</si>
  <si>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</si>
  <si>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</si>
  <si>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</si>
  <si>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</si>
  <si>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</si>
  <si>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</si>
  <si>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</si>
  <si>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</si>
  <si>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</si>
  <si>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</si>
  <si>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</si>
  <si>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</si>
  <si>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</si>
  <si>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</si>
  <si>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</si>
  <si>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</si>
  <si>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</si>
  <si>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</si>
  <si>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</si>
  <si>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</si>
  <si>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</si>
  <si>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</si>
  <si>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</si>
  <si>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</si>
  <si>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</si>
  <si>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</si>
  <si>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</si>
  <si>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</si>
  <si>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</si>
  <si>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</si>
  <si>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</si>
  <si>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</si>
  <si>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</si>
  <si>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</si>
  <si>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</si>
  <si>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</si>
  <si>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</si>
  <si>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</si>
  <si>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</si>
  <si>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</si>
  <si>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</si>
  <si>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</si>
  <si>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</si>
  <si>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</si>
  <si>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</si>
  <si>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</si>
  <si>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</si>
  <si>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</si>
  <si>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</si>
  <si>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</si>
  <si>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</si>
  <si>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</si>
  <si>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</si>
  <si>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</si>
  <si>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</si>
  <si>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</si>
  <si>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</si>
  <si>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</si>
  <si>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</si>
  <si>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</si>
  <si>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</si>
  <si>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</si>
  <si>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</si>
  <si>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</si>
  <si>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</si>
  <si>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</si>
  <si>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</si>
  <si>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</si>
  <si>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</si>
  <si>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</si>
  <si>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</si>
  <si>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</si>
  <si>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</si>
  <si>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</si>
  <si>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</si>
  <si>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</si>
  <si>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</si>
  <si>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</si>
  <si>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</si>
  <si>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</si>
  <si>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</si>
  <si>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</si>
  <si>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</si>
  <si>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</si>
  <si>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</si>
  <si>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</si>
  <si>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</si>
  <si>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</si>
  <si>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</si>
  <si>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</si>
  <si>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</si>
  <si>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</si>
  <si>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</si>
  <si>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</si>
  <si>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</si>
  <si>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</si>
  <si>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</si>
  <si>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</si>
  <si>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</si>
  <si>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</si>
  <si>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</si>
  <si>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</si>
  <si>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</si>
  <si>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</si>
  <si>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</si>
  <si>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</si>
  <si>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</si>
  <si>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</si>
  <si>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</si>
  <si>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</si>
  <si>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</si>
  <si>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</si>
  <si>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</si>
  <si>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</si>
  <si>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</si>
  <si>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</si>
  <si>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</si>
  <si>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</si>
  <si>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</si>
  <si>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</si>
  <si>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</si>
  <si>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</si>
  <si>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</si>
  <si>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</si>
  <si>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</si>
  <si>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</si>
  <si>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</si>
  <si>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</si>
  <si>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</si>
  <si>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</si>
  <si>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</si>
  <si>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</si>
  <si>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</si>
  <si>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</si>
  <si>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</si>
  <si>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</si>
  <si>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</si>
  <si>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</si>
  <si>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</si>
  <si>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</si>
  <si>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</si>
  <si>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</si>
  <si>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</si>
  <si>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</si>
  <si>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</si>
  <si>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</si>
  <si>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</si>
  <si>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</si>
  <si>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</si>
  <si>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</si>
  <si>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</si>
  <si>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</si>
  <si>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</si>
  <si>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</si>
  <si>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</si>
  <si>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</si>
  <si>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</si>
  <si>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</si>
  <si>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</si>
  <si>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</si>
  <si>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</si>
  <si>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</si>
  <si>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</si>
  <si>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</si>
  <si>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</si>
  <si>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</si>
  <si>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</si>
  <si>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</si>
  <si>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</si>
  <si>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</si>
  <si>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</si>
  <si>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</si>
  <si>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</si>
  <si>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</si>
  <si>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</si>
  <si>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</si>
  <si>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</si>
  <si>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</si>
  <si>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</si>
  <si>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</si>
  <si>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</si>
  <si>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</si>
  <si>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</si>
  <si>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</si>
  <si>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</si>
  <si>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</si>
  <si>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</si>
  <si>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</si>
  <si>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</si>
  <si>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</si>
  <si>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</si>
  <si>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</si>
  <si>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</si>
  <si>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</si>
  <si>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</si>
  <si>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</si>
  <si>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</si>
  <si>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</si>
  <si>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</si>
  <si>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</si>
  <si>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</si>
  <si>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</si>
  <si>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</si>
  <si>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</si>
  <si>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</si>
  <si>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</si>
  <si>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</si>
  <si>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</si>
  <si>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</si>
  <si>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</si>
  <si>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</si>
  <si>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</si>
  <si>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</si>
  <si>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</si>
  <si>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</si>
  <si>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</si>
  <si>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</si>
  <si>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</si>
  <si>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</si>
  <si>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</si>
  <si>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</si>
  <si>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</si>
  <si>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</si>
  <si>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</si>
  <si>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</si>
  <si>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</si>
  <si>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</si>
  <si>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</si>
  <si>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</si>
  <si>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</si>
  <si>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</si>
  <si>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</si>
  <si>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</si>
  <si>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</si>
  <si>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</si>
  <si>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</si>
  <si>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</si>
  <si>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</si>
  <si>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</si>
  <si>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</si>
  <si>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</si>
  <si>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</si>
  <si>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</si>
  <si>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</si>
  <si>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</si>
  <si>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</si>
  <si>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</si>
  <si>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</si>
  <si>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</si>
  <si>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</si>
  <si>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</si>
  <si>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</si>
  <si>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</si>
  <si>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</si>
  <si>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</si>
  <si>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</si>
  <si>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</si>
  <si>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</si>
  <si>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</si>
  <si>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</si>
  <si>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</si>
  <si>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</si>
  <si>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</si>
  <si>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</si>
  <si>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</si>
  <si>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</si>
  <si>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</si>
  <si>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</si>
  <si>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</si>
  <si>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</si>
  <si>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</si>
  <si>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</si>
  <si>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</si>
  <si>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</si>
  <si>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</si>
  <si>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</si>
  <si>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</si>
  <si>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</si>
  <si>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</si>
  <si>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</si>
  <si>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</si>
  <si>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</si>
  <si>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</si>
  <si>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</si>
  <si>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</si>
  <si>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</si>
  <si>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</si>
  <si>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</si>
  <si>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</si>
  <si>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</si>
  <si>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</si>
  <si>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</si>
  <si>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</si>
  <si>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</si>
  <si>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</si>
  <si>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</si>
  <si>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</si>
  <si>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</si>
  <si>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</si>
  <si>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</si>
  <si>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</si>
  <si>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</si>
  <si>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</si>
  <si>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</si>
  <si>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</si>
  <si>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</si>
  <si>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</si>
  <si>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</si>
  <si>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</si>
  <si>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</si>
  <si>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</si>
  <si>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</si>
  <si>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</si>
  <si>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</si>
  <si>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</si>
  <si>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</si>
  <si>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</si>
  <si>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</si>
  <si>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</si>
  <si>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</si>
  <si>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</si>
  <si>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</si>
  <si>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</si>
  <si>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</si>
  <si>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</si>
  <si>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</si>
  <si>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</si>
  <si>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</si>
  <si>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</si>
  <si>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</si>
  <si>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</si>
  <si>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</si>
  <si>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</si>
  <si>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</si>
  <si>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</si>
  <si>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</si>
  <si>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</si>
  <si>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</si>
  <si>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</si>
  <si>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</si>
  <si>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</si>
  <si>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</si>
  <si>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</si>
  <si>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</si>
  <si>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</si>
  <si>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</si>
  <si>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</si>
  <si>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</si>
  <si>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</si>
  <si>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</si>
  <si>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</si>
  <si>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</si>
  <si>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</si>
  <si>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</si>
  <si>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</si>
  <si>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</si>
  <si>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</si>
  <si>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</si>
  <si>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</si>
  <si>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</si>
  <si>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</si>
  <si>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</si>
  <si>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</si>
  <si>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</si>
  <si>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</si>
  <si>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</si>
  <si>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</si>
  <si>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</si>
  <si>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</si>
  <si>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</si>
  <si>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</si>
  <si>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</si>
  <si>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</si>
  <si>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</si>
  <si>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</si>
  <si>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</si>
  <si>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</si>
  <si>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</si>
  <si>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</si>
  <si>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</si>
  <si>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</si>
  <si>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</si>
  <si>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</si>
  <si>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</si>
  <si>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</si>
  <si>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</si>
  <si>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</si>
  <si>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</si>
  <si>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</si>
  <si>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</si>
  <si>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</si>
  <si>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</si>
  <si>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</si>
  <si>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</si>
  <si>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</si>
  <si>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</si>
  <si>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</si>
  <si>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</si>
  <si>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</si>
  <si>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</si>
  <si>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</si>
  <si>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</si>
  <si>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</si>
  <si>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</si>
  <si>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</si>
  <si>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</si>
  <si>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</si>
  <si>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</si>
  <si>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</si>
  <si>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</si>
  <si>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</si>
  <si>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</si>
  <si>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</si>
  <si>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</si>
  <si>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</si>
  <si>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</si>
  <si>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</si>
  <si>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</si>
  <si>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</si>
  <si>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</si>
  <si>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</si>
  <si>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</si>
  <si>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</si>
  <si>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</si>
  <si>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</si>
  <si>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</si>
  <si>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</si>
  <si>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</si>
  <si>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</si>
  <si>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</si>
  <si>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</si>
  <si>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</si>
  <si>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</si>
  <si>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</si>
  <si>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</si>
  <si>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</si>
  <si>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</si>
  <si>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</si>
  <si>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</si>
  <si>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</si>
  <si>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</si>
  <si>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</si>
  <si>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</si>
  <si>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</si>
  <si>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</si>
  <si>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</si>
  <si>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</si>
  <si>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</si>
  <si>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</si>
  <si>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</si>
  <si>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</si>
  <si>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</si>
  <si>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</si>
  <si>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</si>
  <si>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</si>
  <si>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</si>
  <si>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</si>
  <si>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</si>
  <si>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</si>
  <si>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</si>
  <si>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</si>
  <si>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</si>
  <si>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</si>
  <si>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</si>
  <si>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</si>
  <si>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</si>
  <si>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</si>
  <si>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</si>
  <si>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</si>
  <si>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</si>
  <si>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</si>
  <si>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</si>
  <si>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</si>
  <si>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</si>
  <si>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</si>
  <si>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</si>
  <si>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</si>
  <si>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</si>
  <si>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</si>
  <si>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</si>
  <si>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</si>
  <si>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</si>
  <si>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</si>
  <si>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</si>
  <si>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</si>
  <si>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</si>
  <si>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</si>
  <si>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</si>
  <si>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</si>
  <si>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</si>
  <si>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</si>
  <si>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</si>
  <si>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</si>
  <si>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</si>
  <si>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</si>
  <si>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</si>
  <si>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</si>
  <si>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</si>
  <si>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</si>
  <si>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</si>
  <si>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</si>
  <si>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</si>
  <si>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</si>
  <si>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</si>
  <si>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</si>
  <si>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</si>
  <si>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</si>
  <si>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</si>
  <si>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</si>
  <si>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</si>
  <si>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</si>
  <si>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</si>
  <si>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</si>
  <si>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</si>
  <si>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</si>
  <si>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</si>
  <si>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</si>
  <si>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</si>
  <si>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</si>
  <si>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</si>
  <si>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</si>
  <si>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</si>
  <si>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</si>
  <si>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</si>
  <si>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</si>
  <si>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</si>
  <si>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</si>
  <si>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</si>
  <si>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</si>
  <si>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</si>
  <si>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</si>
  <si>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</si>
  <si>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</si>
  <si>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</si>
  <si>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</si>
  <si>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</si>
  <si>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</si>
  <si>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</si>
  <si>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</si>
  <si>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</si>
  <si>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</si>
  <si>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</si>
  <si>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</si>
  <si>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</si>
  <si>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</si>
  <si>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</si>
  <si>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</si>
  <si>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</si>
  <si>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</si>
  <si>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</si>
  <si>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</si>
  <si>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</si>
  <si>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</si>
  <si>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</si>
  <si>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</si>
  <si>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</si>
  <si>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</si>
  <si>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</si>
  <si>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</si>
  <si>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</si>
  <si>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</si>
  <si>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</si>
  <si>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</si>
  <si>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</si>
  <si>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</si>
  <si>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</si>
  <si>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</si>
  <si>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</si>
  <si>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</si>
  <si>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</si>
  <si>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</si>
  <si>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</si>
  <si>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</si>
  <si>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</si>
  <si>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</si>
  <si>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</si>
  <si>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</si>
  <si>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</si>
  <si>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</si>
  <si>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</si>
  <si>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</si>
  <si>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</si>
  <si>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</si>
  <si>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</si>
  <si>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</si>
  <si>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</si>
  <si>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</si>
  <si>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</si>
  <si>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</si>
  <si>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</si>
  <si>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</si>
  <si>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</si>
  <si>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</si>
  <si>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</si>
  <si>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</si>
  <si>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</si>
  <si>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</si>
  <si>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</si>
  <si>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</si>
  <si>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</si>
  <si>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</si>
  <si>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</si>
  <si>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</si>
  <si>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</si>
  <si>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</si>
  <si>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</si>
  <si>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</si>
  <si>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</si>
  <si>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</si>
  <si>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</si>
  <si>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</si>
  <si>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</si>
  <si>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</si>
  <si>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</si>
  <si>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</si>
  <si>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</si>
  <si>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</si>
  <si>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</si>
  <si>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</si>
  <si>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</si>
  <si>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</si>
  <si>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</si>
  <si>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</si>
  <si>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</si>
  <si>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</si>
  <si>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</si>
  <si>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</si>
  <si>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</si>
  <si>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</si>
  <si>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</si>
  <si>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</si>
  <si>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</si>
  <si>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</si>
  <si>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</si>
  <si>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</si>
  <si>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</si>
  <si>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</si>
  <si>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</si>
  <si>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</si>
  <si>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</si>
  <si>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</si>
  <si>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</si>
  <si>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</si>
  <si>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</si>
  <si>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</si>
  <si>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</si>
  <si>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</si>
  <si>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</si>
  <si>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</si>
  <si>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</si>
  <si>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</si>
  <si>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</si>
  <si>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</si>
  <si>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</si>
  <si>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</si>
  <si>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</si>
  <si>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</si>
  <si>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</si>
  <si>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</si>
  <si>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</si>
  <si>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</si>
  <si>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</si>
  <si>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</si>
  <si>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</si>
  <si>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</si>
  <si>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</si>
  <si>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</si>
  <si>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</si>
  <si>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</si>
  <si>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</si>
  <si>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</si>
  <si>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</si>
  <si>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</si>
  <si>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</si>
  <si>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</si>
  <si>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</si>
  <si>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</si>
  <si>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</si>
  <si>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</si>
  <si>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</si>
  <si>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</si>
  <si>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</si>
  <si>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</si>
  <si>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</si>
  <si>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</si>
  <si>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</si>
  <si>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</si>
  <si>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</si>
  <si>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</si>
  <si>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</si>
  <si>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</si>
  <si>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</si>
  <si>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</si>
  <si>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</si>
  <si>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</si>
  <si>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</si>
  <si>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</si>
  <si>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</si>
  <si>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</si>
  <si>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</si>
  <si>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</si>
  <si>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</si>
  <si>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</si>
  <si>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</si>
  <si>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</si>
  <si>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</si>
  <si>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</si>
  <si>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</si>
  <si>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</si>
  <si>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</si>
  <si>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</si>
  <si>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</si>
  <si>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</si>
  <si>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</si>
  <si>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</si>
  <si>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</si>
  <si>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</si>
  <si>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</si>
  <si>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</si>
  <si>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</si>
  <si>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</si>
  <si>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</si>
  <si>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</si>
  <si>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</si>
  <si>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</si>
  <si>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</si>
  <si>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</si>
  <si>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</si>
  <si>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</si>
  <si>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</si>
  <si>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</si>
  <si>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</si>
  <si>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</si>
  <si>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</si>
  <si>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</si>
  <si>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</si>
  <si>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</si>
  <si>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</si>
  <si>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</si>
  <si>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</si>
  <si>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</si>
  <si>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</si>
  <si>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</si>
  <si>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</si>
  <si>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</si>
  <si>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</si>
  <si>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</si>
  <si>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</si>
  <si>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</si>
  <si>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</si>
  <si>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</si>
  <si>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</si>
  <si>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</si>
  <si>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</si>
  <si>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</si>
  <si>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</si>
  <si>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</si>
  <si>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</si>
  <si>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</si>
  <si>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</si>
  <si>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</si>
  <si>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</si>
  <si>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</si>
  <si>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</si>
  <si>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</si>
  <si>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</si>
  <si>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</si>
  <si>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</si>
  <si>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</si>
  <si>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</si>
  <si>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</si>
  <si>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</si>
  <si>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</si>
  <si>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</si>
  <si>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</si>
  <si>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</si>
  <si>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</si>
  <si>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</si>
  <si>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</si>
  <si>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</si>
  <si>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</si>
  <si>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</si>
  <si>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</si>
  <si>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</si>
  <si>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</si>
  <si>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</si>
  <si>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</si>
  <si>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</si>
  <si>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</si>
  <si>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</si>
  <si>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</si>
  <si>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</si>
  <si>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</si>
  <si>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</si>
  <si>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</si>
  <si>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</si>
  <si>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</si>
  <si>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</si>
  <si>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</si>
  <si>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</si>
  <si>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</si>
  <si>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</si>
  <si>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</si>
  <si>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</si>
  <si>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</si>
  <si>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</si>
  <si>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</si>
  <si>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</si>
  <si>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</si>
  <si>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</si>
  <si>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</si>
  <si>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</si>
  <si>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</si>
  <si>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</si>
  <si>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</si>
  <si>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</si>
  <si>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</si>
  <si>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</si>
  <si>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</si>
  <si>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</si>
  <si>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</si>
  <si>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</si>
  <si>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</si>
  <si>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</si>
  <si>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</si>
  <si>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</si>
  <si>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</si>
  <si>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</si>
  <si>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</si>
  <si>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</si>
  <si>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</si>
  <si>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</si>
  <si>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</si>
  <si>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</si>
  <si>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</si>
  <si>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</si>
  <si>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</si>
  <si>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</si>
  <si>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</si>
  <si>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</si>
  <si>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</si>
  <si>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</si>
  <si>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</si>
  <si>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</si>
  <si>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</si>
  <si>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</si>
  <si>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</si>
  <si>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</si>
  <si>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</si>
  <si>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</si>
  <si>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</si>
  <si>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</si>
  <si>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</si>
  <si>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</si>
  <si>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</si>
  <si>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</si>
  <si>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</si>
  <si>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</si>
  <si>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</si>
  <si>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</si>
  <si>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</si>
  <si>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</si>
  <si>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</si>
  <si>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</si>
  <si>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</si>
  <si>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</si>
  <si>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</si>
  <si>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</si>
  <si>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</si>
  <si>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</si>
  <si>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</si>
  <si>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</si>
  <si>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</si>
  <si>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</si>
  <si>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</si>
  <si>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</si>
  <si>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</si>
  <si>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</si>
  <si>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</si>
  <si>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</si>
  <si>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</si>
  <si>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</si>
  <si>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</si>
  <si>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</si>
  <si>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</si>
  <si>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</si>
  <si>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</si>
  <si>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</si>
  <si>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</si>
  <si>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</si>
  <si>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</si>
  <si>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</si>
  <si>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</si>
  <si>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</si>
  <si>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</si>
  <si>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</si>
  <si>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</si>
  <si>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</si>
  <si>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</si>
  <si>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</si>
  <si>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</si>
  <si>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</si>
  <si>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</si>
  <si>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</si>
  <si>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</si>
  <si>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</si>
  <si>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</si>
  <si>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</si>
  <si>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</si>
  <si>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</si>
  <si>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</si>
  <si>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</si>
  <si>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</si>
  <si>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</si>
  <si>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</si>
  <si>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</si>
  <si>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</si>
  <si>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</si>
  <si>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</si>
  <si>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</si>
  <si>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</si>
  <si>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</si>
  <si>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</si>
  <si>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</si>
  <si>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</si>
  <si>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</si>
  <si>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</si>
  <si>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</si>
  <si>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</si>
  <si>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</si>
  <si>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</si>
  <si>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</si>
  <si>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</si>
  <si>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</si>
  <si>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</si>
  <si>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</si>
  <si>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</si>
  <si>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</si>
  <si>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</si>
  <si>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</si>
  <si>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</si>
  <si>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</si>
  <si>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</si>
  <si>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</si>
  <si>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</si>
  <si>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</si>
  <si>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</si>
  <si>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</si>
  <si>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</si>
  <si>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</si>
  <si>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</si>
  <si>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</si>
  <si>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</si>
  <si>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</si>
  <si>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</si>
  <si>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</si>
  <si>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</si>
  <si>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</si>
  <si>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</si>
  <si>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</si>
  <si>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</si>
  <si>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</si>
  <si>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</si>
  <si>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</si>
  <si>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</si>
  <si>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</si>
  <si>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</si>
  <si>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</si>
  <si>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</si>
  <si>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</si>
  <si>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</si>
  <si>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</si>
  <si>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</si>
  <si>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</si>
  <si>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</si>
  <si>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</si>
  <si>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</si>
  <si>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</si>
  <si>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</si>
  <si>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</si>
  <si>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</si>
  <si>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</si>
  <si>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</si>
  <si>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</si>
  <si>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</si>
  <si>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</si>
  <si>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</si>
  <si>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</si>
  <si>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</si>
  <si>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</si>
  <si>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</si>
  <si>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</si>
  <si>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</si>
  <si>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</si>
  <si>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</si>
  <si>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</si>
  <si>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</si>
  <si>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</si>
  <si>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</si>
  <si>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</si>
  <si>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</si>
  <si>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</si>
  <si>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</si>
  <si>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</si>
  <si>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</si>
  <si>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</si>
  <si>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</si>
  <si>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</si>
  <si>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</si>
  <si>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</si>
  <si>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</si>
  <si>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</si>
  <si>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</si>
  <si>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</si>
  <si>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</si>
  <si>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</si>
  <si>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</si>
  <si>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</si>
  <si>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</si>
  <si>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</si>
  <si>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</si>
  <si>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</si>
  <si>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</si>
  <si>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</si>
  <si>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</si>
  <si>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</si>
  <si>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</si>
  <si>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</si>
  <si>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</si>
  <si>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</si>
  <si>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</si>
  <si>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</si>
  <si>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</si>
  <si>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</si>
  <si>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</si>
  <si>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</si>
  <si>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</si>
  <si>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</si>
  <si>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</si>
  <si>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</si>
  <si>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</si>
  <si>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</si>
  <si>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</si>
  <si>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</si>
  <si>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</si>
  <si>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</si>
  <si>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</si>
  <si>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</si>
  <si>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</si>
  <si>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</si>
  <si>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</si>
  <si>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</si>
  <si>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</si>
  <si>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</si>
  <si>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</si>
  <si>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</si>
  <si>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</si>
  <si>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</si>
  <si>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</si>
  <si>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</si>
  <si>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</si>
  <si>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</si>
  <si>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</si>
  <si>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</si>
  <si>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</si>
  <si>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</si>
  <si>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</si>
  <si>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</si>
  <si>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</si>
  <si>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</si>
  <si>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</si>
  <si>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</si>
  <si>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</si>
  <si>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</si>
  <si>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</si>
  <si>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</si>
  <si>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</si>
  <si>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</si>
  <si>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</si>
  <si>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</si>
  <si>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</si>
  <si>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</si>
  <si>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</si>
  <si>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</si>
  <si>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</si>
  <si>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</si>
  <si>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</si>
  <si>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</si>
  <si>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</si>
  <si>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</si>
  <si>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</si>
  <si>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</si>
  <si>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</si>
  <si>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</si>
  <si>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</si>
  <si>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</si>
  <si>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</si>
  <si>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</si>
  <si>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</si>
  <si>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</si>
  <si>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</si>
  <si>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</si>
  <si>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</si>
  <si>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</si>
  <si>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</si>
  <si>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</si>
  <si>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</si>
  <si>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</si>
  <si>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</si>
  <si>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</si>
  <si>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</si>
  <si>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</si>
  <si>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</si>
  <si>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</si>
  <si>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</si>
  <si>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</si>
  <si>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</si>
  <si>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</si>
  <si>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</si>
  <si>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</si>
  <si>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</si>
  <si>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</si>
  <si>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</si>
  <si>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</si>
  <si>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</si>
  <si>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</si>
  <si>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</si>
  <si>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</si>
  <si>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</si>
  <si>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</si>
  <si>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</si>
  <si>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</si>
  <si>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</si>
  <si>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</si>
  <si>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</si>
  <si>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</si>
  <si>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</si>
  <si>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</si>
  <si>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</si>
  <si>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</si>
  <si>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</si>
  <si>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</si>
  <si>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</si>
  <si>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</si>
  <si>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</si>
  <si>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</si>
  <si>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</si>
  <si>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</si>
  <si>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</si>
  <si>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</si>
  <si>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</si>
  <si>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</si>
  <si>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</si>
  <si>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</si>
  <si>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</si>
  <si>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</si>
  <si>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</si>
  <si>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</si>
  <si>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</si>
  <si>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</si>
  <si>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</si>
  <si>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</si>
  <si>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</si>
  <si>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</si>
  <si>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</si>
  <si>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</si>
  <si>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</si>
  <si>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</si>
  <si>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</si>
  <si>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</si>
  <si>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</si>
  <si>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</si>
  <si>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</si>
  <si>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</si>
  <si>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</si>
  <si>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</si>
  <si>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</si>
  <si>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</si>
  <si>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</si>
  <si>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</si>
  <si>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</si>
  <si>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</si>
  <si>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</si>
  <si>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</si>
  <si>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</si>
  <si>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</si>
  <si>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</si>
  <si>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</si>
  <si>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</si>
  <si>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</si>
  <si>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</si>
  <si>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</si>
  <si>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</si>
  <si>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</si>
  <si>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</si>
  <si>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</si>
  <si>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</si>
  <si>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</si>
  <si>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</si>
  <si>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</si>
  <si>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</si>
  <si>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</si>
  <si>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</si>
  <si>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</si>
  <si>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</si>
  <si>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</si>
  <si>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</si>
  <si>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</si>
  <si>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</si>
  <si>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</si>
  <si>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</si>
  <si>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</si>
  <si>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</si>
  <si>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</si>
  <si>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</si>
  <si>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</si>
  <si>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</si>
  <si>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</si>
  <si>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</si>
  <si>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</si>
  <si>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</si>
  <si>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</si>
  <si>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</si>
  <si>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</si>
  <si>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</si>
  <si>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</si>
  <si>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</si>
  <si>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</si>
  <si>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</si>
  <si>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</si>
  <si>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</si>
  <si>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</si>
  <si>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</si>
  <si>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</si>
  <si>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</si>
  <si>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</si>
  <si>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</si>
  <si>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</si>
  <si>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</si>
  <si>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</si>
  <si>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</si>
  <si>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</si>
  <si>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</si>
  <si>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</si>
  <si>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</si>
  <si>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</si>
  <si>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</si>
  <si>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</si>
  <si>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</si>
  <si>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</si>
  <si>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</si>
  <si>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</si>
  <si>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</si>
  <si>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</si>
  <si>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</si>
  <si>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</si>
  <si>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</si>
  <si>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</si>
  <si>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</si>
  <si>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</si>
  <si>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</si>
  <si>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</si>
  <si>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</si>
  <si>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</si>
  <si>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</si>
  <si>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</si>
  <si>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</si>
  <si>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</si>
  <si>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</si>
  <si>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</si>
  <si>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</si>
  <si>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</si>
  <si>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</si>
  <si>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</si>
  <si>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</si>
  <si>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</si>
  <si>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</si>
  <si>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</si>
  <si>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</si>
  <si>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</si>
  <si>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</si>
  <si>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</si>
  <si>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</si>
  <si>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</si>
  <si>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</si>
  <si>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</si>
  <si>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</si>
  <si>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</si>
  <si>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</si>
  <si>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</si>
  <si>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</si>
  <si>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</si>
  <si>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</si>
  <si>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</si>
  <si>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</si>
  <si>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</si>
  <si>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</si>
  <si>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</si>
  <si>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</si>
  <si>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</si>
  <si>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</si>
  <si>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</si>
  <si>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</si>
  <si>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</si>
  <si>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</si>
  <si>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</si>
  <si>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</si>
  <si>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</si>
  <si>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</si>
  <si>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</si>
  <si>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</si>
  <si>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</si>
  <si>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</si>
  <si>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</si>
  <si>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</si>
  <si>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</si>
  <si>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</si>
  <si>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</si>
  <si>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</si>
  <si>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</si>
  <si>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</si>
  <si>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</si>
  <si>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</si>
  <si>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</si>
  <si>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</si>
  <si>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</si>
  <si>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</si>
  <si>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</si>
  <si>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</si>
  <si>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</si>
  <si>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</si>
  <si>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</si>
  <si>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</si>
  <si>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</si>
  <si>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</si>
  <si>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</si>
  <si>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</si>
  <si>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</si>
  <si>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</si>
  <si>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</si>
  <si>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</si>
  <si>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</si>
  <si>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</si>
  <si>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</si>
  <si>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</si>
  <si>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</si>
  <si>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</si>
  <si>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</si>
  <si>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</si>
  <si>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</si>
  <si>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</si>
  <si>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</si>
  <si>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</si>
  <si>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</si>
  <si>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</si>
  <si>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</si>
  <si>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</si>
  <si>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</si>
  <si>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</si>
  <si>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</si>
  <si>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</si>
  <si>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</si>
  <si>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</si>
  <si>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</si>
  <si>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</si>
  <si>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</si>
  <si>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</si>
  <si>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</si>
  <si>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</si>
  <si>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</si>
  <si>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</si>
  <si>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</si>
  <si>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</si>
  <si>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</si>
  <si>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</si>
  <si>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</si>
  <si>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</si>
  <si>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</si>
  <si>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</si>
  <si>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</si>
  <si>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</si>
  <si>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</si>
  <si>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</si>
  <si>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</si>
  <si>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</si>
  <si>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</si>
  <si>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</si>
  <si>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</si>
  <si>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</si>
  <si>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</si>
  <si>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</si>
  <si>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</si>
  <si>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</si>
  <si>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</si>
  <si>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</si>
  <si>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</si>
  <si>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</si>
  <si>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</si>
  <si>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</si>
  <si>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</si>
  <si>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</si>
  <si>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</si>
  <si>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</si>
  <si>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</si>
  <si>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</si>
  <si>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</si>
  <si>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</si>
  <si>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</si>
  <si>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</si>
  <si>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</si>
  <si>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</si>
  <si>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</si>
  <si>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</si>
  <si>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</si>
  <si>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</si>
  <si>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</si>
  <si>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</si>
  <si>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</si>
  <si>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</si>
  <si>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</si>
  <si>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</si>
  <si>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</si>
  <si>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</si>
  <si>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</si>
  <si>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</si>
  <si>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</si>
  <si>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</si>
  <si>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</si>
  <si>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</si>
  <si>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</si>
  <si>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</si>
  <si>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</si>
  <si>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</si>
  <si>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</si>
  <si>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</si>
  <si>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</si>
  <si>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</si>
  <si>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</si>
  <si>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</si>
  <si>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</si>
  <si>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</si>
  <si>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</si>
  <si>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</si>
  <si>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</si>
  <si>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</si>
  <si>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</si>
  <si>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</si>
  <si>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</si>
  <si>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</si>
  <si>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</si>
  <si>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</si>
  <si>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</si>
  <si>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</si>
  <si>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</si>
  <si>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</si>
  <si>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</si>
  <si>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</si>
  <si>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</si>
  <si>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</si>
  <si>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</si>
  <si>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</si>
  <si>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</si>
  <si>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</si>
  <si>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</si>
  <si>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</si>
  <si>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</si>
  <si>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</si>
  <si>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</si>
  <si>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</si>
  <si>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</si>
  <si>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</si>
  <si>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</si>
  <si>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</si>
  <si>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</si>
  <si>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</si>
  <si>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</si>
  <si>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</si>
  <si>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</si>
  <si>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</si>
  <si>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</si>
  <si>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</si>
  <si>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</si>
  <si>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</si>
  <si>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</si>
  <si>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</si>
  <si>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</si>
  <si>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</si>
  <si>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</si>
  <si>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</si>
  <si>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</si>
  <si>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</si>
  <si>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</si>
  <si>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</si>
  <si>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</si>
  <si>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</si>
  <si>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</si>
  <si>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</si>
  <si>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</si>
  <si>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</si>
  <si>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</si>
  <si>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</si>
  <si>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</si>
  <si>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</si>
  <si>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</si>
  <si>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</si>
  <si>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</si>
  <si>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</si>
  <si>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</si>
  <si>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</si>
  <si>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</si>
  <si>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</si>
  <si>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</si>
  <si>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</si>
  <si>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</si>
  <si>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</si>
  <si>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</si>
  <si>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</si>
  <si>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</si>
  <si>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</si>
  <si>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</si>
  <si>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</si>
  <si>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</si>
  <si>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</si>
  <si>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</si>
  <si>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</si>
  <si>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</si>
  <si>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</si>
  <si>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</si>
  <si>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</si>
  <si>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</si>
  <si>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</si>
  <si>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</si>
  <si>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</si>
  <si>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</si>
  <si>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</si>
  <si>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</si>
  <si>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</si>
  <si>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</si>
  <si>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</si>
  <si>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</si>
  <si>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</si>
  <si>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</si>
  <si>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</si>
  <si>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</si>
  <si>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</si>
  <si>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</si>
  <si>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</si>
  <si>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</si>
  <si>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</si>
  <si>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</si>
  <si>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</si>
  <si>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</si>
  <si>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</si>
  <si>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</si>
  <si>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</si>
  <si>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</si>
  <si>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</si>
  <si>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</si>
  <si>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</si>
  <si>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</si>
  <si>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</si>
  <si>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</si>
  <si>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</si>
  <si>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</si>
  <si>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</si>
  <si>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</si>
  <si>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</si>
  <si>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</si>
  <si>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</si>
  <si>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</si>
  <si>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</si>
  <si>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</si>
  <si>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</si>
  <si>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</si>
  <si>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</si>
  <si>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</si>
  <si>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</si>
  <si>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</si>
  <si>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</si>
  <si>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</si>
  <si>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</si>
  <si>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</si>
  <si>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</si>
  <si>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</si>
  <si>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</si>
  <si>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</si>
  <si>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</si>
  <si>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</si>
  <si>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</si>
  <si>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</si>
  <si>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</si>
  <si>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</si>
  <si>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</si>
  <si>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</si>
  <si>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</si>
  <si>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</si>
  <si>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</si>
  <si>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</si>
  <si>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</si>
  <si>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</si>
  <si>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</si>
  <si>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</si>
  <si>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</si>
  <si>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</si>
  <si>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</si>
  <si>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</si>
  <si>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</si>
  <si>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</si>
  <si>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</si>
  <si>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</si>
  <si>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</si>
  <si>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</si>
  <si>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</si>
  <si>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</si>
  <si>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</si>
  <si>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</si>
  <si>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</si>
  <si>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</si>
  <si>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</si>
  <si>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</si>
  <si>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</si>
  <si>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</si>
  <si>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</si>
  <si>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</si>
  <si>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</si>
  <si>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</si>
  <si>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</si>
  <si>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</si>
  <si>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</si>
  <si>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</si>
  <si>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</si>
  <si>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</si>
  <si>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</si>
  <si>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</si>
  <si>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</si>
  <si>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</si>
  <si>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</si>
  <si>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</si>
  <si>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</si>
  <si>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</si>
  <si>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</si>
  <si>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</si>
  <si>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</si>
  <si>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</si>
  <si>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</si>
  <si>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</si>
  <si>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</si>
  <si>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</si>
  <si>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</si>
  <si>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</si>
  <si>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</si>
  <si>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</si>
  <si>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</si>
  <si>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</si>
  <si>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</si>
  <si>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</si>
  <si>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</si>
  <si>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</si>
  <si>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</si>
  <si>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</si>
  <si>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</si>
  <si>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</si>
  <si>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</si>
  <si>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</si>
  <si>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</si>
  <si>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</si>
  <si>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</si>
  <si>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</si>
  <si>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</si>
  <si>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</si>
  <si>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</si>
  <si>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</si>
  <si>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</si>
  <si>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</si>
  <si>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</si>
  <si>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</si>
  <si>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</si>
  <si>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</si>
  <si>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</si>
  <si>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</si>
  <si>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</si>
  <si>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</si>
  <si>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</si>
  <si>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</si>
  <si>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</si>
  <si>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</si>
  <si>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</si>
  <si>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</si>
  <si>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</si>
  <si>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</si>
  <si>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</si>
  <si>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</si>
  <si>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</si>
  <si>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</si>
  <si>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</si>
  <si>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</si>
  <si>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</si>
  <si>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</si>
  <si>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</si>
  <si>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</si>
  <si>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</si>
  <si>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</si>
  <si>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</si>
  <si>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</si>
  <si>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</si>
  <si>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</si>
  <si>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</si>
  <si>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</si>
  <si>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</si>
  <si>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</si>
  <si>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</si>
  <si>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</si>
  <si>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</si>
  <si>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</si>
  <si>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</si>
  <si>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</si>
  <si>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</si>
  <si>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</si>
  <si>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</si>
  <si>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</si>
  <si>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</si>
  <si>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</si>
  <si>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</si>
  <si>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</si>
  <si>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</si>
  <si>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</si>
  <si>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</si>
  <si>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</si>
  <si>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</si>
  <si>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</si>
  <si>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</si>
  <si>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</si>
  <si>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</si>
  <si>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</si>
  <si>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</si>
  <si>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</si>
  <si>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</si>
  <si>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</si>
  <si>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</si>
  <si>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</si>
  <si>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</si>
  <si>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</si>
  <si>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</si>
  <si>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</si>
  <si>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</si>
  <si>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</si>
  <si>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</si>
  <si>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</si>
  <si>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</si>
  <si>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</si>
  <si>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</si>
  <si>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</si>
  <si>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</si>
  <si>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</si>
  <si>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</si>
  <si>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</si>
  <si>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</si>
  <si>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</si>
  <si>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</si>
  <si>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</si>
  <si>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</si>
  <si>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</si>
  <si>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</si>
  <si>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</si>
  <si>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</si>
  <si>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</si>
  <si>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</si>
  <si>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</si>
  <si>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</si>
  <si>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</si>
  <si>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</si>
  <si>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</si>
  <si>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</si>
  <si>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</si>
  <si>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</si>
  <si>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</si>
  <si>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</si>
  <si>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</si>
  <si>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</si>
  <si>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</si>
  <si>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</si>
  <si>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</si>
  <si>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</si>
  <si>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</si>
  <si>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</si>
  <si>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</si>
  <si>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</si>
  <si>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</si>
  <si>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</si>
  <si>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</si>
  <si>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</si>
  <si>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</si>
  <si>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</si>
  <si>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</si>
  <si>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</si>
  <si>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</si>
  <si>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</si>
  <si>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</si>
  <si>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</si>
  <si>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</si>
  <si>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</si>
  <si>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</si>
  <si>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</si>
  <si>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</si>
  <si>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</si>
  <si>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</si>
  <si>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</si>
  <si>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</si>
  <si>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</si>
  <si>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</si>
  <si>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</si>
  <si>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</si>
  <si>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</si>
  <si>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</si>
  <si>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</si>
  <si>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</si>
  <si>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</si>
  <si>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</si>
  <si>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</si>
  <si>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</si>
  <si>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</si>
  <si>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</si>
  <si>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</si>
  <si>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</si>
  <si>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</si>
  <si>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</si>
  <si>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</si>
  <si>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</si>
  <si>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</si>
  <si>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</si>
  <si>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</si>
  <si>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</si>
  <si>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</si>
  <si>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</si>
  <si>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</si>
  <si>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</si>
  <si>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</si>
  <si>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</si>
  <si>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</si>
  <si>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</si>
  <si>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</si>
  <si>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</si>
  <si>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</si>
  <si>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</si>
  <si>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</si>
  <si>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</si>
  <si>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</si>
  <si>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</si>
  <si>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</si>
  <si>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</si>
  <si>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</si>
  <si>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</si>
  <si>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</si>
  <si>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</si>
  <si>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</si>
  <si>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</si>
  <si>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</si>
  <si>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</si>
  <si>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</si>
  <si>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</si>
  <si>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</si>
  <si>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</si>
  <si>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</si>
  <si>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</si>
  <si>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</si>
  <si>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</si>
  <si>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</si>
  <si>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</si>
  <si>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</si>
  <si>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</si>
  <si>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</si>
  <si>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</si>
  <si>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</si>
  <si>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</si>
  <si>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</si>
  <si>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</si>
  <si>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</si>
  <si>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</si>
  <si>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</si>
  <si>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</si>
  <si>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</si>
  <si>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</si>
  <si>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</si>
  <si>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</si>
  <si>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</si>
  <si>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</si>
  <si>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</si>
  <si>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</si>
  <si>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</si>
  <si>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</si>
  <si>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</si>
  <si>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</si>
  <si>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</si>
  <si>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</si>
  <si>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</si>
  <si>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</si>
  <si>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</si>
  <si>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</si>
  <si>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</si>
  <si>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</si>
  <si>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</si>
  <si>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</si>
  <si>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</si>
  <si>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</si>
  <si>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</si>
  <si>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</si>
  <si>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</si>
  <si>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</si>
  <si>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</si>
  <si>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</si>
  <si>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</si>
  <si>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</si>
  <si>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</si>
  <si>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</si>
  <si>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</si>
  <si>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</si>
  <si>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</si>
  <si>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</si>
  <si>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</si>
  <si>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</si>
  <si>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</si>
  <si>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</si>
  <si>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</si>
  <si>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</si>
  <si>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</si>
  <si>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</si>
  <si>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</si>
  <si>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</si>
  <si>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</si>
  <si>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</si>
  <si>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</si>
  <si>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</si>
  <si>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</si>
  <si>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</si>
  <si>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</si>
  <si>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</si>
  <si>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</si>
  <si>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</si>
  <si>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</si>
  <si>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</si>
  <si>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</si>
  <si>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</si>
  <si>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</si>
  <si>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</si>
  <si>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</si>
  <si>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</si>
  <si>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</si>
  <si>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</si>
  <si>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</si>
  <si>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</si>
  <si>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</si>
  <si>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</si>
  <si>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</si>
  <si>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</si>
  <si>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</si>
  <si>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</si>
  <si>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</si>
  <si>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</si>
  <si>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</si>
  <si>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</si>
  <si>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</si>
  <si>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</si>
  <si>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</si>
  <si>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</si>
  <si>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</si>
  <si>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</si>
  <si>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</si>
  <si>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</si>
  <si>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</si>
  <si>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</si>
  <si>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</si>
  <si>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</si>
  <si>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</si>
  <si>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</si>
  <si>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</si>
  <si>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</si>
  <si>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</si>
  <si>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</si>
  <si>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</si>
  <si>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</si>
  <si>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</si>
  <si>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</si>
  <si>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</si>
  <si>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</si>
  <si>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</si>
  <si>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</si>
  <si>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</si>
  <si>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</si>
  <si>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</si>
  <si>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</si>
  <si>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</si>
  <si>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</si>
  <si>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</si>
  <si>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</si>
  <si>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</si>
  <si>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</si>
  <si>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</si>
  <si>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</si>
  <si>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</si>
  <si>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</si>
  <si>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</si>
  <si>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</si>
  <si>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</si>
  <si>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</si>
  <si>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</si>
  <si>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</si>
  <si>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</si>
  <si>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</si>
  <si>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</si>
  <si>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</si>
  <si>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</si>
  <si>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</si>
  <si>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</si>
  <si>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</si>
  <si>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</si>
  <si>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</si>
  <si>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</si>
  <si>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</si>
  <si>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</si>
  <si>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</si>
  <si>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</si>
  <si>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</si>
  <si>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</si>
  <si>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</si>
  <si>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</si>
  <si>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</si>
  <si>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</si>
  <si>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</si>
  <si>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</si>
  <si>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</si>
  <si>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</si>
  <si>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</si>
  <si>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</si>
  <si>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</si>
  <si>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</si>
  <si>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</si>
  <si>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</si>
  <si>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</si>
  <si>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</si>
  <si>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</si>
  <si>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</si>
  <si>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</si>
  <si>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</si>
  <si>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</si>
  <si>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</si>
  <si>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</si>
  <si>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</si>
  <si>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</si>
  <si>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</si>
  <si>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</si>
  <si>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</si>
  <si>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</si>
  <si>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</si>
  <si>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</si>
  <si>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</si>
  <si>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</si>
  <si>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</si>
  <si>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</si>
  <si>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</si>
  <si>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</si>
  <si>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</si>
  <si>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</si>
  <si>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</si>
  <si>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</si>
  <si>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</si>
  <si>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</si>
  <si>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</si>
  <si>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</si>
  <si>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</si>
  <si>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</si>
  <si>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</si>
  <si>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</si>
  <si>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</si>
  <si>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</si>
  <si>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</si>
  <si>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</si>
  <si>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</si>
  <si>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</si>
  <si>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</si>
  <si>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</si>
  <si>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</si>
  <si>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</si>
  <si>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</si>
  <si>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</si>
  <si>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</si>
  <si>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</si>
  <si>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</si>
  <si>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</si>
  <si>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</si>
  <si>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</si>
  <si>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</si>
  <si>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</si>
  <si>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</si>
  <si>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</si>
  <si>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</si>
  <si>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</si>
  <si>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</si>
  <si>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</si>
  <si>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</si>
  <si>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</si>
  <si>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</si>
  <si>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</si>
  <si>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</si>
  <si>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</si>
  <si>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</si>
  <si>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</si>
  <si>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</si>
  <si>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</si>
  <si>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</si>
  <si>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</si>
  <si>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</si>
  <si>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</si>
  <si>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</si>
  <si>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</si>
  <si>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</si>
  <si>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</si>
  <si>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</si>
  <si>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</si>
  <si>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</si>
  <si>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</si>
  <si>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</si>
  <si>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</si>
  <si>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</si>
  <si>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</si>
  <si>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</si>
  <si>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</si>
  <si>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</si>
  <si>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</si>
  <si>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</si>
  <si>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</si>
  <si>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</si>
  <si>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</si>
  <si>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</si>
  <si>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</si>
  <si>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</si>
  <si>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</si>
  <si>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</si>
  <si>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</si>
  <si>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</si>
  <si>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</si>
  <si>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</si>
  <si>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</si>
  <si>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</si>
  <si>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</si>
  <si>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</si>
  <si>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</si>
  <si>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</si>
  <si>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</si>
  <si>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</si>
  <si>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</si>
  <si>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</si>
  <si>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</si>
  <si>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</si>
  <si>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</si>
  <si>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</si>
  <si>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</si>
  <si>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</si>
  <si>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</si>
  <si>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</si>
  <si>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</si>
  <si>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</si>
  <si>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</si>
  <si>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</si>
  <si>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</si>
  <si>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</si>
  <si>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</si>
  <si>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</si>
  <si>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</si>
  <si>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</si>
  <si>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</si>
  <si>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</si>
  <si>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</si>
  <si>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</si>
  <si>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</si>
  <si>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</si>
  <si>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</si>
  <si>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</si>
  <si>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</si>
  <si>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</si>
  <si>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</si>
  <si>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</si>
  <si>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</si>
  <si>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</si>
  <si>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</si>
  <si>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</si>
  <si>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</si>
  <si>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</si>
  <si>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</si>
  <si>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</si>
  <si>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</si>
  <si>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</si>
  <si>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</si>
  <si>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</si>
  <si>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</si>
  <si>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</si>
  <si>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</si>
  <si>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</si>
  <si>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</si>
  <si>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</si>
  <si>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</si>
  <si>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</si>
  <si>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</si>
  <si>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</si>
  <si>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</si>
  <si>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</si>
  <si>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</si>
  <si>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</si>
  <si>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</si>
  <si>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</si>
  <si>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</si>
  <si>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</si>
  <si>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</si>
  <si>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</si>
  <si>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</si>
  <si>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</si>
  <si>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</si>
  <si>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</si>
  <si>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</si>
  <si>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</si>
  <si>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</si>
  <si>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</si>
  <si>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</si>
  <si>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</si>
  <si>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</si>
  <si>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</si>
  <si>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</si>
  <si>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</si>
  <si>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</si>
  <si>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</si>
  <si>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</si>
  <si>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</si>
  <si>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</si>
  <si>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</si>
  <si>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</si>
  <si>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</si>
  <si>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</si>
  <si>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</si>
  <si>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</si>
  <si>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</si>
  <si>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</si>
  <si>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</si>
  <si>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</si>
  <si>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</si>
  <si>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</si>
  <si>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</si>
  <si>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</si>
  <si>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</si>
  <si>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</si>
  <si>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</si>
  <si>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</si>
  <si>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</si>
  <si>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</si>
  <si>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</si>
  <si>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</si>
  <si>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</si>
  <si>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</si>
  <si>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</si>
  <si>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</si>
  <si>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</si>
  <si>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</si>
  <si>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</si>
  <si>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</si>
  <si>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</si>
  <si>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</si>
  <si>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</si>
  <si>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</si>
  <si>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</si>
  <si>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</si>
  <si>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</si>
  <si>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</si>
  <si>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</si>
  <si>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</si>
  <si>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</si>
  <si>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</si>
  <si>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</si>
  <si>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</si>
  <si>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</si>
  <si>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</si>
  <si>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</si>
  <si>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</si>
  <si>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</si>
  <si>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</si>
  <si>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</si>
  <si>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</si>
  <si>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</si>
  <si>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</si>
  <si>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</si>
  <si>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</si>
  <si>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</si>
  <si>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</si>
  <si>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</si>
  <si>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</si>
  <si>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</si>
  <si>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</si>
  <si>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</si>
  <si>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</si>
  <si>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</si>
  <si>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</si>
  <si>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</si>
  <si>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</si>
  <si>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</si>
  <si>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</si>
  <si>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</si>
  <si>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</si>
  <si>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</si>
  <si>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</si>
  <si>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</si>
  <si>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</si>
  <si>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</si>
  <si>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</si>
  <si>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</si>
  <si>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</si>
  <si>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</si>
  <si>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</si>
  <si>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</si>
  <si>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</si>
  <si>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</si>
  <si>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</si>
  <si>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</si>
  <si>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</si>
  <si>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</si>
  <si>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</si>
  <si>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</si>
  <si>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</si>
  <si>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</si>
  <si>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</si>
  <si>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</si>
  <si>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</si>
  <si>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</si>
  <si>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</si>
  <si>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</si>
  <si>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</si>
  <si>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</si>
  <si>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</si>
  <si>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</si>
  <si>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</si>
  <si>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</si>
  <si>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</si>
  <si>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</si>
  <si>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</si>
  <si>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</si>
  <si>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</si>
  <si>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</si>
  <si>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</si>
  <si>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</si>
  <si>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</si>
  <si>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</si>
  <si>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</si>
  <si>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</si>
  <si>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</si>
  <si>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</si>
  <si>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</si>
  <si>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</si>
  <si>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</si>
  <si>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</si>
  <si>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</si>
  <si>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</si>
  <si>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</si>
  <si>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</si>
  <si>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</si>
  <si>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</si>
  <si>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</si>
  <si>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</si>
  <si>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</si>
  <si>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</si>
  <si>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</si>
  <si>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</si>
  <si>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</si>
  <si>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</si>
  <si>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</si>
  <si>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</si>
  <si>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</si>
  <si>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</si>
  <si>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</si>
  <si>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</si>
  <si>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</si>
  <si>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</si>
  <si>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</si>
  <si>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</si>
  <si>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</si>
  <si>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</si>
  <si>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</si>
  <si>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</si>
  <si>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</si>
  <si>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</si>
  <si>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</si>
  <si>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</si>
  <si>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</si>
  <si>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</si>
  <si>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</si>
  <si>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</si>
  <si>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</si>
  <si>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</si>
  <si>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</si>
  <si>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</si>
  <si>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</si>
  <si>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</si>
  <si>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</si>
  <si>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</si>
  <si>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</si>
  <si>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</si>
  <si>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</si>
  <si>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</si>
  <si>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</si>
  <si>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</si>
  <si>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</si>
  <si>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</si>
  <si>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</si>
  <si>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</si>
  <si>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</si>
  <si>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</si>
  <si>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</si>
  <si>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</si>
  <si>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</si>
  <si>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</si>
  <si>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</si>
  <si>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</si>
  <si>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</si>
  <si>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</si>
  <si>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</si>
  <si>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</si>
  <si>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</si>
  <si>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</si>
  <si>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</si>
  <si>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</si>
  <si>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</si>
  <si>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</si>
  <si>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</si>
  <si>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</si>
  <si>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</si>
  <si>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</si>
  <si>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</si>
  <si>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</si>
  <si>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</si>
  <si>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</si>
  <si>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</si>
  <si>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</si>
  <si>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</si>
  <si>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</si>
  <si>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</si>
  <si>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</si>
  <si>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</si>
  <si>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</si>
  <si>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</si>
  <si>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</si>
  <si>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</si>
  <si>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</si>
  <si>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</si>
  <si>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</si>
  <si>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</si>
  <si>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</si>
  <si>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</si>
  <si>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</si>
  <si>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</si>
  <si>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</si>
  <si>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</si>
  <si>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</si>
  <si>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</si>
  <si>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</si>
  <si>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</si>
  <si>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</si>
  <si>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</si>
  <si>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</si>
  <si>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</si>
  <si>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</si>
  <si>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</si>
  <si>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</si>
  <si>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</si>
  <si>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</si>
  <si>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</si>
  <si>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</si>
  <si>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</si>
  <si>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</si>
  <si>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</si>
  <si>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</si>
  <si>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</si>
  <si>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</si>
  <si>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</si>
  <si>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</si>
  <si>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</si>
  <si>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</si>
  <si>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</si>
  <si>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</si>
  <si>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</si>
  <si>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</si>
  <si>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</si>
  <si>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</si>
  <si>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</si>
  <si>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</si>
  <si>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</si>
  <si>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</si>
  <si>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</si>
  <si>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</si>
  <si>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</si>
  <si>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</si>
  <si>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</si>
  <si>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</si>
  <si>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</si>
  <si>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</si>
  <si>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</si>
  <si>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</si>
  <si>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</si>
  <si>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</si>
  <si>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</si>
  <si>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</si>
  <si>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</si>
  <si>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</si>
  <si>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</si>
  <si>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</si>
  <si>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</si>
  <si>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</si>
  <si>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</si>
  <si>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</si>
  <si>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</si>
  <si>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</si>
  <si>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</si>
  <si>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</si>
  <si>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</si>
  <si>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</si>
  <si>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</si>
  <si>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</si>
  <si>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</si>
  <si>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</si>
  <si>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</si>
  <si>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</si>
  <si>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</si>
  <si>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</si>
  <si>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</si>
  <si>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</si>
  <si>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</si>
  <si>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</si>
  <si>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</si>
  <si>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</si>
  <si>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</si>
  <si>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</si>
  <si>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</si>
  <si>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</si>
  <si>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</si>
  <si>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</si>
  <si>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</si>
  <si>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</si>
  <si>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</si>
  <si>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</si>
  <si>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</si>
  <si>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</si>
  <si>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</si>
  <si>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</si>
  <si>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</si>
  <si>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</si>
  <si>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</si>
  <si>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</si>
  <si>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</si>
  <si>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</si>
  <si>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</si>
  <si>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</si>
  <si>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</si>
  <si>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</si>
  <si>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</si>
  <si>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</si>
  <si>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</si>
  <si>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</si>
  <si>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</si>
  <si>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</si>
  <si>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</si>
  <si>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</si>
  <si>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</si>
  <si>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</si>
  <si>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</si>
  <si>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</si>
  <si>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</si>
  <si>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</si>
  <si>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</si>
  <si>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</si>
  <si>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</si>
  <si>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</si>
  <si>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</si>
  <si>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</si>
  <si>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</si>
  <si>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</si>
  <si>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</si>
  <si>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</si>
  <si>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</si>
  <si>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</si>
  <si>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</si>
  <si>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</si>
  <si>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</si>
  <si>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</si>
  <si>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</si>
  <si>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</si>
  <si>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</si>
  <si>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</si>
  <si>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</si>
  <si>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</si>
  <si>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</si>
  <si>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</si>
  <si>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</si>
  <si>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</si>
  <si>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</si>
  <si>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</si>
  <si>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</si>
  <si>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</si>
  <si>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</si>
  <si>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</si>
  <si>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</si>
  <si>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</si>
  <si>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</si>
  <si>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</si>
  <si>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</si>
  <si>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</si>
  <si>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</si>
  <si>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</si>
  <si>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</si>
  <si>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</si>
  <si>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</si>
  <si>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</si>
  <si>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</si>
  <si>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</si>
  <si>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</si>
  <si>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</si>
  <si>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</si>
  <si>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</si>
  <si>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</si>
  <si>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</si>
  <si>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</si>
  <si>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</si>
  <si>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</si>
  <si>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</si>
  <si>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</si>
  <si>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</si>
  <si>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</si>
  <si>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</si>
  <si>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</si>
  <si>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</si>
  <si>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</si>
  <si>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</si>
  <si>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</si>
  <si>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</si>
  <si>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</si>
  <si>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</si>
  <si>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</si>
  <si>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</si>
  <si>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</si>
  <si>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</si>
  <si>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</si>
  <si>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</si>
  <si>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</si>
  <si>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</si>
  <si>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</si>
  <si>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</si>
  <si>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</si>
  <si>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</si>
  <si>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</si>
  <si>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</si>
  <si>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</si>
  <si>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</si>
  <si>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</si>
  <si>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</si>
  <si>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</si>
  <si>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</si>
  <si>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</si>
  <si>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</si>
  <si>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</si>
  <si>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</si>
  <si>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</si>
  <si>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</si>
  <si>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</si>
  <si>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</si>
  <si>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</si>
  <si>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</si>
  <si>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</si>
  <si>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</si>
  <si>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</si>
  <si>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</si>
  <si>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</si>
  <si>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</si>
  <si>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</si>
  <si>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</si>
  <si>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</si>
  <si>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</si>
  <si>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</si>
  <si>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</si>
  <si>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</si>
  <si>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</si>
  <si>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</si>
  <si>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</si>
  <si>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</si>
  <si>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</si>
  <si>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</si>
  <si>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</si>
  <si>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</si>
  <si>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</si>
  <si>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</si>
  <si>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</si>
  <si>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</si>
  <si>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</si>
  <si>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</si>
  <si>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</si>
  <si>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</si>
  <si>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</si>
  <si>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</si>
  <si>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</si>
  <si>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</si>
  <si>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</si>
  <si>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</si>
  <si>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</si>
  <si>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</si>
  <si>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</si>
  <si>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</si>
  <si>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</si>
  <si>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</si>
  <si>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</si>
  <si>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</si>
  <si>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</si>
  <si>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</si>
  <si>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</si>
  <si>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</si>
  <si>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</si>
  <si>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</si>
  <si>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</si>
  <si>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</si>
  <si>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</si>
  <si>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</si>
  <si>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</si>
  <si>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</si>
  <si>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</si>
  <si>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</si>
  <si>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</si>
  <si>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</si>
  <si>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</si>
  <si>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</si>
  <si>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</si>
  <si>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</si>
  <si>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</si>
  <si>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</si>
  <si>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</si>
  <si>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</si>
  <si>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</si>
  <si>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</si>
  <si>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</si>
  <si>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</si>
  <si>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</si>
  <si>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</si>
  <si>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</si>
  <si>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</si>
  <si>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</si>
  <si>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</si>
  <si>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</si>
  <si>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</si>
  <si>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</si>
  <si>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</si>
  <si>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</si>
  <si>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</si>
  <si>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</si>
  <si>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</si>
  <si>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</si>
  <si>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</si>
  <si>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</si>
  <si>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</si>
  <si>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</si>
  <si>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</si>
  <si>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</si>
  <si>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</si>
  <si>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</si>
  <si>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</si>
  <si>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</si>
  <si>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</si>
  <si>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</si>
  <si>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</si>
  <si>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</si>
  <si>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</si>
  <si>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</si>
  <si>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</si>
  <si>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</si>
  <si>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</si>
  <si>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</si>
  <si>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</si>
  <si>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</si>
  <si>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</si>
  <si>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</si>
  <si>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</si>
  <si>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</si>
  <si>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</si>
  <si>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</si>
  <si>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</si>
  <si>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</si>
  <si>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</si>
  <si>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</si>
  <si>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</si>
  <si>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</si>
  <si>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</si>
  <si>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</si>
  <si>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</si>
  <si>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</si>
  <si>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</si>
  <si>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</si>
  <si>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</si>
  <si>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</si>
  <si>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</si>
  <si>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</si>
  <si>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</si>
  <si>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</si>
  <si>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</si>
  <si>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</si>
  <si>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</si>
  <si>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</si>
  <si>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</si>
  <si>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</si>
  <si>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</si>
  <si>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</si>
  <si>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</si>
  <si>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</si>
  <si>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</si>
  <si>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</si>
  <si>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</si>
  <si>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</si>
  <si>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</si>
  <si>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</si>
  <si>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</si>
  <si>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</si>
  <si>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</si>
  <si>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</si>
  <si>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</si>
  <si>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</si>
  <si>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</si>
  <si>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</si>
  <si>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</si>
  <si>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</si>
  <si>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</si>
  <si>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</si>
  <si>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</si>
  <si>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</si>
  <si>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</si>
  <si>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</si>
  <si>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</si>
  <si>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</si>
  <si>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</si>
  <si>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</si>
  <si>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</si>
  <si>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</si>
  <si>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</si>
  <si>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</si>
  <si>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</si>
  <si>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</si>
  <si>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</si>
  <si>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</si>
  <si>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</si>
  <si>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</si>
  <si>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</si>
  <si>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</si>
  <si>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</si>
  <si>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</si>
  <si>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</si>
  <si>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</si>
  <si>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</si>
  <si>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</si>
  <si>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</si>
  <si>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</si>
  <si>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</si>
  <si>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</si>
  <si>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</si>
  <si>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</si>
  <si>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</si>
  <si>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</si>
  <si>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</si>
  <si>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</si>
  <si>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</si>
  <si>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</si>
  <si>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</si>
  <si>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</si>
  <si>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</si>
  <si>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</si>
  <si>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</si>
  <si>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</si>
  <si>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</si>
  <si>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</si>
  <si>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</si>
  <si>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</si>
  <si>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</si>
  <si>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</si>
  <si>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</si>
  <si>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</si>
  <si>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</si>
  <si>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</si>
  <si>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</si>
  <si>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</si>
  <si>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</si>
  <si>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</si>
  <si>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</si>
  <si>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</si>
  <si>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</si>
  <si>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</si>
  <si>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</si>
  <si>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</si>
  <si>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</si>
  <si>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</si>
  <si>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</si>
  <si>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</si>
  <si>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</si>
  <si>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</si>
  <si>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</si>
  <si>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</si>
  <si>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</si>
  <si>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</si>
  <si>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</si>
  <si>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</si>
  <si>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</si>
  <si>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</si>
  <si>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</si>
  <si>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</si>
  <si>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</si>
  <si>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</si>
  <si>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</si>
  <si>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</si>
  <si>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</si>
  <si>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</si>
  <si>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</si>
  <si>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</si>
  <si>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</si>
  <si>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</si>
  <si>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</si>
  <si>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</si>
  <si>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</si>
  <si>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</si>
  <si>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</si>
  <si>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</si>
  <si>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</si>
  <si>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</si>
  <si>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</si>
  <si>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</si>
  <si>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</si>
  <si>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</si>
  <si>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</si>
  <si>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</si>
  <si>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</si>
  <si>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</si>
  <si>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</si>
  <si>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</si>
  <si>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</si>
  <si>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</si>
  <si>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</si>
  <si>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</si>
  <si>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</si>
  <si>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</si>
  <si>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</si>
  <si>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</si>
  <si>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</si>
  <si>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</si>
  <si>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</si>
  <si>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</si>
  <si>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</si>
  <si>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</si>
  <si>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</si>
  <si>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</si>
  <si>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</si>
  <si>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</si>
  <si>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</si>
  <si>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</si>
  <si>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</si>
  <si>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</si>
  <si>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</si>
  <si>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</si>
  <si>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</si>
  <si>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</si>
  <si>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</si>
  <si>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</si>
  <si>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</si>
  <si>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</si>
  <si>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</si>
  <si>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</si>
  <si>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</si>
  <si>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</si>
  <si>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</si>
  <si>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</si>
  <si>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</si>
  <si>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</si>
  <si>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</si>
  <si>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</si>
  <si>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</si>
  <si>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</si>
  <si>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</si>
  <si>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</si>
  <si>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</si>
  <si>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</si>
  <si>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</si>
  <si>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</si>
  <si>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</si>
  <si>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</si>
  <si>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</si>
  <si>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</si>
  <si>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</si>
  <si>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</si>
  <si>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</si>
  <si>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</si>
  <si>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</si>
  <si>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</si>
  <si>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</si>
  <si>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</si>
  <si>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</si>
  <si>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</si>
  <si>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</si>
  <si>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</si>
  <si>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</si>
  <si>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</si>
  <si>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</si>
  <si>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</si>
  <si>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</si>
  <si>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</si>
  <si>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</si>
  <si>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</si>
  <si>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</si>
  <si>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</si>
  <si>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</si>
  <si>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</si>
  <si>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</si>
  <si>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</si>
  <si>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</si>
  <si>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</si>
  <si>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</si>
  <si>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</si>
  <si>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</si>
  <si>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</si>
  <si>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</si>
  <si>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</si>
  <si>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</si>
  <si>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</si>
  <si>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</si>
  <si>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</si>
  <si>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</si>
  <si>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</si>
  <si>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</si>
  <si>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</si>
  <si>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</si>
  <si>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</si>
  <si>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</si>
  <si>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</si>
  <si>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</si>
  <si>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</si>
  <si>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</si>
  <si>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</si>
  <si>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</si>
  <si>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</si>
  <si>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</si>
  <si>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</si>
  <si>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</si>
  <si>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</si>
  <si>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</si>
  <si>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</si>
  <si>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</si>
  <si>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</si>
  <si>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</si>
  <si>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</si>
  <si>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</si>
  <si>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</si>
  <si>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</si>
  <si>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</si>
  <si>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</si>
  <si>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</si>
  <si>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</si>
  <si>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</si>
  <si>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</si>
  <si>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</si>
  <si>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</si>
  <si>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</si>
  <si>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</si>
  <si>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</si>
  <si>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</si>
  <si>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</si>
  <si>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</si>
  <si>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</si>
  <si>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</si>
  <si>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</si>
  <si>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</si>
  <si>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</si>
  <si>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</si>
  <si>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</si>
  <si>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</si>
  <si>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</si>
  <si>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</si>
  <si>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</si>
  <si>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</si>
  <si>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</si>
  <si>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</si>
  <si>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</si>
  <si>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</si>
  <si>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</si>
  <si>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</si>
  <si>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</si>
  <si>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</si>
  <si>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</si>
  <si>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</si>
  <si>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</si>
  <si>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</si>
  <si>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</si>
  <si>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</si>
  <si>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</si>
  <si>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</si>
  <si>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</si>
  <si>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</si>
  <si>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</si>
  <si>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</si>
  <si>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</si>
  <si>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</si>
  <si>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</si>
  <si>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</si>
  <si>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</si>
  <si>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</si>
  <si>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</si>
  <si>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</si>
  <si>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</si>
  <si>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</si>
  <si>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</si>
  <si>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</si>
  <si>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</si>
  <si>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</si>
  <si>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</si>
  <si>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</si>
  <si>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</si>
  <si>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</si>
  <si>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</si>
  <si>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</si>
  <si>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</si>
  <si>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</si>
  <si>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</si>
  <si>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</si>
  <si>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</si>
  <si>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</si>
  <si>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</si>
  <si>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</si>
  <si>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</si>
  <si>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</si>
  <si>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</si>
  <si>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</si>
  <si>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</si>
  <si>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</si>
  <si>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</si>
  <si>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</si>
  <si>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</si>
  <si>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</si>
  <si>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</si>
  <si>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</si>
  <si>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</si>
  <si>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</si>
  <si>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</si>
  <si>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</si>
  <si>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</si>
  <si>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</si>
  <si>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</si>
  <si>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</si>
  <si>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</si>
  <si>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</si>
  <si>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</si>
  <si>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</si>
  <si>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</si>
  <si>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</si>
  <si>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</si>
  <si>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</si>
  <si>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</si>
  <si>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</si>
  <si>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</si>
  <si>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</si>
  <si>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</si>
  <si>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</si>
  <si>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</si>
  <si>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</si>
  <si>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</si>
  <si>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</si>
  <si>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</si>
  <si>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</si>
  <si>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</si>
  <si>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</si>
  <si>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</si>
  <si>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</si>
  <si>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</si>
  <si>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</si>
  <si>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</si>
  <si>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</si>
  <si>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</si>
  <si>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</si>
  <si>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</si>
  <si>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</si>
  <si>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</si>
  <si>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</si>
  <si>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</si>
  <si>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</si>
  <si>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</si>
  <si>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</si>
  <si>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</si>
  <si>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</si>
  <si>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</si>
  <si>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</si>
  <si>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</si>
  <si>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</si>
  <si>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</si>
  <si>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</si>
  <si>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</si>
  <si>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</si>
  <si>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</si>
  <si>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</si>
  <si>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</si>
  <si>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</si>
  <si>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</si>
  <si>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</si>
  <si>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</si>
  <si>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</si>
  <si>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</si>
  <si>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</si>
  <si>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</si>
  <si>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</si>
  <si>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</si>
  <si>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</si>
  <si>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</si>
  <si>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</si>
  <si>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</si>
  <si>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</si>
  <si>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</si>
  <si>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</si>
  <si>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</si>
  <si>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</si>
  <si>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</si>
  <si>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</si>
  <si>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</si>
  <si>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</si>
  <si>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</si>
  <si>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</si>
  <si>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</si>
  <si>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</si>
  <si>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</si>
  <si>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</si>
  <si>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</si>
  <si>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</si>
  <si>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</si>
  <si>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</si>
  <si>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</si>
  <si>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</si>
  <si>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</si>
  <si>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</si>
  <si>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</si>
  <si>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</si>
  <si>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</si>
  <si>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</si>
  <si>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</si>
  <si>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</si>
  <si>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</si>
  <si>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</si>
  <si>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</si>
  <si>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</si>
  <si>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</si>
  <si>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</si>
  <si>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</si>
  <si>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</si>
  <si>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</si>
  <si>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</si>
  <si>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</si>
  <si>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</si>
  <si>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</si>
  <si>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</si>
  <si>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</si>
  <si>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</si>
  <si>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</si>
  <si>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</si>
  <si>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</si>
  <si>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</si>
  <si>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</si>
  <si>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</si>
  <si>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</si>
  <si>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</si>
  <si>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</si>
  <si>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</si>
  <si>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</si>
  <si>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</si>
  <si>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</si>
  <si>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</si>
  <si>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</si>
  <si>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</si>
  <si>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</si>
  <si>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</si>
  <si>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</si>
  <si>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</si>
  <si>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</si>
  <si>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</si>
  <si>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</si>
  <si>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</si>
  <si>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</si>
  <si>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</si>
  <si>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</si>
  <si>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</si>
  <si>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</si>
  <si>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</si>
  <si>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</si>
  <si>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</si>
  <si>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</si>
  <si>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</si>
  <si>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</si>
  <si>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</si>
  <si>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</si>
  <si>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</si>
  <si>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</si>
  <si>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</si>
  <si>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</si>
  <si>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</si>
  <si>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</si>
  <si>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</si>
  <si>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</si>
  <si>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</si>
  <si>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</si>
  <si>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</si>
  <si>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</si>
  <si>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</si>
  <si>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</si>
  <si>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</si>
  <si>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</si>
  <si>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</si>
  <si>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</si>
  <si>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</si>
  <si>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</si>
  <si>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</si>
  <si>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</si>
  <si>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</si>
  <si>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</si>
  <si>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</si>
  <si>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</si>
  <si>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</si>
  <si>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</si>
  <si>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</si>
  <si>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</si>
  <si>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</si>
  <si>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</si>
  <si>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</si>
  <si>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</si>
  <si>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</si>
  <si>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</si>
  <si>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</si>
  <si>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</si>
  <si>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</si>
  <si>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</si>
  <si>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</si>
  <si>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</si>
  <si>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</si>
  <si>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</si>
  <si>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</si>
  <si>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</si>
  <si>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</si>
  <si>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</si>
  <si>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</si>
  <si>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</si>
  <si>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</si>
  <si>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</si>
  <si>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</si>
  <si>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</si>
  <si>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</si>
  <si>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</si>
  <si>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</si>
  <si>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</si>
  <si>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</si>
  <si>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</si>
  <si>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</si>
  <si>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</si>
  <si>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</si>
  <si>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</si>
  <si>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</si>
  <si>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</si>
  <si>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</si>
  <si>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</si>
  <si>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</si>
  <si>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</si>
  <si>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</si>
  <si>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</si>
  <si>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</si>
  <si>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</si>
  <si>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</si>
  <si>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</si>
  <si>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</si>
  <si>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</si>
  <si>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</si>
  <si>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</si>
  <si>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</si>
  <si>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</si>
  <si>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</si>
  <si>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</si>
  <si>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</si>
  <si>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</si>
  <si>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</si>
  <si>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</si>
  <si>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</si>
  <si>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</si>
  <si>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</si>
  <si>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</si>
  <si>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</si>
  <si>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</si>
  <si>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</si>
  <si>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</si>
  <si>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</si>
  <si>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</si>
  <si>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</si>
  <si>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</si>
  <si>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</si>
  <si>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</si>
  <si>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</si>
  <si>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</si>
  <si>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</si>
  <si>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</si>
  <si>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</si>
  <si>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</si>
  <si>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</si>
  <si>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</si>
  <si>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</si>
  <si>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</si>
  <si>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</si>
  <si>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</si>
  <si>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</si>
  <si>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</si>
  <si>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</si>
  <si>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</si>
  <si>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</si>
  <si>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</si>
  <si>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</si>
  <si>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</si>
  <si>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</si>
  <si>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</si>
  <si>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</si>
  <si>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</si>
  <si>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</si>
  <si>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</si>
  <si>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</si>
  <si>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</si>
  <si>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</si>
  <si>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</si>
  <si>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</si>
  <si>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</si>
  <si>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</si>
  <si>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</si>
  <si>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</si>
  <si>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</si>
  <si>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</si>
  <si>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</si>
  <si>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</si>
  <si>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</si>
  <si>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</si>
  <si>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</si>
  <si>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</si>
  <si>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</si>
  <si>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</si>
  <si>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</si>
  <si>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</si>
  <si>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</si>
  <si>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</si>
  <si>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</si>
  <si>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</si>
  <si>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</si>
  <si>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</si>
  <si>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</si>
  <si>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</si>
  <si>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</si>
  <si>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</si>
  <si>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</si>
  <si>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</si>
  <si>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</si>
  <si>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</si>
  <si>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</si>
  <si>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</si>
  <si>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</si>
  <si>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</si>
  <si>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</si>
  <si>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</si>
  <si>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</si>
  <si>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</si>
  <si>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</si>
  <si>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</si>
  <si>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</si>
  <si>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</si>
  <si>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</si>
  <si>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</si>
  <si>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</si>
  <si>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</si>
  <si>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</si>
  <si>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</si>
  <si>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</si>
  <si>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</si>
  <si>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</si>
  <si>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</si>
  <si>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</si>
  <si>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</si>
  <si>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</si>
  <si>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</si>
  <si>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</si>
  <si>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</si>
  <si>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</si>
  <si>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</si>
  <si>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</si>
  <si>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</si>
  <si>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</si>
  <si>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</si>
  <si>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</si>
  <si>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</si>
  <si>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</si>
  <si>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</si>
  <si>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</si>
  <si>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</si>
  <si>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</si>
  <si>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</si>
  <si>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</si>
  <si>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</si>
  <si>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</si>
  <si>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</si>
  <si>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</si>
  <si>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</si>
  <si>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</si>
  <si>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</si>
  <si>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</si>
  <si>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</si>
  <si>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</si>
  <si>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</si>
  <si>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</si>
  <si>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</si>
  <si>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</si>
  <si>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</si>
  <si>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</si>
  <si>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</si>
  <si>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</si>
  <si>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</si>
  <si>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</si>
  <si>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</si>
  <si>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</si>
  <si>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</si>
  <si>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</si>
  <si>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</si>
  <si>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</si>
  <si>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</si>
  <si>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</si>
  <si>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</si>
  <si>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</si>
  <si>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</si>
  <si>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</si>
  <si>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</si>
  <si>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</si>
  <si>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</si>
  <si>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</si>
  <si>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</si>
  <si>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</si>
  <si>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</si>
  <si>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</si>
  <si>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</si>
  <si>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</si>
  <si>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</si>
  <si>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</si>
  <si>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</si>
  <si>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</si>
  <si>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</si>
  <si>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</si>
  <si>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</si>
  <si>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</si>
  <si>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</si>
  <si>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</si>
  <si>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</si>
  <si>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</si>
  <si>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</si>
  <si>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</si>
  <si>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</si>
  <si>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</si>
  <si>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</si>
  <si>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</si>
  <si>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</si>
  <si>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</si>
  <si>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</si>
  <si>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</si>
  <si>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</si>
  <si>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</si>
  <si>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</si>
  <si>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</si>
  <si>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</si>
  <si>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</si>
  <si>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</si>
  <si>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</si>
  <si>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</si>
  <si>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</si>
  <si>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</si>
  <si>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</si>
  <si>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</si>
  <si>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</si>
  <si>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</si>
  <si>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</si>
  <si>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</si>
  <si>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</si>
  <si>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</si>
  <si>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</si>
  <si>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</si>
  <si>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</si>
  <si>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</si>
  <si>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</si>
  <si>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</si>
  <si>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</si>
  <si>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</si>
  <si>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</si>
  <si>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</si>
  <si>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</si>
  <si>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</si>
  <si>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</si>
  <si>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</si>
  <si>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</si>
  <si>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</si>
  <si>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</si>
  <si>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</si>
  <si>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</si>
  <si>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</si>
  <si>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</si>
  <si>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</si>
  <si>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</si>
  <si>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</si>
  <si>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</si>
  <si>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</si>
  <si>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</si>
  <si>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</si>
  <si>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</si>
  <si>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</si>
  <si>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</si>
  <si>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</si>
  <si>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</si>
  <si>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</si>
  <si>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</si>
  <si>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</si>
  <si>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</si>
  <si>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</si>
  <si>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</si>
  <si>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</si>
  <si>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</si>
  <si>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</si>
  <si>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</si>
  <si>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</si>
  <si>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</si>
  <si>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</si>
  <si>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</si>
  <si>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</si>
  <si>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</si>
  <si>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</si>
  <si>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</si>
  <si>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</si>
  <si>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</si>
  <si>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</si>
  <si>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</si>
  <si>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</si>
  <si>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</si>
  <si>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</si>
  <si>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</si>
  <si>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</si>
  <si>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</si>
  <si>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</si>
  <si>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</si>
  <si>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</si>
  <si>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</si>
  <si>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</si>
  <si>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</si>
  <si>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</si>
  <si>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</si>
  <si>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</si>
  <si>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</si>
  <si>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</si>
  <si>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</si>
  <si>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</si>
  <si>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</si>
  <si>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</si>
  <si>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</si>
  <si>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</si>
  <si>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</si>
  <si>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</si>
  <si>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</si>
  <si>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</si>
  <si>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</si>
  <si>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</si>
  <si>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</si>
  <si>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</si>
  <si>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</si>
  <si>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</si>
  <si>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</si>
  <si>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</si>
  <si>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</si>
  <si>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</si>
  <si>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</si>
  <si>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</si>
  <si>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</si>
  <si>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</si>
  <si>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</si>
  <si>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</si>
  <si>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</si>
  <si>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</si>
  <si>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</si>
  <si>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</si>
  <si>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</si>
  <si>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</si>
  <si>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</si>
  <si>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</si>
  <si>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</si>
  <si>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</si>
  <si>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</si>
  <si>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</si>
  <si>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</si>
  <si>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</si>
  <si>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</si>
  <si>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</si>
  <si>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</si>
  <si>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</si>
  <si>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</si>
  <si>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</si>
  <si>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</si>
  <si>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</si>
  <si>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</si>
  <si>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</si>
  <si>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</si>
  <si>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</si>
  <si>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</si>
  <si>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</si>
  <si>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</si>
  <si>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</si>
  <si>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</si>
  <si>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</si>
  <si>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</si>
  <si>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</si>
  <si>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</si>
  <si>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</si>
  <si>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</si>
  <si>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</si>
  <si>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</si>
  <si>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</si>
  <si>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</si>
  <si>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</si>
  <si>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</si>
  <si>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</si>
  <si>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</si>
  <si>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</si>
  <si>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</si>
  <si>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</si>
  <si>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</si>
  <si>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</si>
  <si>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</si>
  <si>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</si>
  <si>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</si>
  <si>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</si>
  <si>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</si>
  <si>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</si>
  <si>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</si>
  <si>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</si>
  <si>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</si>
  <si>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</si>
  <si>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</si>
  <si>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</si>
  <si>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</si>
  <si>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</si>
  <si>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</si>
  <si>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</si>
  <si>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</si>
  <si>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</si>
  <si>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</si>
  <si>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</si>
  <si>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</si>
  <si>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</si>
  <si>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</si>
  <si>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</si>
  <si>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</si>
  <si>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</si>
  <si>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</si>
  <si>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</si>
  <si>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</si>
  <si>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</si>
  <si>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</si>
  <si>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</si>
  <si>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</si>
  <si>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</si>
  <si>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</si>
  <si>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</si>
  <si>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</si>
  <si>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</si>
  <si>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</si>
  <si>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</si>
  <si>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</si>
  <si>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</si>
  <si>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</si>
  <si>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</si>
  <si>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</si>
  <si>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</si>
  <si>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</si>
  <si>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</si>
  <si>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</si>
  <si>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</si>
  <si>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</si>
  <si>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</si>
  <si>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</si>
  <si>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</si>
  <si>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</si>
  <si>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</si>
  <si>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</si>
  <si>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</si>
  <si>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</si>
  <si>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</si>
  <si>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</si>
  <si>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</si>
  <si>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</si>
  <si>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</si>
  <si>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</si>
  <si>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</si>
  <si>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</si>
  <si>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</si>
  <si>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</si>
  <si>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</si>
  <si>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</si>
  <si>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</si>
  <si>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</si>
  <si>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</si>
  <si>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</si>
  <si>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</si>
  <si>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</si>
  <si>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</si>
  <si>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</si>
  <si>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</si>
  <si>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</si>
  <si>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</si>
  <si>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</si>
  <si>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</si>
  <si>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</si>
  <si>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</si>
  <si>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</si>
  <si>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</si>
  <si>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</si>
  <si>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</si>
  <si>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</si>
  <si>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</si>
  <si>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</si>
  <si>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</si>
  <si>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</si>
  <si>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</si>
  <si>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</si>
  <si>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</si>
  <si>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</si>
  <si>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</si>
  <si>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</si>
  <si>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</si>
  <si>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</si>
  <si>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</si>
  <si>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</si>
  <si>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</si>
  <si>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</si>
  <si>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</si>
  <si>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</si>
  <si>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</si>
  <si>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</si>
  <si>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</si>
  <si>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</si>
  <si>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</si>
  <si>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</si>
  <si>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</si>
  <si>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</si>
  <si>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</si>
  <si>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</si>
  <si>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</si>
  <si>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</si>
  <si>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</si>
  <si>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</si>
  <si>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</si>
  <si>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</si>
  <si>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</si>
  <si>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</si>
  <si>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</si>
  <si>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</si>
  <si>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</si>
  <si>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</si>
  <si>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</si>
  <si>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</si>
  <si>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</si>
  <si>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</si>
  <si>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</si>
  <si>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</si>
  <si>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</si>
  <si>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</si>
  <si>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</si>
  <si>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</si>
  <si>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</si>
  <si>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</si>
  <si>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</si>
  <si>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</si>
  <si>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</si>
  <si>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</si>
  <si>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</si>
  <si>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</si>
  <si>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</si>
  <si>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</si>
  <si>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</si>
  <si>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</si>
  <si>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</si>
  <si>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</si>
  <si>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</si>
  <si>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</si>
  <si>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</si>
  <si>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</si>
  <si>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</si>
  <si>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</si>
  <si>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</si>
  <si>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</si>
  <si>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</si>
  <si>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</si>
  <si>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</si>
  <si>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</si>
  <si>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</si>
  <si>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</si>
  <si>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</si>
  <si>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</si>
  <si>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</si>
  <si>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</si>
  <si>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</si>
  <si>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</si>
  <si>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</si>
  <si>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</si>
  <si>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</si>
  <si>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</si>
  <si>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</si>
  <si>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</si>
  <si>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</si>
  <si>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</si>
  <si>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</si>
  <si>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</si>
  <si>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</si>
  <si>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</si>
  <si>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</si>
  <si>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</si>
  <si>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</si>
  <si>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</si>
  <si>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</si>
  <si>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</si>
  <si>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</si>
  <si>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</si>
  <si>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</si>
  <si>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</si>
  <si>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</si>
  <si>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</si>
  <si>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</si>
  <si>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</si>
  <si>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</si>
  <si>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</si>
  <si>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</si>
  <si>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</si>
  <si>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</si>
  <si>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</si>
  <si>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</si>
  <si>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</si>
  <si>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</si>
  <si>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</si>
  <si>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</si>
  <si>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</si>
  <si>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</si>
  <si>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</si>
  <si>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</si>
  <si>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</si>
  <si>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</si>
  <si>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</si>
  <si>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</si>
  <si>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</si>
  <si>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</si>
  <si>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</si>
  <si>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</si>
  <si>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</si>
  <si>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</si>
  <si>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</si>
  <si>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</si>
  <si>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</si>
  <si>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</si>
  <si>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</si>
  <si>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</si>
  <si>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</si>
  <si>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</si>
  <si>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</si>
  <si>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</si>
  <si>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</si>
  <si>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</si>
  <si>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</si>
  <si>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</si>
  <si>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</si>
  <si>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</si>
  <si>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</si>
  <si>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</si>
  <si>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</si>
  <si>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</si>
  <si>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</si>
  <si>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</si>
  <si>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</si>
  <si>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</si>
  <si>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</si>
  <si>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</si>
  <si>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</si>
  <si>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</si>
  <si>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</si>
  <si>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</si>
  <si>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</si>
  <si>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</si>
  <si>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</si>
  <si>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</si>
  <si>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</si>
  <si>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</si>
  <si>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</si>
  <si>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</si>
  <si>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</si>
  <si>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</si>
  <si>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</si>
  <si>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</si>
  <si>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</si>
  <si>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</si>
  <si>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</si>
  <si>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</si>
  <si>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</si>
  <si>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</si>
  <si>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</si>
  <si>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</si>
  <si>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</si>
  <si>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</si>
  <si>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</si>
  <si>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</si>
  <si>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</si>
  <si>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</si>
  <si>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</si>
  <si>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</si>
  <si>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</si>
  <si>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</si>
  <si>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</si>
  <si>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</si>
  <si>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</si>
  <si>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</si>
  <si>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</si>
  <si>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</si>
  <si>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</si>
  <si>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</si>
  <si>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</si>
  <si>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</si>
  <si>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</si>
  <si>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</si>
  <si>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</si>
  <si>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</si>
  <si>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</si>
  <si>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</si>
  <si>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</si>
  <si>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</si>
  <si>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</si>
  <si>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</si>
  <si>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</si>
  <si>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</si>
  <si>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</si>
  <si>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</si>
  <si>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</si>
  <si>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</si>
  <si>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</si>
  <si>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</si>
  <si>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</si>
  <si>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</si>
  <si>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</si>
  <si>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</si>
  <si>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</si>
  <si>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</si>
  <si>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</si>
  <si>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</si>
  <si>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</si>
  <si>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</si>
  <si>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</si>
  <si>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</si>
  <si>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</si>
  <si>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</si>
  <si>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</si>
  <si>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</si>
  <si>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</si>
  <si>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</si>
  <si>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</si>
  <si>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</si>
  <si>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</si>
  <si>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</si>
  <si>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</si>
  <si>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</si>
  <si>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</si>
  <si>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</si>
  <si>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</si>
  <si>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</si>
  <si>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</si>
  <si>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</si>
  <si>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</si>
  <si>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</si>
  <si>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</si>
  <si>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</si>
  <si>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</si>
  <si>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</si>
  <si>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</si>
  <si>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</si>
  <si>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</si>
  <si>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</si>
  <si>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</si>
  <si>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</si>
  <si>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</si>
  <si>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</si>
  <si>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</si>
  <si>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</si>
  <si>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</si>
  <si>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</si>
  <si>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</si>
  <si>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</si>
  <si>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</si>
  <si>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</si>
  <si>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</si>
  <si>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</si>
  <si>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</si>
  <si>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</si>
  <si>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</si>
  <si>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</si>
  <si>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</si>
  <si>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</si>
  <si>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</si>
  <si>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</si>
  <si>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</si>
  <si>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</si>
  <si>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</si>
  <si>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</si>
  <si>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</si>
  <si>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</si>
  <si>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</si>
  <si>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</si>
  <si>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</si>
  <si>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</si>
  <si>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</si>
  <si>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</si>
  <si>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</si>
  <si>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</si>
  <si>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</si>
  <si>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</si>
  <si>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</si>
  <si>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</si>
  <si>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</si>
  <si>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</si>
  <si>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</si>
  <si>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</si>
  <si>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</si>
  <si>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</si>
  <si>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</si>
  <si>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</si>
  <si>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</si>
  <si>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</si>
  <si>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</si>
  <si>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</si>
  <si>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</si>
  <si>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</si>
  <si>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</si>
  <si>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</si>
  <si>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</si>
  <si>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</si>
  <si>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</si>
  <si>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</si>
  <si>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</si>
  <si>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</si>
  <si>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</si>
  <si>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</si>
  <si>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</si>
  <si>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</si>
  <si>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</si>
  <si>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</si>
  <si>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</si>
  <si>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</si>
  <si>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</si>
  <si>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</si>
  <si>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</si>
  <si>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</si>
  <si>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</si>
  <si>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</si>
  <si>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</si>
  <si>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</si>
  <si>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</si>
  <si>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</si>
  <si>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</si>
  <si>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</si>
  <si>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</si>
  <si>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</si>
  <si>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</si>
  <si>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</si>
  <si>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</si>
  <si>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</si>
  <si>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</si>
  <si>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</si>
  <si>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</si>
  <si>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</si>
  <si>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</si>
  <si>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</si>
  <si>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</si>
  <si>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</si>
  <si>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</si>
  <si>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</si>
  <si>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</si>
  <si>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</si>
  <si>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</si>
  <si>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</si>
  <si>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</si>
  <si>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</si>
  <si>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</si>
  <si>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</si>
  <si>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</si>
  <si>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</si>
  <si>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</si>
  <si>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</si>
  <si>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</si>
  <si>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</si>
  <si>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</si>
  <si>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</si>
  <si>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</si>
  <si>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</si>
  <si>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</si>
  <si>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</si>
  <si>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</si>
  <si>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</si>
  <si>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</si>
  <si>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</si>
  <si>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</si>
  <si>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</si>
  <si>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</si>
  <si>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</si>
  <si>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</si>
  <si>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</si>
  <si>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</si>
  <si>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</si>
  <si>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</si>
  <si>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</si>
  <si>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</si>
  <si>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</si>
  <si>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</si>
  <si>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</si>
  <si>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</si>
  <si>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</si>
  <si>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</si>
  <si>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</si>
  <si>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</si>
  <si>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</si>
  <si>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</si>
  <si>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</si>
  <si>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</si>
  <si>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</si>
  <si>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</si>
  <si>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</si>
  <si>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</si>
  <si>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</si>
  <si>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</si>
  <si>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</si>
  <si>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</si>
  <si>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</si>
  <si>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</si>
  <si>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</si>
  <si>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</si>
  <si>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</si>
  <si>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</si>
  <si>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</si>
  <si>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</si>
  <si>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</si>
  <si>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</si>
  <si>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</si>
  <si>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</si>
  <si>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</si>
  <si>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</si>
  <si>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</si>
  <si>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</si>
  <si>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</si>
  <si>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</si>
  <si>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</si>
  <si>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</si>
  <si>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</si>
  <si>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</si>
  <si>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</si>
  <si>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</si>
  <si>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</si>
  <si>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</si>
  <si>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</si>
  <si>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</si>
  <si>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</si>
  <si>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</si>
  <si>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</si>
  <si>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</si>
  <si>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</si>
  <si>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</si>
  <si>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</si>
  <si>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</si>
  <si>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</si>
  <si>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</si>
  <si>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</si>
  <si>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</si>
  <si>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</si>
  <si>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</si>
  <si>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</si>
  <si>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</si>
  <si>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</si>
  <si>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</si>
  <si>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</si>
  <si>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</si>
  <si>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</si>
  <si>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</si>
  <si>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</si>
  <si>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</si>
  <si>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</si>
  <si>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</si>
  <si>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</si>
  <si>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</si>
  <si>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</si>
  <si>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</si>
  <si>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</si>
  <si>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</si>
  <si>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</si>
  <si>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</si>
  <si>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</si>
  <si>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</si>
  <si>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</si>
  <si>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</si>
  <si>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</si>
  <si>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</si>
  <si>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</si>
  <si>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</si>
  <si>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</si>
  <si>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</si>
  <si>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</si>
  <si>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</si>
  <si>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</si>
  <si>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</si>
  <si>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</si>
  <si>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</si>
  <si>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</si>
  <si>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</si>
  <si>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</si>
  <si>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</si>
  <si>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</si>
  <si>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</si>
  <si>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</si>
  <si>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</si>
  <si>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</si>
  <si>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</si>
  <si>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</si>
  <si>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</si>
  <si>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</si>
  <si>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</si>
  <si>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</si>
  <si>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</si>
  <si>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</si>
  <si>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</si>
  <si>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</si>
  <si>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</si>
  <si>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</si>
  <si>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</si>
  <si>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</si>
  <si>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</si>
  <si>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</si>
  <si>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</si>
  <si>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</si>
  <si>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</si>
  <si>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</si>
  <si>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</si>
  <si>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</si>
  <si>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</si>
  <si>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</si>
  <si>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</si>
  <si>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</si>
  <si>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</si>
  <si>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</si>
  <si>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</si>
  <si>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</si>
  <si>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</si>
  <si>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</si>
  <si>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</si>
  <si>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</si>
  <si>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</si>
  <si>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</si>
  <si>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</si>
  <si>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</si>
  <si>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</si>
  <si>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</si>
  <si>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</si>
  <si>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</si>
  <si>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</si>
  <si>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</si>
  <si>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</si>
  <si>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</si>
  <si>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</si>
  <si>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</si>
  <si>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</si>
  <si>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</si>
  <si>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</si>
  <si>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</si>
  <si>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</si>
  <si>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</si>
  <si>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</si>
  <si>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</si>
  <si>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</si>
  <si>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</si>
  <si>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</si>
  <si>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</si>
  <si>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</si>
  <si>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</si>
  <si>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</si>
  <si>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</si>
  <si>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</si>
  <si>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</si>
  <si>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</si>
  <si>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</si>
  <si>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</si>
  <si>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</si>
  <si>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</si>
  <si>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</si>
  <si>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</si>
  <si>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</si>
  <si>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</si>
  <si>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</si>
  <si>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</si>
  <si>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</si>
  <si>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</si>
  <si>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</si>
  <si>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</si>
  <si>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</si>
  <si>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</si>
  <si>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</si>
  <si>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</si>
  <si>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</si>
  <si>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</si>
  <si>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</si>
  <si>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</si>
  <si>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</si>
  <si>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</si>
  <si>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</si>
  <si>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</si>
  <si>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</si>
  <si>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</si>
  <si>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</si>
  <si>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</si>
  <si>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</si>
  <si>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</si>
  <si>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</si>
  <si>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</si>
  <si>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</si>
  <si>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</si>
  <si>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</si>
  <si>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</si>
  <si>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</si>
  <si>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</si>
  <si>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</si>
  <si>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</si>
  <si>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</si>
  <si>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</si>
  <si>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</si>
  <si>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</si>
  <si>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</si>
  <si>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</si>
  <si>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</si>
  <si>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</si>
  <si>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</si>
  <si>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</si>
  <si>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</si>
  <si>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</si>
  <si>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</si>
  <si>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</si>
  <si>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</si>
  <si>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</si>
  <si>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</si>
  <si>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</si>
  <si>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</si>
  <si>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</si>
  <si>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</si>
  <si>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</si>
  <si>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</si>
  <si>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</si>
  <si>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</si>
  <si>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</si>
  <si>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</si>
  <si>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</si>
  <si>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</si>
  <si>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</si>
  <si>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</si>
  <si>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</si>
  <si>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</si>
  <si>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</si>
  <si>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</si>
  <si>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</si>
  <si>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</si>
  <si>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</si>
  <si>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</si>
  <si>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</si>
  <si>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</si>
  <si>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</si>
  <si>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</si>
  <si>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</si>
  <si>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</si>
  <si>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</si>
  <si>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</si>
  <si>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</si>
  <si>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</si>
  <si>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</si>
  <si>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</si>
  <si>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</si>
  <si>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</si>
  <si>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</si>
  <si>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</si>
  <si>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</si>
  <si>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</si>
  <si>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</si>
  <si>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</si>
  <si>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</si>
  <si>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</si>
  <si>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</si>
  <si>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</si>
  <si>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</si>
  <si>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</si>
  <si>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</si>
  <si>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</si>
  <si>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</si>
  <si>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</si>
  <si>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</si>
  <si>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</si>
  <si>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</si>
  <si>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</si>
  <si>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</si>
  <si>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</si>
  <si>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</si>
  <si>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</si>
  <si>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</si>
  <si>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</si>
  <si>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</si>
  <si>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</si>
  <si>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</si>
  <si>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</si>
  <si>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</si>
  <si>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</si>
  <si>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</si>
  <si>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</si>
  <si>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</si>
  <si>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</si>
  <si>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</si>
  <si>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</si>
  <si>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</si>
  <si>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</si>
  <si>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</si>
  <si>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</si>
  <si>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</si>
  <si>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</si>
  <si>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</si>
  <si>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</si>
  <si>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</si>
  <si>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</si>
  <si>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</si>
  <si>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</si>
  <si>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</si>
  <si>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</si>
  <si>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</si>
  <si>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</si>
  <si>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</si>
  <si>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</si>
  <si>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</si>
  <si>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</si>
  <si>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</si>
  <si>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</si>
  <si>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</si>
  <si>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</si>
  <si>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</si>
  <si>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</si>
  <si>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</si>
  <si>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</si>
  <si>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</si>
  <si>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</si>
  <si>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</si>
  <si>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</si>
  <si>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</si>
  <si>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</si>
  <si>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</si>
  <si>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</si>
  <si>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</si>
  <si>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</si>
  <si>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</si>
  <si>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</si>
  <si>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</si>
  <si>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</si>
  <si>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</si>
  <si>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</si>
  <si>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</si>
  <si>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</si>
  <si>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</si>
  <si>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</si>
  <si>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</si>
  <si>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</si>
  <si>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</si>
  <si>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</si>
  <si>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</si>
  <si>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</si>
  <si>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</si>
  <si>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</si>
  <si>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</si>
  <si>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</si>
  <si>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</si>
  <si>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</si>
  <si>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</si>
  <si>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</si>
  <si>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</si>
  <si>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</si>
  <si>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</si>
  <si>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</si>
  <si>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</si>
  <si>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</si>
  <si>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</si>
  <si>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</si>
  <si>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</si>
  <si>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</si>
  <si>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</si>
  <si>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</si>
  <si>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</si>
  <si>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</si>
  <si>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</si>
  <si>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</si>
  <si>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</si>
  <si>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</si>
  <si>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</si>
  <si>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</si>
  <si>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</si>
  <si>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</si>
  <si>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</si>
  <si>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</si>
  <si>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</si>
  <si>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</si>
  <si>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</si>
  <si>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</si>
  <si>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</si>
  <si>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</si>
  <si>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</si>
  <si>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</si>
  <si>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</si>
  <si>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</si>
  <si>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</si>
  <si>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</si>
  <si>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</si>
  <si>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</si>
  <si>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</si>
  <si>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</si>
  <si>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</si>
  <si>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</si>
  <si>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</si>
  <si>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</si>
  <si>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</si>
  <si>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</si>
  <si>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</si>
  <si>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</si>
  <si>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</si>
  <si>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</si>
  <si>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</si>
  <si>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</si>
  <si>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</si>
  <si>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</si>
  <si>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</si>
  <si>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</si>
  <si>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</si>
  <si>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</si>
  <si>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</si>
  <si>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</si>
  <si>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</si>
  <si>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</si>
  <si>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</si>
  <si>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</si>
  <si>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</si>
  <si>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</si>
  <si>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</si>
  <si>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</si>
  <si>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</si>
  <si>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</si>
  <si>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</si>
  <si>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</si>
  <si>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</si>
  <si>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</si>
  <si>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</si>
  <si>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</si>
  <si>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</si>
  <si>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</si>
  <si>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</si>
  <si>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</si>
  <si>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</si>
  <si>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</si>
  <si>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</si>
  <si>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</si>
  <si>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</si>
  <si>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</si>
  <si>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</si>
  <si>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</si>
  <si>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</si>
  <si>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</si>
  <si>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</si>
  <si>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</si>
  <si>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</si>
  <si>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</si>
  <si>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</si>
  <si>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</si>
  <si>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</si>
  <si>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</si>
  <si>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</si>
  <si>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</si>
  <si>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</si>
  <si>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</si>
  <si>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</si>
  <si>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</si>
  <si>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</si>
  <si>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</si>
  <si>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</si>
  <si>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</si>
  <si>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</si>
  <si>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</si>
  <si>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</si>
  <si>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</si>
  <si>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</si>
  <si>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</si>
  <si>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</si>
  <si>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</si>
  <si>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</si>
  <si>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</si>
  <si>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</si>
  <si>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</si>
  <si>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</si>
  <si>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</si>
  <si>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</si>
  <si>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</si>
  <si>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</si>
  <si>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</si>
  <si>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</si>
  <si>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</si>
  <si>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</si>
  <si>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</si>
  <si>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</si>
  <si>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</si>
  <si>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</si>
  <si>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</si>
  <si>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</si>
  <si>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</si>
  <si>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</si>
  <si>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</si>
  <si>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</si>
  <si>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</si>
  <si>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</si>
  <si>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</si>
  <si>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</si>
  <si>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</si>
  <si>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</si>
  <si>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</si>
  <si>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</si>
  <si>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</si>
  <si>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</si>
  <si>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</si>
  <si>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</si>
  <si>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</si>
  <si>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</si>
  <si>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</si>
  <si>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</si>
  <si>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</si>
  <si>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</si>
  <si>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</si>
  <si>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</si>
  <si>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</si>
  <si>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</si>
  <si>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</si>
  <si>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</si>
  <si>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</si>
  <si>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</si>
  <si>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</si>
  <si>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</si>
  <si>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</si>
  <si>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</si>
  <si>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</si>
  <si>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</si>
  <si>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</si>
  <si>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</si>
  <si>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</si>
  <si>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</si>
  <si>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</si>
  <si>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</si>
  <si>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</si>
  <si>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</si>
  <si>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</si>
  <si>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</si>
  <si>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</si>
  <si>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</si>
  <si>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</si>
  <si>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</si>
  <si>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</si>
  <si>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</si>
  <si>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</si>
  <si>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</si>
  <si>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</si>
  <si>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</si>
  <si>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</si>
  <si>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</si>
  <si>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</si>
  <si>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</si>
  <si>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</si>
  <si>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</si>
  <si>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</si>
  <si>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</si>
  <si>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</si>
  <si>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</si>
  <si>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</si>
  <si>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</si>
  <si>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</si>
  <si>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</si>
  <si>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</si>
  <si>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</si>
  <si>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</si>
  <si>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</si>
  <si>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</si>
  <si>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</si>
  <si>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</si>
  <si>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</si>
  <si>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</si>
  <si>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</si>
  <si>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</si>
  <si>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</si>
  <si>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</si>
  <si>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</si>
  <si>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</si>
  <si>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</si>
  <si>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</si>
  <si>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</si>
  <si>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</si>
  <si>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</si>
  <si>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</si>
  <si>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</si>
  <si>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</si>
  <si>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</si>
  <si>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</si>
  <si>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</si>
  <si>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</si>
  <si>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</si>
  <si>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</si>
  <si>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</si>
  <si>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</si>
  <si>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</si>
  <si>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</si>
  <si>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</si>
  <si>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</si>
  <si>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</si>
  <si>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</si>
  <si>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</si>
  <si>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</si>
  <si>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</si>
  <si>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</si>
  <si>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</si>
  <si>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</si>
  <si>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</si>
  <si>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</si>
  <si>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</si>
  <si>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</si>
  <si>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</si>
  <si>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</si>
  <si>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</si>
  <si>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</si>
  <si>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</si>
  <si>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</si>
  <si>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</si>
  <si>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</si>
  <si>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</si>
  <si>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</si>
  <si>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</si>
  <si>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</si>
  <si>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</si>
  <si>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</si>
  <si>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</si>
  <si>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</si>
  <si>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</si>
  <si>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</si>
  <si>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</si>
  <si>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</si>
  <si>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</si>
  <si>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</si>
  <si>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</si>
  <si>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</si>
  <si>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</si>
  <si>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</si>
  <si>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</si>
  <si>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</si>
  <si>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</si>
  <si>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</si>
  <si>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</si>
  <si>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</si>
  <si>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</si>
  <si>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</si>
  <si>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</si>
  <si>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</si>
  <si>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</si>
  <si>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</si>
  <si>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</si>
  <si>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</si>
  <si>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</si>
  <si>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</si>
  <si>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</si>
  <si>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</si>
  <si>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</si>
  <si>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</si>
  <si>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</si>
  <si>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</si>
  <si>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</si>
  <si>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</si>
  <si>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</si>
  <si>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</si>
  <si>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</si>
  <si>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</si>
  <si>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</si>
  <si>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</si>
  <si>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</si>
  <si>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</si>
  <si>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</si>
  <si>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</si>
  <si>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</si>
  <si>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</si>
  <si>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</si>
  <si>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</si>
  <si>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</si>
  <si>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</si>
  <si>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</si>
  <si>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</si>
  <si>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</si>
  <si>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</si>
  <si>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</si>
  <si>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</si>
  <si>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</si>
  <si>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</si>
  <si>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</si>
  <si>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</si>
  <si>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</si>
  <si>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</si>
  <si>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</si>
  <si>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</si>
  <si>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</si>
  <si>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</si>
  <si>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</si>
  <si>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</si>
  <si>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</si>
  <si>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</si>
  <si>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</si>
  <si>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</si>
  <si>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</si>
  <si>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</si>
  <si>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</si>
  <si>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</si>
  <si>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</si>
  <si>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</si>
  <si>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</si>
  <si>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</si>
  <si>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</si>
  <si>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</si>
  <si>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</si>
  <si>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</si>
  <si>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</si>
  <si>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</si>
  <si>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</si>
  <si>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</si>
  <si>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</si>
  <si>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</si>
  <si>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</si>
  <si>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</si>
  <si>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</si>
  <si>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</si>
  <si>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</si>
  <si>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</si>
  <si>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</si>
  <si>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</si>
  <si>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</si>
  <si>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</si>
  <si>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</si>
  <si>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</si>
  <si>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</si>
  <si>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</si>
  <si>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</si>
  <si>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</si>
  <si>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</si>
  <si>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</si>
  <si>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</si>
  <si>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</si>
  <si>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</si>
  <si>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</si>
  <si>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</si>
  <si>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</si>
  <si>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</si>
  <si>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</si>
  <si>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</si>
  <si>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</si>
  <si>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</si>
  <si>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</si>
  <si>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</si>
  <si>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</si>
  <si>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</si>
  <si>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</si>
  <si>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</si>
  <si>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</si>
  <si>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</si>
  <si>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</si>
  <si>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</si>
  <si>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</si>
  <si>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</si>
  <si>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</si>
  <si>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</si>
  <si>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</si>
  <si>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</si>
  <si>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</si>
  <si>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</si>
  <si>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</si>
  <si>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</si>
  <si>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</si>
  <si>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</si>
  <si>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</si>
  <si>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</si>
  <si>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</si>
  <si>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</si>
  <si>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</si>
  <si>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</si>
  <si>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</si>
  <si>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</si>
  <si>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</si>
  <si>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</si>
  <si>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</si>
  <si>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</si>
  <si>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</si>
  <si>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</si>
  <si>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</si>
  <si>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</si>
  <si>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</si>
  <si>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</si>
  <si>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</si>
  <si>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</si>
  <si>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</si>
  <si>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</si>
  <si>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</si>
  <si>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</si>
  <si>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</si>
  <si>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</si>
  <si>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</si>
  <si>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</si>
  <si>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</si>
  <si>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</si>
  <si>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</si>
  <si>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</si>
  <si>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</si>
  <si>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</si>
  <si>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</si>
  <si>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</si>
  <si>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</si>
  <si>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</si>
  <si>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</si>
  <si>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</si>
  <si>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</si>
  <si>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</si>
  <si>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</si>
  <si>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</si>
  <si>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</si>
  <si>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</si>
  <si>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</si>
  <si>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</si>
  <si>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</si>
  <si>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</si>
  <si>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</si>
  <si>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</si>
  <si>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</si>
  <si>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</si>
  <si>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</si>
  <si>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</si>
  <si>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</si>
  <si>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</si>
  <si>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</si>
  <si>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</si>
  <si>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</si>
  <si>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</si>
  <si>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</si>
  <si>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</si>
  <si>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</si>
  <si>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</si>
  <si>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</si>
  <si>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</si>
  <si>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</si>
  <si>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</si>
  <si>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</si>
  <si>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</si>
  <si>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</si>
  <si>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</si>
  <si>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</si>
  <si>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</si>
  <si>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</si>
  <si>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</si>
  <si>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</si>
  <si>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</si>
  <si>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</si>
  <si>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</si>
  <si>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</si>
  <si>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</si>
  <si>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</si>
  <si>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</si>
  <si>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</si>
  <si>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</si>
  <si>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</si>
  <si>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</si>
  <si>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</si>
  <si>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</si>
  <si>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</si>
  <si>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</si>
  <si>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</si>
  <si>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</si>
  <si>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</si>
  <si>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</si>
  <si>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</si>
  <si>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</si>
  <si>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</si>
  <si>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</si>
  <si>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</si>
  <si>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</si>
  <si>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</si>
  <si>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</si>
  <si>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</si>
  <si>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</si>
  <si>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</si>
  <si>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</si>
  <si>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</si>
  <si>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</si>
  <si>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</si>
  <si>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</si>
  <si>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</si>
  <si>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</si>
  <si>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</si>
  <si>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</si>
  <si>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</si>
  <si>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</si>
  <si>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</si>
  <si>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</si>
  <si>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</si>
  <si>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</si>
  <si>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</si>
  <si>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</si>
  <si>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</si>
  <si>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</si>
  <si>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</si>
  <si>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</si>
  <si>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</si>
  <si>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</si>
  <si>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</si>
  <si>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</si>
  <si>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</si>
  <si>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</si>
  <si>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</si>
  <si>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</si>
  <si>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</si>
  <si>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</si>
  <si>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</si>
  <si>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</si>
  <si>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</si>
  <si>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</si>
  <si>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</si>
  <si>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</si>
  <si>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</si>
  <si>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</si>
  <si>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</si>
  <si>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</si>
  <si>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</si>
  <si>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</si>
  <si>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</si>
  <si>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</si>
  <si>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</si>
  <si>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</si>
  <si>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</si>
  <si>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</si>
  <si>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</si>
  <si>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</si>
  <si>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</si>
  <si>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</si>
  <si>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</si>
  <si>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</si>
  <si>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</si>
  <si>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</si>
  <si>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</si>
  <si>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</si>
  <si>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</si>
  <si>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</si>
  <si>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</si>
  <si>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</si>
  <si>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</si>
  <si>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</si>
  <si>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</si>
  <si>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</si>
  <si>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</si>
  <si>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</si>
  <si>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</si>
  <si>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</si>
  <si>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</si>
  <si>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</si>
  <si>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</si>
  <si>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</si>
  <si>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</si>
  <si>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</si>
  <si>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</si>
  <si>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</si>
  <si>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</si>
  <si>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</si>
  <si>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</si>
  <si>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</si>
  <si>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</si>
  <si>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</si>
  <si>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</si>
  <si>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</si>
  <si>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</si>
  <si>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</si>
  <si>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</si>
  <si>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</si>
  <si>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</si>
  <si>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</si>
  <si>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</si>
  <si>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</si>
  <si>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</si>
  <si>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</si>
  <si>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</si>
  <si>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</si>
  <si>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</si>
  <si>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</si>
  <si>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</si>
  <si>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</si>
  <si>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</si>
  <si>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</si>
  <si>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</si>
  <si>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</si>
  <si>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</si>
  <si>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</si>
  <si>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</si>
  <si>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</si>
  <si>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</si>
  <si>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</si>
  <si>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</si>
  <si>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</si>
  <si>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</si>
  <si>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</si>
  <si>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</si>
  <si>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</si>
  <si>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</si>
  <si>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</si>
  <si>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</si>
  <si>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</si>
  <si>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</si>
  <si>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</si>
  <si>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</si>
  <si>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</si>
  <si>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</si>
  <si>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</si>
  <si>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</si>
  <si>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</si>
  <si>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</si>
  <si>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</si>
  <si>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</si>
  <si>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</si>
  <si>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</si>
  <si>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</si>
  <si>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</si>
  <si>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</si>
  <si>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</si>
  <si>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</si>
  <si>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</si>
  <si>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</si>
  <si>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</si>
  <si>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</si>
  <si>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</si>
  <si>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</si>
  <si>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</si>
  <si>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</si>
  <si>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</si>
  <si>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</si>
  <si>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</si>
  <si>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</si>
  <si>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</si>
  <si>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</si>
  <si>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</si>
  <si>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</si>
  <si>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</si>
  <si>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</si>
  <si>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</si>
  <si>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</si>
  <si>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</si>
  <si>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</si>
  <si>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</si>
  <si>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</si>
  <si>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</si>
  <si>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</si>
  <si>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</si>
  <si>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</si>
  <si>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</si>
  <si>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</si>
  <si>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</si>
  <si>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</si>
  <si>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</si>
  <si>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</si>
  <si>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</si>
  <si>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</si>
  <si>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</si>
  <si>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</si>
  <si>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</si>
  <si>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</si>
  <si>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</si>
  <si>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</si>
  <si>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</si>
  <si>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</si>
  <si>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</si>
  <si>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</si>
  <si>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</si>
  <si>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</si>
  <si>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</si>
  <si>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</si>
  <si>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</si>
  <si>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</si>
  <si>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</si>
  <si>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</si>
  <si>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</si>
  <si>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</si>
  <si>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</si>
  <si>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</si>
  <si>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</si>
  <si>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</si>
  <si>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</si>
  <si>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</si>
  <si>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</si>
  <si>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</si>
  <si>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</si>
  <si>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</si>
  <si>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</si>
  <si>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</si>
  <si>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</si>
  <si>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</si>
  <si>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</si>
  <si>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</si>
  <si>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</si>
  <si>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</si>
  <si>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</si>
  <si>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</si>
  <si>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</si>
  <si>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</si>
  <si>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</si>
  <si>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</si>
  <si>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</si>
  <si>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</si>
  <si>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</si>
  <si>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</si>
  <si>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</si>
  <si>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</si>
  <si>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</si>
  <si>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</si>
  <si>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</si>
  <si>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</si>
  <si>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</si>
  <si>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</si>
  <si>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</si>
  <si>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Dollar_Equivalent </t>
  </si>
  <si>
    <t>Average_Donation_in_native_currency</t>
  </si>
  <si>
    <t>film &amp; video</t>
  </si>
  <si>
    <t>television</t>
  </si>
  <si>
    <t>Category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</si>
  <si>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</si>
  <si>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</si>
  <si>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</si>
  <si>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</si>
  <si>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</si>
  <si>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</si>
  <si>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</si>
  <si>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</si>
  <si>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</si>
  <si>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</si>
  <si>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</si>
  <si>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</si>
  <si>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</si>
  <si>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</si>
  <si>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</si>
  <si>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</si>
  <si>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</si>
  <si>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</si>
  <si>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</si>
  <si>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</si>
  <si>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</si>
  <si>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</si>
  <si>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</si>
  <si>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</si>
  <si>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</si>
  <si>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</si>
  <si>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</si>
  <si>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</si>
  <si>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</si>
  <si>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</si>
  <si>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</si>
  <si>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</si>
  <si>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</si>
  <si>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</si>
  <si>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</si>
  <si>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</si>
  <si>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</si>
  <si>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</si>
  <si>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</si>
  <si>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</si>
  <si>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</si>
  <si>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</si>
  <si>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</si>
  <si>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</si>
  <si>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</si>
  <si>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</si>
  <si>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</si>
  <si>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</si>
  <si>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</si>
  <si>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</si>
  <si>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</si>
  <si>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</si>
  <si>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</si>
  <si>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</si>
  <si>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</si>
  <si>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</si>
  <si>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</si>
  <si>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</si>
  <si>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</si>
  <si>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</si>
  <si>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</si>
  <si>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</si>
  <si>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</si>
  <si>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</si>
  <si>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</si>
  <si>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</si>
  <si>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</si>
  <si>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</si>
  <si>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</si>
  <si>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</si>
  <si>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</si>
  <si>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</si>
  <si>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</si>
  <si>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</si>
  <si>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</si>
  <si>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</si>
  <si>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Successful</t>
  </si>
  <si>
    <t>Percentage Failed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</si>
  <si>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</si>
  <si>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</si>
  <si>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</si>
  <si>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</si>
  <si>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</si>
  <si>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</si>
  <si>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</si>
  <si>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</si>
  <si>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</si>
  <si>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</si>
  <si>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</si>
  <si>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15000 to 19999</t>
  </si>
  <si>
    <t>mean</t>
  </si>
  <si>
    <t>median</t>
  </si>
  <si>
    <t>minimum</t>
  </si>
  <si>
    <t>maximum</t>
  </si>
  <si>
    <t>variance</t>
  </si>
  <si>
    <t>st. dev</t>
  </si>
  <si>
    <t>Outcome</t>
  </si>
  <si>
    <t>Successful Backers</t>
  </si>
  <si>
    <t>Unsuccessful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</si>
</sst>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rgb="FFFF99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4">
    <dxf>
      <fill>
        <patternFill>
          <bgColor rgb="FFCC99FF"/>
        </patternFill>
      </fill>
    </dxf>
    <dxf>
      <fill>
        <patternFill>
          <bgColor rgb="FFFFFF99"/>
        </patternFill>
      </fill>
    </dxf>
    <dxf>
      <fill>
        <patternFill>
          <bgColor rgb="FFFF66CC"/>
        </patternFill>
      </fill>
    </dxf>
    <dxf>
      <fill>
        <patternFill>
          <bgColor rgb="FF6699FF"/>
        </patternFill>
      </fill>
    </dxf>
  </dxfs>
  <tableStyles count="0" defaultTableStyle="TableStyleMedium2" defaultPivotStyle="PivotStyleLight16"/>
  <colors>
    <mruColors>
      <color rgb="FFFF9999"/>
      <color rgb="FF6699FF"/>
      <color rgb="FFFF66CC"/>
      <color rgb="FFFFFF99"/>
      <color rgb="FFCC99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[CSJ_Kickstarter Analysis Final.xlsx]2. Category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 Numbers and Outcomes by Category</a:t>
            </a:r>
            <a:endParaRPr lang="en-US"/>
          </a:p>
        </c:rich>
      </c:tx>
      <c:layout>
        <c:manualLayout>
          <c:xMode val="edge"/>
          <c:yMode val="edge"/>
          <c:x val="0.21731822196148293"/>
          <c:y val="0.10494717933333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5-419E-A315-3597CEBEF9C7}"/>
            </c:ext>
          </c:extLst>
        </c:ser>
        <c:ser>
          <c:idx val="1"/>
          <c:order val="1"/>
          <c:tx>
            <c:strRef>
              <c:f>'2.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5-419E-A315-3597CEBEF9C7}"/>
            </c:ext>
          </c:extLst>
        </c:ser>
        <c:ser>
          <c:idx val="2"/>
          <c:order val="2"/>
          <c:tx>
            <c:strRef>
              <c:f>'2.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5-419E-A315-3597CEBEF9C7}"/>
            </c:ext>
          </c:extLst>
        </c:ser>
        <c:ser>
          <c:idx val="3"/>
          <c:order val="3"/>
          <c:tx>
            <c:strRef>
              <c:f>'2.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 Category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05-419E-A315-3597CEBEF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728383"/>
        <c:axId val="287719647"/>
      </c:barChart>
      <c:catAx>
        <c:axId val="28772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19647"/>
        <c:crosses val="autoZero"/>
        <c:auto val="1"/>
        <c:lblAlgn val="ctr"/>
        <c:lblOffset val="100"/>
        <c:noMultiLvlLbl val="0"/>
      </c:catAx>
      <c:valAx>
        <c:axId val="28771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2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[CSJ_Kickstarter Analysis Final.xlsx]3. Sub-Category Outcome!PivotTable3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Analysis of Project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'3. Sub-Category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4-4C05-8B3E-30DF3372404C}"/>
            </c:ext>
          </c:extLst>
        </c:ser>
        <c:ser>
          <c:idx val="1"/>
          <c:order val="1"/>
          <c:tx>
            <c:strRef>
              <c:f>'3. Sub-Category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4-4C05-8B3E-30DF3372404C}"/>
            </c:ext>
          </c:extLst>
        </c:ser>
        <c:ser>
          <c:idx val="2"/>
          <c:order val="2"/>
          <c:tx>
            <c:strRef>
              <c:f>'3. Sub-Category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'3. 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4-4C05-8B3E-30DF3372404C}"/>
            </c:ext>
          </c:extLst>
        </c:ser>
        <c:ser>
          <c:idx val="3"/>
          <c:order val="3"/>
          <c:tx>
            <c:strRef>
              <c:f>'3. Sub-Category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'3. 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'3. Sub-Category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9-437C-BFAF-7CB6EA06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725887"/>
        <c:axId val="287730879"/>
      </c:barChart>
      <c:catAx>
        <c:axId val="28772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30879"/>
        <c:crosses val="autoZero"/>
        <c:auto val="1"/>
        <c:lblAlgn val="ctr"/>
        <c:lblOffset val="100"/>
        <c:noMultiLvlLbl val="0"/>
      </c:catAx>
      <c:valAx>
        <c:axId val="28773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[CSJ_Kickstarter Analysis Final.xlsx]4. Monthly Outcome!PivotTable4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Projects by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'4. Monthly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'4. 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Monthly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B-4417-B4DB-AEDBABE73A2D}"/>
            </c:ext>
          </c:extLst>
        </c:ser>
        <c:ser>
          <c:idx val="1"/>
          <c:order val="1"/>
          <c:tx>
            <c:strRef>
              <c:f>'4. Monthly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'4. 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Monthly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B-4417-B4DB-AEDBABE73A2D}"/>
            </c:ext>
          </c:extLst>
        </c:ser>
        <c:ser>
          <c:idx val="2"/>
          <c:order val="2"/>
          <c:tx>
            <c:strRef>
              <c:f>'4. Monthly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'4. 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'4. Monthly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B-4417-B4DB-AEDBABE73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86223"/>
        <c:axId val="46881647"/>
      </c:lineChart>
      <c:catAx>
        <c:axId val="4688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1647"/>
        <c:crosses val="autoZero"/>
        <c:auto val="1"/>
        <c:lblAlgn val="ctr"/>
        <c:lblOffset val="100"/>
        <c:noMultiLvlLbl val="0"/>
      </c:catAx>
      <c:valAx>
        <c:axId val="468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Project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 Project Size'!$F$1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'5. Project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'5. Project Size'!$F$2:$F$13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0.69477611940298512</c:v>
                </c:pt>
                <c:pt idx="2">
                  <c:v>0.71145038167938934</c:v>
                </c:pt>
                <c:pt idx="3">
                  <c:v>0.79943502824858759</c:v>
                </c:pt>
                <c:pt idx="4">
                  <c:v>0.86046511627906974</c:v>
                </c:pt>
                <c:pt idx="5">
                  <c:v>0.66666666666666663</c:v>
                </c:pt>
                <c:pt idx="6">
                  <c:v>0.89473684210526316</c:v>
                </c:pt>
                <c:pt idx="7">
                  <c:v>0.125</c:v>
                </c:pt>
                <c:pt idx="8">
                  <c:v>0</c:v>
                </c:pt>
                <c:pt idx="9">
                  <c:v>0.96341463414634143</c:v>
                </c:pt>
                <c:pt idx="10">
                  <c:v>0.46153846153846156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6-4006-AEB9-25B4CFD0F2F8}"/>
            </c:ext>
          </c:extLst>
        </c:ser>
        <c:ser>
          <c:idx val="1"/>
          <c:order val="1"/>
          <c:tx>
            <c:strRef>
              <c:f>'5. Project Size'!$G$1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'5. Project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'5. Project Size'!$G$2:$G$13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0.2664179104477612</c:v>
                </c:pt>
                <c:pt idx="2">
                  <c:v>0.24580152671755726</c:v>
                </c:pt>
                <c:pt idx="3">
                  <c:v>0.16666666666666666</c:v>
                </c:pt>
                <c:pt idx="4">
                  <c:v>0.12403100775193798</c:v>
                </c:pt>
                <c:pt idx="5">
                  <c:v>0.31372549019607843</c:v>
                </c:pt>
                <c:pt idx="6">
                  <c:v>9.8684210526315791E-2</c:v>
                </c:pt>
                <c:pt idx="7">
                  <c:v>0.75</c:v>
                </c:pt>
                <c:pt idx="8">
                  <c:v>0.8</c:v>
                </c:pt>
                <c:pt idx="9">
                  <c:v>3.6585365853658534E-2</c:v>
                </c:pt>
                <c:pt idx="10">
                  <c:v>0.38461538461538464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6-4006-AEB9-25B4CFD0F2F8}"/>
            </c:ext>
          </c:extLst>
        </c:ser>
        <c:ser>
          <c:idx val="2"/>
          <c:order val="2"/>
          <c:tx>
            <c:strRef>
              <c:f>'5. Project Size'!$H$1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'5. Project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'5. Project Size'!$H$2:$H$13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3.880597014925373E-2</c:v>
                </c:pt>
                <c:pt idx="2">
                  <c:v>4.2748091603053436E-2</c:v>
                </c:pt>
                <c:pt idx="3">
                  <c:v>3.3898305084745763E-2</c:v>
                </c:pt>
                <c:pt idx="4">
                  <c:v>1.5503875968992248E-2</c:v>
                </c:pt>
                <c:pt idx="5">
                  <c:v>1.9607843137254902E-2</c:v>
                </c:pt>
                <c:pt idx="6">
                  <c:v>6.5789473684210523E-3</c:v>
                </c:pt>
                <c:pt idx="7">
                  <c:v>0.125</c:v>
                </c:pt>
                <c:pt idx="8">
                  <c:v>0.2</c:v>
                </c:pt>
                <c:pt idx="9">
                  <c:v>0</c:v>
                </c:pt>
                <c:pt idx="10">
                  <c:v>0.15384615384615385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6-4006-AEB9-25B4CFD0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563744"/>
        <c:axId val="1173564160"/>
      </c:lineChart>
      <c:catAx>
        <c:axId val="117356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of Goal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336679790026239"/>
              <c:y val="0.805184456109652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64160"/>
        <c:crosses val="autoZero"/>
        <c:auto val="1"/>
        <c:lblAlgn val="ctr"/>
        <c:lblOffset val="100"/>
        <c:noMultiLvlLbl val="0"/>
      </c:catAx>
      <c:valAx>
        <c:axId val="11735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6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Project Backing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Project Backing</a:t>
          </a:r>
        </a:p>
      </cx:txPr>
    </cx:title>
    <cx:plotArea>
      <cx:plotAreaRegion>
        <cx:series layoutId="boxWhisker" uniqueId="{1703FFA3-A8F9-4BFF-88A6-6F5029ED6AC5}">
          <cx:tx>
            <cx:txData>
              <cx:f>_xlchart.v1.0</cx:f>
              <cx:v>Successful Backers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6E6CF3-D9CB-4361-8FAD-4E012C7C2D83}">
          <cx:tx>
            <cx:txData>
              <cx:f>_xlchart.v1.2</cx:f>
              <cx:v>Unsuccessful Backers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280986</xdr:colOff>
      <xdr:row>1</xdr:row>
      <xdr:rowOff>9525</xdr:rowOff>
    </xdr:from>
    <xdr:to>
      <xdr:col>16</xdr:col>
      <xdr:colOff>261938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0267C-B11E-49C5-95A6-6A53D45B6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304798</xdr:colOff>
      <xdr:row>2</xdr:row>
      <xdr:rowOff>161924</xdr:rowOff>
    </xdr:from>
    <xdr:to>
      <xdr:col>16</xdr:col>
      <xdr:colOff>42861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04741-A5BE-43DB-835A-9CE737EB3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623887</xdr:colOff>
      <xdr:row>1</xdr:row>
      <xdr:rowOff>66674</xdr:rowOff>
    </xdr:from>
    <xdr:to>
      <xdr:col>15</xdr:col>
      <xdr:colOff>638174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3137D-3C68-4460-B15D-6EDDDC91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271460</xdr:colOff>
      <xdr:row>14</xdr:row>
      <xdr:rowOff>114300</xdr:rowOff>
    </xdr:from>
    <xdr:to>
      <xdr:col>5</xdr:col>
      <xdr:colOff>390524</xdr:colOff>
      <xdr:row>33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20148-EBD5-4A3B-A2C2-A0C420810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454816</xdr:colOff>
      <xdr:row>8</xdr:row>
      <xdr:rowOff>28575</xdr:rowOff>
    </xdr:from>
    <xdr:to>
      <xdr:col>16</xdr:col>
      <xdr:colOff>290512</xdr:colOff>
      <xdr:row>31</xdr:row>
      <xdr:rowOff>85726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44380F-CC6E-43FC-9713-C0679572ED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9766" y="1476375"/>
              <a:ext cx="6374609" cy="42195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j" refreshedDate="44181.40702233796" createdVersion="6" refreshedVersion="6" minRefreshableVersion="3" recordCount="4114" xr:uid="{3E2D9F55-D80D-45EF-86B1-C8671720C820}">
  <cacheSource type="worksheet">
    <worksheetSource ref="A1:R4115" sheet="1. 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_Donation_in_native_currency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j" refreshedDate="44181.452427083335" createdVersion="6" refreshedVersion="6" minRefreshableVersion="3" recordCount="4114" xr:uid="{09641BE7-06F5-4A44-BBA2-85191811523A}">
  <cacheSource type="worksheet">
    <worksheetSource ref="A1:U4115" sheet="1. Full 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_Donation_in_native_currency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ollar_Equivalent 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j" refreshedDate="44181.487150115739" createdVersion="6" refreshedVersion="6" minRefreshableVersion="3" recordCount="4114" xr:uid="{EE9BED35-D6BF-4E51-A212-D6B62BB09269}">
  <cacheSource type="worksheet">
    <worksheetSource ref="A1:T4115" sheet="1. 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_Donation_in_native_currency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n v="20.2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  <n v="56.61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  <n v="42.68700000000000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  <n v="203.7150000000000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  <n v="76.70700000000000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n v="36.81450000000000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  <n v="66.58200000000000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  <n v="58.10399999999999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  <n v="28.60650000000000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n v="54.36450000000000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  <n v="21.289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n v="29.2545000000000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  <n v="37.66499999999999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  <n v="75.60000000000000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  <n v="67.33800000000000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  <n v="41.64750000000000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  <n v="243.6750000000000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  <n v="504.2250000000000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n v="1.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  <n v="104.098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  <n v="44.21250000000000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  <n v="125.887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n v="13.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  <n v="168.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  <n v="21.20850000000000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  <n v="106.08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  <n v="91.48950000000000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  <n v="182.128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  <n v="323.919000000000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  <n v="56.403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  <n v="73.00799999999999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  <n v="303.547500000000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  <n v="61.5600000000000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  <n v="70.0380000000000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n v="6.7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  <n v="12.1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  <n v="22.6260000000000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  <n v="69.14700000000000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n v="18.292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  <n v="89.80200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  <n v="17.10450000000000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n v="13.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  <n v="202.702500000000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  <n v="39.5010000000000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n v="100.37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  <n v="159.138000000000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  <n v="46.91250000000000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  <n v="135.081000000000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  <n v="33.966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n v="12.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  <n v="11.47500000000000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  <n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n v="2.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  <n v="33.4530000000000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n v="22.18050000000000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  <n v="6.7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n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n v="5.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  <n v="8.775000000000000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  <n v="393.295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  <n v="158.89500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  <n v="32.33250000000000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n v="6.642000000000000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  <n v="24.05700000000000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  <n v="69.48449999999999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n v="6.7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  <n v="21.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  <n v="55.0125000000000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n v="43.87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  <n v="38.54250000000000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  <n v="30.69900000000000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n v="57.37500000000000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n v="16.74000000000000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  <n v="38.58299999999999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  <n v="33.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  <n v="26.46000000000000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  <n v="25.25850000000000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  <n v="149.6745000000000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  <n v="40.89150000000000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1755.000000000000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  <n v="48.8835000000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  <n v="77.46300000000000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  <n v="62.08650000000000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  <n v="68.29650000000000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  <n v="16.87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  <n v="33.7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  <n v="108.40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  <n v="6.7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n v="4.49550000000000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n v="1.3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  <n v="2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n v="67.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  <n v="83.10600000000000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  <n v="87.85800000000000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n v="26.0954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  <n v="103.1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  <n v="403.947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  <n v="74.74949999999999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  <n v="83.065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  <n v="32.13000000000000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  <n v="43.5645000000000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  <n v="109.6875000000000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n v="32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n v="48.54600000000000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n v="37.4355000000000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  <n v="53.77049999999999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  <n v="70.42950000000000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  <n v="85.61700000000000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  <n v="56.98350000000000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  <n v="205.75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  <n v="131.39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n v="35.7750000000000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  <n v="516.2264999999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  <n v="32.96700000000000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  <n v="34.2225000000000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  <n v="38.65050000000000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  <n v="75.073500000000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  <n v="41.28300000000000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  <n v="28.86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  <n v="23.2740000000000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  <n v="32.60249999999999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  <n v="65.07000000000000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  <n v="16.20000000000000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n v="3.145500000000000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  <n v="908.995500000000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  <n v="91.5840000000000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  <n v="90.66599999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  <n v="52.4610000000000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  <n v="53.89200000000000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  <n v="75.35699999999999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  <n v="35.46450000000000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  <n v="19.48049999999999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  <n v="15.754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  <n v="57.37500000000000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  <n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n v="56.25450000000000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  <n v="6.7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n v="20.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  <n v="60.04800000000000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  <n v="33.7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  <n v="56.8485000000000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  <n v="35.8425000000000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  <n v="16.91550000000000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  <n v="47.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n v="1.3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  <n v="34.53300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  <n v="125.6444999999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  <n v="80.2035000000000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  <n v="46.83149999999999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n v="69.75450000000000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  <n v="74.6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  <n v="48.3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  <n v="60.9660000000000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  <n v="113.062500000000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  <n v="25.65000000000000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  <n v="36.11250000000000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  <n v="65.77200000000000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  <n v="15.71400000000000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  <n v="113.0220000000000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  <n v="85.9275000000000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  <n v="99.73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  <n v="50.77350000000000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  <n v="56.91599999999999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n v="63.8145000000000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n v="2.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  <n v="56.47050000000000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  <n v="144.1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  <n v="33.07500000000000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  <n v="55.32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  <n v="75.8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  <n v="158.7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  <n v="82.86300000000001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  <n v="252.1935000000000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  <n v="39.568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  <n v="17.2125000000000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n v="1.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  <n v="112.6305000000000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  <n v="45.50850000000000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  <n v="160.1235000000000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  <n v="222.628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  <n v="109.336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  <n v="86.42700000000000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  <n v="61.49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  <n v="14.18850000000000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  <n v="69.13350000000001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  <n v="84.7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  <n v="157.072499999999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  <n v="64.08450000000000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  <n v="46.19700000000000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  <n v="14.40450000000000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n v="1.3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  <n v="31.0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  <n v="88.26300000000000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  <n v="201.1905000000000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  <n v="92.65049999999999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  <n v="48.49200000000000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  <n v="54.09450000000000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  <n v="55.6604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  <n v="20.30399999999999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  <n v="67.8645000000000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  <n v="222.4800000000000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  <n v="91.7595000000000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  <n v="28.66050000000000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  <n v="66.7845000000000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  <n v="59.27850000000000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  <n v="79.15050000000000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  <n v="28.86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  <n v="127.0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  <n v="122.3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  <n v="47.4119999999999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  <n v="45.2924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  <n v="34.41149999999999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  <n v="131.503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  <n v="22.7204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  <n v="20.2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  <n v="48.2085000000000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  <n v="71.49600000000000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  <n v="80.27100000000000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  <n v="58.88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  <n v="39.97350000000000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  <n v="193.0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  <n v="67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n v="6.7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  <n v="16.38900000000000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  <n v="63.69300000000000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  <n v="86.22450000000000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n v="13.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  <n v="60.0210000000000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  <n v="72.832500000000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n v="55.02600000000000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  <n v="9.70650000000000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  <n v="29.21400000000000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  <n v="29.86200000000000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n v="1.3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  <n v="25.3395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  <n v="53.7435000000000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n v="33.7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  <n v="59.4000000000000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  <n v="117.936000000000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  <n v="49.23450000000000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  <n v="60.56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n v="57.91499999999999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  <n v="45.8190000000000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n v="67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n v="32.99400000000000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  <n v="59.73750000000000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  <n v="125.3340000000000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  <n v="34.08750000000000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  <n v="33.925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n v="31.91400000000000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  <n v="68.0130000000000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n v="18.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n v="38.56950000000000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n v="11.96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  <n v="82.0530000000000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  <n v="132.7185000000000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  <n v="47.30400000000000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  <n v="40.75650000000000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n v="87.42600000000001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  <n v="27.1620000000000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n v="26.59500000000000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n v="13.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n v="6.7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  <n v="40.21650000000000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  <n v="17.995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  <n v="21.26250000000000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n v="25.31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n v="1.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n v="1.3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  <n v="274.95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  <n v="27.95850000000000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n v="112.4955000000000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  <n v="219.739500000000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  <n v="49.0860000000000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n v="1.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  <n v="11.56950000000000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  <n v="116.76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  <n v="61.0335000000000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n v="48.20850000000000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  <n v="31.42800000000000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n v="162.22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  <n v="70.33500000000000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  <n v="69.6600000000000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n v="70.05150000000000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  <n v="31.90050000000000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  <n v="28.187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  <n v="55.120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  <n v="93.8655000000000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  <n v="13.837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n v="1.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45.56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  <n v="25.3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  <n v="39.21750000000000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  <n v="20.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  <n v="46.96650000000000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  <n v="42.13350000000000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  <n v="38.35350000000000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  <n v="87.88500000000000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  <n v="44.59050000000000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  <n v="43.10549999999999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n v="49.04550000000000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n v="56.2545000000000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  <n v="63.0585000000000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n v="19.49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  <n v="17.21250000000000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  <n v="33.02100000000000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  <n v="16.87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  <n v="30.71250000000000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  <n v="172.543500000000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  <n v="143.8694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  <n v="77.17950000000000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  <n v="89.8965000000000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  <n v="49.42350000000000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  <n v="80.3520000000000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n v="67.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  <n v="47.1420000000000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  <n v="53.74350000000000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  <n v="80.5950000000000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  <n v="119.799000000000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  <n v="32.22450000000000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  <n v="62.68050000000000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  <n v="77.6520000000000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  <n v="95.53950000000000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n v="39.37950000000000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  <n v="69.99750000000000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  <n v="156.600000000000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  <n v="82.35000000000000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n v="51.6240000000000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  <n v="73.30500000000000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  <n v="102.64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  <n v="24.07049999999999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  <n v="65.3940000000000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  <n v="35.92350000000000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  <n v="45.4545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  <n v="26.0145000000000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  <n v="39.9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  <n v="36.00450000000000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  <n v="62.07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  <n v="168.871500000000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  <n v="24.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  <n v="39.2445000000000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n v="66.7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n v="45.562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  <n v="34.6815000000000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  <n v="40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  <n v="33.1425000000000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  <n v="60.6420000000000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  <n v="31.18500000000000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  <n v="107.4870000000000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n v="37.5030000000000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  <n v="109.390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n v="161.5140000000000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  <n v="70.42950000000000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  <n v="146.5965000000000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  <n v="126.373500000000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  <n v="103.6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n v="48.3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  <n v="198.895500000000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  <n v="76.04550000000000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n v="129.856500000000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  <n v="59.5890000000000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  <n v="40.05450000000000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  <n v="90.22050000000000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n v="238.2345000000000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  <n v="141.736500000000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  <n v="38.05650000000000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  <n v="73.6424999999999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  <n v="103.4775000000000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  <n v="46.71000000000000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n v="56.25450000000000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  <n v="39.15000000000000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n v="32.6835000000000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n v="15.75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  <n v="36.5444999999999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  <n v="60.4260000000000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n v="158.8275000000000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  <n v="38.2320000000000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  <n v="43.1595000000000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  <n v="39.73049999999999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n v="155.763000000000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  <n v="215.284500000000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n v="38.3535000000000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  <n v="96.0525000000000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n v="69.8220000000000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  <n v="54.3915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n v="21.937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  <n v="40.7025000000000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  <n v="251.1945000000000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n v="87.1020000000000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  <n v="58.42800000000000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n v="26.31149999999999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  <n v="37.1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  <n v="45.31950000000000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  <n v="23.66550000000000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n v="67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n v="77.24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  <n v="48.2895000000000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n v="69.91649999999999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  <n v="46.2375000000000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  <n v="70.03800000000001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  <n v="52.25850000000000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  <n v="105.651000000000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  <n v="48.53250000000000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  <n v="95.5260000000000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n v="16.2000000000000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  <n v="107.85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n v="79.4070000000000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n v="415.3815000000000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  <n v="97.7265000000000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  <n v="129.53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n v="55.3905000000000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  <n v="76.7205000000000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  <n v="60.89850000000000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n v="168.7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  <n v="60.54750000000000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  <n v="18.26549999999999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  <n v="41.782499999999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n v="62.27550000000000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n v="53.1630000000000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n v="32.79149999999999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  <n v="55.26899999999999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n v="52.17750000000000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  <n v="149.1750000000000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n v="30.92850000000000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  <n v="20.4255000000000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  <n v="28.485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  <n v="79.81199999999999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  <n v="74.425500000000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  <n v="35.829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  <n v="98.873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n v="75.00600000000001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  <n v="53.3790000000000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  <n v="54.74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n v="48.20850000000000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n v="44.995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  <n v="41.7690000000000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  <n v="30.5235000000000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  <n v="24.66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  <n v="92.51550000000000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  <n v="53.1630000000000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n v="41.4045000000000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  <n v="82.4310000000000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  <n v="39.15000000000000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n v="40.0005000000000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  <n v="193.18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  <n v="70.67250000000001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n v="90.00450000000000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  <n v="50.05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  <n v="93.59550000000000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  <n v="23.2875000000000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n v="48.69450000000000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  <n v="53.31150000000000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  <n v="114.54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n v="1.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n v="1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n v="20.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n v="39.70350000000000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  <n v="82.22849999999999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  <n v="92.9340000000000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n v="15.3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n v="35.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  <n v="72.03600000000000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  <n v="109.7415000000000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  <n v="27.1080000000000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  <n v="72.14400000000000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  <n v="53.82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n v="31.49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  <n v="89.2754999999999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  <n v="113.3595000000000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  <n v="41.4585000000000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n v="53.64900000000000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n v="97.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  <n v="52.09650000000000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  <n v="210.53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  <n v="20.45250000000000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  <n v="41.75550000000000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  <n v="179.4960000000000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  <n v="418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  <n v="35.1270000000000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n v="141.7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  <n v="98.4015000000000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  <n v="66.8924999999999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n v="34.2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  <n v="13.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  <n v="13.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n v="60.75000000000000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  <n v="135.850500000000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n v="33.7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n v="50.85450000000000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  <n v="34.3710000000000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n v="225.0045000000000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  <n v="64.03050000000000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n v="1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  <n v="101.7495000000000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  <n v="135.675000000000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  <n v="39.15000000000000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n v="67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  <n v="6.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n v="56.2545000000000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  <n v="71.94150000000000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n v="58.61700000000000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  <n v="67.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  <n v="29.0250000000000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n v="52.0695000000000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  <n v="37.1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  <n v="95.1209999999999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  <n v="77.4765000000000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n v="5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  <n v="162.162000000000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n v="29.2545000000000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  <n v="64.395000000000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  <n v="47.9250000000000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n v="13.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n v="13.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  <n v="60.4260000000000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  <n v="77.82750000000000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  <n v="52.25850000000000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  <n v="68.6880000000000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  <n v="63.8010000000000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  <n v="33.35850000000000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  <n v="85.2255000000000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  <n v="45.45450000000000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n v="6.7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n v="13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n v="5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  <n v="40.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  <n v="60.75000000000000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  <n v="109.903500000000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n v="16.87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  <n v="77.17950000000000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n v="14.1750000000000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  <n v="20.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n v="39.27150000000000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  <n v="24.745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n v="45.90000000000000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  <n v="12.82500000000000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  <n v="50.679000000000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  <n v="15.68699999999999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  <n v="31.0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n v="23.6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  <n v="43.68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n v="20.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  <n v="33.7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  <n v="6.412500000000000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n v="13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  <n v="43.87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  <n v="88.2090000000000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n v="14.17500000000000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  <n v="44.52299999999999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n v="74.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  <n v="56.63250000000000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  <n v="174.3795000000000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  <n v="20.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  <n v="44.65800000000000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n v="2.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  <n v="47.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  <n v="59.8185000000000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  <n v="97.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  <n v="20.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  <n v="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  <n v="19.34550000000000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AB864-4863-406F-84B1-0EA682EAAF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2BA87-8EC8-4C49-81EF-6D3A9555D25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07F46-C2B6-4A32-BDB2-E5BB5F23F205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L1" zoomScale="55" zoomScaleNormal="55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3.46484375" customWidth="1"/>
    <col min="16" max="16" width="22.265625" customWidth="1"/>
    <col min="17" max="17" width="20.46484375" customWidth="1"/>
    <col min="18" max="20" width="26.3984375" customWidth="1"/>
    <col min="21" max="21" width="14.26562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8308</v>
      </c>
      <c r="Q1" s="1" t="s">
        <v>8311</v>
      </c>
      <c r="R1" s="1" t="s">
        <v>8312</v>
      </c>
      <c r="S1" s="1" t="s">
        <v>8367</v>
      </c>
      <c r="T1" s="1" t="s">
        <v>8368</v>
      </c>
      <c r="U1" s="6" t="s">
        <v>8307</v>
      </c>
    </row>
    <row r="2" spans="1:21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ROUND(E2/D2,2)</f>
        <v>1.37</v>
      </c>
      <c r="P2">
        <f t="shared" ref="P2:P65" si="0">ROUND(E2/L2, 2)</f>
        <v>63.92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 t="shared" ref="U2:U66" si="1">IF(H2="GBP", P2*1.35, P2*1)</f>
        <v>63.92</v>
      </c>
    </row>
    <row r="3" spans="1:21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ROUND(E3/D3,2)</f>
        <v>1.43</v>
      </c>
      <c r="P3">
        <f t="shared" si="0"/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>
        <f t="shared" si="1"/>
        <v>185.48</v>
      </c>
    </row>
    <row r="4" spans="1:21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ROUND(E4/D4,2)</f>
        <v>1.05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1"/>
        <v>20.25</v>
      </c>
    </row>
    <row r="5" spans="1:21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6" si="6">ROUND(E5/D5,2)</f>
        <v>1.04</v>
      </c>
      <c r="P5">
        <f>ROUND(E5/L5, 2)</f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1"/>
        <v>69.27</v>
      </c>
    </row>
    <row r="6" spans="1:21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6"/>
        <v>1.23</v>
      </c>
      <c r="P6">
        <f t="shared" si="0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1"/>
        <v>190.55</v>
      </c>
    </row>
    <row r="7" spans="1:21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6"/>
        <v>1.1000000000000001</v>
      </c>
      <c r="P7">
        <f t="shared" si="0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1"/>
        <v>93.4</v>
      </c>
    </row>
    <row r="8" spans="1:21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6"/>
        <v>1.06</v>
      </c>
      <c r="P8">
        <f t="shared" si="0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1"/>
        <v>146.88</v>
      </c>
    </row>
    <row r="9" spans="1:21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6"/>
        <v>1.01</v>
      </c>
      <c r="P9">
        <f t="shared" si="0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>
        <f t="shared" si="1"/>
        <v>159.82</v>
      </c>
    </row>
    <row r="10" spans="1:2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6"/>
        <v>1</v>
      </c>
      <c r="P10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1"/>
        <v>291.79000000000002</v>
      </c>
    </row>
    <row r="11" spans="1:21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6"/>
        <v>1.26</v>
      </c>
      <c r="P11">
        <f t="shared" si="0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1"/>
        <v>31.5</v>
      </c>
    </row>
    <row r="12" spans="1:21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6"/>
        <v>1.01</v>
      </c>
      <c r="P12">
        <f t="shared" si="0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1"/>
        <v>158.68</v>
      </c>
    </row>
    <row r="13" spans="1:21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6"/>
        <v>1.21</v>
      </c>
      <c r="P13">
        <f t="shared" si="0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1"/>
        <v>80.33</v>
      </c>
    </row>
    <row r="14" spans="1:21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6"/>
        <v>1.65</v>
      </c>
      <c r="P14">
        <f t="shared" si="0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1"/>
        <v>59.96</v>
      </c>
    </row>
    <row r="15" spans="1:21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6"/>
        <v>1.6</v>
      </c>
      <c r="P15">
        <f t="shared" si="0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1"/>
        <v>109.78</v>
      </c>
    </row>
    <row r="16" spans="1:21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6"/>
        <v>1.01</v>
      </c>
      <c r="P16">
        <f t="shared" si="0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1"/>
        <v>147.71</v>
      </c>
    </row>
    <row r="17" spans="1:21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6"/>
        <v>1.07</v>
      </c>
      <c r="P17">
        <f t="shared" si="0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1"/>
        <v>21.76</v>
      </c>
    </row>
    <row r="18" spans="1:21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6"/>
        <v>1</v>
      </c>
      <c r="P18">
        <f t="shared" si="0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1"/>
        <v>171.84</v>
      </c>
    </row>
    <row r="19" spans="1:21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6"/>
        <v>1.01</v>
      </c>
      <c r="P19">
        <f t="shared" si="0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1"/>
        <v>56.619</v>
      </c>
    </row>
    <row r="20" spans="1:21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6"/>
        <v>1.06</v>
      </c>
      <c r="P20">
        <f t="shared" si="0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>
        <f t="shared" si="1"/>
        <v>93.26</v>
      </c>
    </row>
    <row r="21" spans="1:21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6"/>
        <v>1.45</v>
      </c>
      <c r="P21">
        <f t="shared" si="0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1"/>
        <v>56.14</v>
      </c>
    </row>
    <row r="22" spans="1:21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6"/>
        <v>1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>
        <f t="shared" si="1"/>
        <v>80.16</v>
      </c>
    </row>
    <row r="23" spans="1:21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6"/>
        <v>1.0900000000000001</v>
      </c>
      <c r="P23">
        <f t="shared" si="0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1"/>
        <v>199.9</v>
      </c>
    </row>
    <row r="24" spans="1:21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6"/>
        <v>1.17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1"/>
        <v>51.25</v>
      </c>
    </row>
    <row r="25" spans="1:21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6"/>
        <v>1.19</v>
      </c>
      <c r="P25">
        <f t="shared" si="0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1"/>
        <v>103.04</v>
      </c>
    </row>
    <row r="26" spans="1:21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6"/>
        <v>1.0900000000000001</v>
      </c>
      <c r="P26">
        <f t="shared" si="0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>
        <f t="shared" si="1"/>
        <v>66.349999999999994</v>
      </c>
    </row>
    <row r="27" spans="1:21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6"/>
        <v>1.33</v>
      </c>
      <c r="P27">
        <f t="shared" si="0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1"/>
        <v>57.14</v>
      </c>
    </row>
    <row r="28" spans="1:21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6"/>
        <v>1.55</v>
      </c>
      <c r="P28">
        <f t="shared" si="0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1"/>
        <v>102.11</v>
      </c>
    </row>
    <row r="29" spans="1:21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6"/>
        <v>1.1200000000000001</v>
      </c>
      <c r="P29">
        <f t="shared" si="0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1"/>
        <v>148.97</v>
      </c>
    </row>
    <row r="30" spans="1:21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6"/>
        <v>1</v>
      </c>
      <c r="P30">
        <f t="shared" si="0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1"/>
        <v>169.61</v>
      </c>
    </row>
    <row r="31" spans="1:21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6"/>
        <v>1.23</v>
      </c>
      <c r="P31">
        <f t="shared" si="0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1"/>
        <v>42.687000000000005</v>
      </c>
    </row>
    <row r="32" spans="1:21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6"/>
        <v>1.01</v>
      </c>
      <c r="P32">
        <f t="shared" si="0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1"/>
        <v>76.45</v>
      </c>
    </row>
    <row r="33" spans="1:21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6"/>
        <v>1</v>
      </c>
      <c r="P33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1"/>
        <v>13</v>
      </c>
    </row>
    <row r="34" spans="1:21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6"/>
        <v>1</v>
      </c>
      <c r="P34">
        <f t="shared" si="0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1"/>
        <v>320.45</v>
      </c>
    </row>
    <row r="35" spans="1:21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6"/>
        <v>1.02</v>
      </c>
      <c r="P3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>
        <f t="shared" si="1"/>
        <v>83.75</v>
      </c>
    </row>
    <row r="36" spans="1:21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6"/>
        <v>1.3</v>
      </c>
      <c r="P36">
        <f t="shared" si="0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1"/>
        <v>49.88</v>
      </c>
    </row>
    <row r="37" spans="1:21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6"/>
        <v>1.67</v>
      </c>
      <c r="P37">
        <f t="shared" si="0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1"/>
        <v>59.46</v>
      </c>
    </row>
    <row r="38" spans="1:21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6"/>
        <v>1.42</v>
      </c>
      <c r="P38">
        <f t="shared" si="0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1"/>
        <v>193.84</v>
      </c>
    </row>
    <row r="39" spans="1:21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6"/>
        <v>1.83</v>
      </c>
      <c r="P39">
        <f t="shared" si="0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1"/>
        <v>159.51</v>
      </c>
    </row>
    <row r="40" spans="1:21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6"/>
        <v>1.1000000000000001</v>
      </c>
      <c r="P40">
        <f t="shared" si="0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>
        <f t="shared" si="1"/>
        <v>41.68</v>
      </c>
    </row>
    <row r="41" spans="1:21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6"/>
        <v>1.31</v>
      </c>
      <c r="P41">
        <f t="shared" si="0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1"/>
        <v>203.71500000000003</v>
      </c>
    </row>
    <row r="42" spans="1:21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6"/>
        <v>1.01</v>
      </c>
      <c r="P42">
        <f t="shared" si="0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1"/>
        <v>126.69</v>
      </c>
    </row>
    <row r="43" spans="1:21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6"/>
        <v>1</v>
      </c>
      <c r="P43">
        <f t="shared" si="0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1"/>
        <v>105.26</v>
      </c>
    </row>
    <row r="44" spans="1:21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6"/>
        <v>1.42</v>
      </c>
      <c r="P44">
        <f t="shared" si="0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1"/>
        <v>117.51</v>
      </c>
    </row>
    <row r="45" spans="1:21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6"/>
        <v>3.09</v>
      </c>
      <c r="P45">
        <f t="shared" si="0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1"/>
        <v>117.36</v>
      </c>
    </row>
    <row r="46" spans="1:21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6"/>
        <v>1</v>
      </c>
      <c r="P46">
        <f t="shared" si="0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>
        <f t="shared" si="1"/>
        <v>133.33000000000001</v>
      </c>
    </row>
    <row r="47" spans="1:21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6"/>
        <v>1.2</v>
      </c>
      <c r="P47">
        <f t="shared" si="0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1"/>
        <v>98.36</v>
      </c>
    </row>
    <row r="48" spans="1:21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6"/>
        <v>1.04</v>
      </c>
      <c r="P48">
        <f t="shared" si="0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>
        <f t="shared" si="1"/>
        <v>194.44</v>
      </c>
    </row>
    <row r="49" spans="1:21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6"/>
        <v>1.08</v>
      </c>
      <c r="P49">
        <f t="shared" si="0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1"/>
        <v>76.87</v>
      </c>
    </row>
    <row r="50" spans="1:21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6"/>
        <v>1.08</v>
      </c>
      <c r="P50">
        <f t="shared" si="0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1"/>
        <v>76.707000000000008</v>
      </c>
    </row>
    <row r="51" spans="1:2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6"/>
        <v>1</v>
      </c>
      <c r="P51">
        <f t="shared" si="0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1"/>
        <v>137.93</v>
      </c>
    </row>
    <row r="52" spans="1:21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6"/>
        <v>1</v>
      </c>
      <c r="P52">
        <f t="shared" si="0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1"/>
        <v>36.814500000000002</v>
      </c>
    </row>
    <row r="53" spans="1:21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6"/>
        <v>1.28</v>
      </c>
      <c r="P53">
        <f t="shared" si="0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>
        <f t="shared" si="1"/>
        <v>118.34</v>
      </c>
    </row>
    <row r="54" spans="1:21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6"/>
        <v>1.1599999999999999</v>
      </c>
      <c r="P54">
        <f t="shared" si="0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1"/>
        <v>223.48</v>
      </c>
    </row>
    <row r="55" spans="1:21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6"/>
        <v>1.1000000000000001</v>
      </c>
      <c r="P55">
        <f t="shared" si="0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1"/>
        <v>28.11</v>
      </c>
    </row>
    <row r="56" spans="1:21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6"/>
        <v>1.01</v>
      </c>
      <c r="P56">
        <f t="shared" si="0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1"/>
        <v>194.23</v>
      </c>
    </row>
    <row r="57" spans="1:21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6"/>
        <v>1.29</v>
      </c>
      <c r="P57">
        <f t="shared" si="0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1"/>
        <v>128.94999999999999</v>
      </c>
    </row>
    <row r="58" spans="1:21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6"/>
        <v>1.07</v>
      </c>
      <c r="P58">
        <f t="shared" si="0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>
        <f t="shared" si="1"/>
        <v>66.582000000000008</v>
      </c>
    </row>
    <row r="59" spans="1:21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6"/>
        <v>1.02</v>
      </c>
      <c r="P59">
        <f t="shared" si="0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1"/>
        <v>221.52</v>
      </c>
    </row>
    <row r="60" spans="1:21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6"/>
        <v>1.03</v>
      </c>
      <c r="P60">
        <f t="shared" si="0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1"/>
        <v>137.21</v>
      </c>
    </row>
    <row r="61" spans="1:21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6"/>
        <v>1</v>
      </c>
      <c r="P61">
        <f t="shared" si="0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>
        <f t="shared" si="1"/>
        <v>606.82000000000005</v>
      </c>
    </row>
    <row r="62" spans="1:21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6"/>
        <v>1.03</v>
      </c>
      <c r="P62">
        <f t="shared" si="0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>
        <f t="shared" si="1"/>
        <v>58.103999999999999</v>
      </c>
    </row>
    <row r="63" spans="1:21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6"/>
        <v>1.48</v>
      </c>
      <c r="P63">
        <f t="shared" si="0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>
        <f t="shared" si="1"/>
        <v>322.39</v>
      </c>
    </row>
    <row r="64" spans="1:21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6"/>
        <v>1.55</v>
      </c>
      <c r="P64">
        <f t="shared" si="0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1"/>
        <v>96.71</v>
      </c>
    </row>
    <row r="65" spans="1:21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6"/>
        <v>1.1399999999999999</v>
      </c>
      <c r="P65">
        <f t="shared" si="0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1"/>
        <v>35.47</v>
      </c>
    </row>
    <row r="66" spans="1:21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6"/>
        <v>1.73</v>
      </c>
      <c r="P66">
        <f t="shared" ref="P66:P129" si="7">ROUND(E66/L66, 2)</f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1"/>
        <v>86.67</v>
      </c>
    </row>
    <row r="67" spans="1:21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ROUND(E67/D67,2)</f>
        <v>1.08</v>
      </c>
      <c r="P67">
        <f t="shared" si="7"/>
        <v>132.05000000000001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0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  <c r="U67">
        <f t="shared" ref="U67:U130" si="13">IF(H67="GBP", P67*1.35, P67*1)</f>
        <v>132.05000000000001</v>
      </c>
    </row>
    <row r="68" spans="1:21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1.19</v>
      </c>
      <c r="P68">
        <f t="shared" si="7"/>
        <v>91.23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>
        <f t="shared" si="13"/>
        <v>91.23</v>
      </c>
    </row>
    <row r="69" spans="1:21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1.1599999999999999</v>
      </c>
      <c r="P69">
        <f t="shared" si="7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>
        <f t="shared" si="13"/>
        <v>116.25</v>
      </c>
    </row>
    <row r="70" spans="1:21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</v>
      </c>
      <c r="P70">
        <f t="shared" si="7"/>
        <v>21.19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>
        <f t="shared" si="13"/>
        <v>28.606500000000004</v>
      </c>
    </row>
    <row r="71" spans="1:21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1.1100000000000001</v>
      </c>
      <c r="P71">
        <f t="shared" si="7"/>
        <v>62.33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>
        <f t="shared" si="13"/>
        <v>62.33</v>
      </c>
    </row>
    <row r="72" spans="1:21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</v>
      </c>
      <c r="P72">
        <f t="shared" si="7"/>
        <v>37.409999999999997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>
        <f t="shared" si="13"/>
        <v>37.409999999999997</v>
      </c>
    </row>
    <row r="73" spans="1:21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1.24</v>
      </c>
      <c r="P73">
        <f t="shared" si="7"/>
        <v>69.72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>
        <f t="shared" si="13"/>
        <v>69.72</v>
      </c>
    </row>
    <row r="74" spans="1:21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</v>
      </c>
      <c r="P74">
        <f t="shared" si="7"/>
        <v>58.17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12"/>
        <v>41228</v>
      </c>
      <c r="U74">
        <f t="shared" si="13"/>
        <v>58.17</v>
      </c>
    </row>
    <row r="75" spans="1:21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7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>
        <f t="shared" si="13"/>
        <v>50</v>
      </c>
    </row>
    <row r="76" spans="1:21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1.1299999999999999</v>
      </c>
      <c r="P76">
        <f t="shared" si="7"/>
        <v>19.47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>
        <f t="shared" si="13"/>
        <v>19.47</v>
      </c>
    </row>
    <row r="77" spans="1:21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1.1499999999999999</v>
      </c>
      <c r="P77">
        <f t="shared" si="7"/>
        <v>85.96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>
        <f t="shared" si="13"/>
        <v>85.96</v>
      </c>
    </row>
    <row r="78" spans="1:21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</v>
      </c>
      <c r="P78">
        <f t="shared" si="7"/>
        <v>30.67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>
        <f t="shared" si="13"/>
        <v>30.67</v>
      </c>
    </row>
    <row r="79" spans="1:21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3.93</v>
      </c>
      <c r="P79">
        <f t="shared" si="7"/>
        <v>60.38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12"/>
        <v>41050.124305555553</v>
      </c>
      <c r="U79">
        <f t="shared" si="13"/>
        <v>60.38</v>
      </c>
    </row>
    <row r="80" spans="1:21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7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>
        <f t="shared" si="13"/>
        <v>38.6</v>
      </c>
    </row>
    <row r="81" spans="1:21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7"/>
        <v>40.270000000000003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>
        <f t="shared" si="13"/>
        <v>54.364500000000007</v>
      </c>
    </row>
    <row r="82" spans="1:21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</v>
      </c>
      <c r="P82">
        <f t="shared" si="7"/>
        <v>273.83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>
        <f t="shared" si="13"/>
        <v>273.83</v>
      </c>
    </row>
    <row r="83" spans="1:21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7"/>
        <v>53.04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12"/>
        <v>41104.126388888886</v>
      </c>
      <c r="U83">
        <f t="shared" si="13"/>
        <v>53.04</v>
      </c>
    </row>
    <row r="84" spans="1:21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</v>
      </c>
      <c r="P84">
        <f t="shared" si="7"/>
        <v>40.01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>
        <f t="shared" si="13"/>
        <v>40.01</v>
      </c>
    </row>
    <row r="85" spans="1:21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1.03</v>
      </c>
      <c r="P85">
        <f t="shared" si="7"/>
        <v>15.77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>
        <f t="shared" si="13"/>
        <v>21.2895</v>
      </c>
    </row>
    <row r="86" spans="1:21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7"/>
        <v>71.430000000000007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>
        <f t="shared" si="13"/>
        <v>71.430000000000007</v>
      </c>
    </row>
    <row r="87" spans="1:21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1.26</v>
      </c>
      <c r="P87">
        <f t="shared" si="7"/>
        <v>71.709999999999994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>
        <f t="shared" si="13"/>
        <v>71.709999999999994</v>
      </c>
    </row>
    <row r="88" spans="1:21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</v>
      </c>
      <c r="P88">
        <f t="shared" si="7"/>
        <v>375.76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>
        <f t="shared" si="13"/>
        <v>375.76</v>
      </c>
    </row>
    <row r="89" spans="1:21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1.05</v>
      </c>
      <c r="P89">
        <f t="shared" si="7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12"/>
        <v>40332.070138888892</v>
      </c>
      <c r="U89">
        <f t="shared" si="13"/>
        <v>104.6</v>
      </c>
    </row>
    <row r="90" spans="1:21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1.03</v>
      </c>
      <c r="P90">
        <f t="shared" si="7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>
        <f t="shared" si="13"/>
        <v>60</v>
      </c>
    </row>
    <row r="91" spans="1:21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1.1499999999999999</v>
      </c>
      <c r="P91">
        <f t="shared" si="7"/>
        <v>123.29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12"/>
        <v>41427.752222222225</v>
      </c>
      <c r="U91">
        <f t="shared" si="13"/>
        <v>123.29</v>
      </c>
    </row>
    <row r="92" spans="1:21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</v>
      </c>
      <c r="P92">
        <f t="shared" si="7"/>
        <v>31.38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>
        <f t="shared" si="13"/>
        <v>31.38</v>
      </c>
    </row>
    <row r="93" spans="1:21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7"/>
        <v>78.260000000000005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>
        <f t="shared" si="13"/>
        <v>78.260000000000005</v>
      </c>
    </row>
    <row r="94" spans="1:21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</v>
      </c>
      <c r="P94">
        <f t="shared" si="7"/>
        <v>122.33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>
        <f t="shared" si="13"/>
        <v>122.33</v>
      </c>
    </row>
    <row r="95" spans="1:21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1.1100000000000001</v>
      </c>
      <c r="P95">
        <f t="shared" si="7"/>
        <v>73.73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>
        <f t="shared" si="13"/>
        <v>73.73</v>
      </c>
    </row>
    <row r="96" spans="1:21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7"/>
        <v>21.67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>
        <f t="shared" si="13"/>
        <v>29.254500000000004</v>
      </c>
    </row>
    <row r="97" spans="1:21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</v>
      </c>
      <c r="P97">
        <f t="shared" si="7"/>
        <v>21.9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>
        <f t="shared" si="13"/>
        <v>21.9</v>
      </c>
    </row>
    <row r="98" spans="1:21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1.1499999999999999</v>
      </c>
      <c r="P98">
        <f t="shared" si="7"/>
        <v>50.59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>
        <f t="shared" si="13"/>
        <v>50.59</v>
      </c>
    </row>
    <row r="99" spans="1:21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</v>
      </c>
      <c r="P99">
        <f t="shared" si="7"/>
        <v>53.13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>
        <f t="shared" si="13"/>
        <v>53.13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</v>
      </c>
      <c r="P100">
        <f t="shared" si="7"/>
        <v>56.67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12"/>
        <v>41250.979166666664</v>
      </c>
      <c r="U100">
        <f t="shared" si="13"/>
        <v>56.67</v>
      </c>
    </row>
    <row r="101" spans="1:21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</v>
      </c>
      <c r="P101">
        <f t="shared" si="7"/>
        <v>40.78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>
        <f t="shared" si="13"/>
        <v>40.78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7"/>
        <v>192.31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>
        <f t="shared" si="13"/>
        <v>192.31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7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>
        <f t="shared" si="13"/>
        <v>100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1.28</v>
      </c>
      <c r="P104">
        <f t="shared" si="7"/>
        <v>117.92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>
        <f t="shared" si="13"/>
        <v>117.92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</v>
      </c>
      <c r="P105">
        <f t="shared" si="7"/>
        <v>27.9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>
        <f t="shared" si="13"/>
        <v>37.664999999999999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7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>
        <f t="shared" si="13"/>
        <v>60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</v>
      </c>
      <c r="P107">
        <f t="shared" si="7"/>
        <v>39.380000000000003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>
        <f t="shared" si="13"/>
        <v>39.380000000000003</v>
      </c>
    </row>
    <row r="108" spans="1:2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1.01</v>
      </c>
      <c r="P108">
        <f t="shared" si="7"/>
        <v>186.11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12"/>
        <v>41001.776631944449</v>
      </c>
      <c r="U108">
        <f t="shared" si="13"/>
        <v>186.11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</v>
      </c>
      <c r="P109">
        <f t="shared" si="7"/>
        <v>111.38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>
        <f t="shared" si="13"/>
        <v>111.38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2.4700000000000002</v>
      </c>
      <c r="P110">
        <f t="shared" si="7"/>
        <v>78.72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>
        <f t="shared" si="13"/>
        <v>78.72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2.2000000000000002</v>
      </c>
      <c r="P111">
        <f t="shared" si="7"/>
        <v>46.7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>
        <f t="shared" si="13"/>
        <v>46.7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1.31</v>
      </c>
      <c r="P112">
        <f t="shared" si="7"/>
        <v>65.38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>
        <f t="shared" si="13"/>
        <v>65.38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1.55</v>
      </c>
      <c r="P113">
        <f t="shared" si="7"/>
        <v>102.08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>
        <f t="shared" si="13"/>
        <v>102.08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7"/>
        <v>64.2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12"/>
        <v>41742.083333333336</v>
      </c>
      <c r="U114">
        <f t="shared" si="13"/>
        <v>64.2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7"/>
        <v>90.38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>
        <f t="shared" si="13"/>
        <v>90.38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</v>
      </c>
      <c r="P116">
        <f t="shared" si="7"/>
        <v>88.57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>
        <f t="shared" si="13"/>
        <v>88.57</v>
      </c>
    </row>
    <row r="117" spans="1:2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</v>
      </c>
      <c r="P117">
        <f t="shared" si="7"/>
        <v>28.73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12"/>
        <v>40943.738935185182</v>
      </c>
      <c r="U117">
        <f t="shared" si="13"/>
        <v>28.73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1.1399999999999999</v>
      </c>
      <c r="P118">
        <f t="shared" si="7"/>
        <v>69.790000000000006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>
        <f t="shared" si="13"/>
        <v>69.790000000000006</v>
      </c>
    </row>
    <row r="119" spans="1:21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</v>
      </c>
      <c r="P119">
        <f t="shared" si="7"/>
        <v>167.49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>
        <f t="shared" si="13"/>
        <v>167.49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1.1299999999999999</v>
      </c>
      <c r="P120">
        <f t="shared" si="7"/>
        <v>144.91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>
        <f t="shared" si="13"/>
        <v>144.91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1.05</v>
      </c>
      <c r="P121">
        <f t="shared" si="7"/>
        <v>91.84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>
        <f t="shared" si="13"/>
        <v>91.84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0</v>
      </c>
      <c r="P122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>
        <f t="shared" si="13"/>
        <v>10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0</v>
      </c>
      <c r="P123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>
        <f t="shared" si="13"/>
        <v>1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7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 t="e">
        <f t="shared" si="13"/>
        <v>#DIV/0!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</v>
      </c>
      <c r="P125">
        <f t="shared" si="7"/>
        <v>25.17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>
        <f t="shared" si="13"/>
        <v>25.17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7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 t="e">
        <f t="shared" si="13"/>
        <v>#DIV/0!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7"/>
        <v>11.67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>
        <f t="shared" si="13"/>
        <v>11.67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0.06</v>
      </c>
      <c r="P128">
        <f t="shared" si="7"/>
        <v>106.69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>
        <f t="shared" si="13"/>
        <v>106.69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0.02</v>
      </c>
      <c r="P129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>
        <f t="shared" si="13"/>
        <v>47.5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0.02</v>
      </c>
      <c r="P130">
        <f t="shared" ref="P130:P193" si="14">ROUND(E130/L130, 2)</f>
        <v>311.17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>
        <f t="shared" si="13"/>
        <v>311.17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ROUND(E131/D131,2)</f>
        <v>0</v>
      </c>
      <c r="P131" t="e">
        <f t="shared" si="14"/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0">
        <f t="shared" ref="S131:S194" si="18">(((J131/60)/60)/24)+DATE(1970,1,1)</f>
        <v>41882.937303240738</v>
      </c>
      <c r="T131" s="10">
        <f t="shared" ref="T131:T194" si="19">(((I131/60)/60)/24)+DATE(1970,1,1)</f>
        <v>41942.937303240738</v>
      </c>
      <c r="U131" t="e">
        <f t="shared" ref="U131:U194" si="20">IF(H131="GBP", P131*1.35, P131*1)</f>
        <v>#DIV/0!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t="e">
        <f t="shared" si="14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9"/>
        <v>41806.844444444447</v>
      </c>
      <c r="U132" t="e">
        <f t="shared" si="20"/>
        <v>#DIV/0!</v>
      </c>
    </row>
    <row r="133" spans="1:2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t="e">
        <f t="shared" si="14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 t="e">
        <f t="shared" si="20"/>
        <v>#DIV/0!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0.1</v>
      </c>
      <c r="P134">
        <f t="shared" si="14"/>
        <v>94.51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>
        <f t="shared" si="20"/>
        <v>94.51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t="e">
        <f t="shared" si="14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 t="e">
        <f t="shared" si="20"/>
        <v>#DIV/0!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t="e">
        <f t="shared" si="14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 t="e">
        <f t="shared" si="20"/>
        <v>#DIV/0!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0.13</v>
      </c>
      <c r="P137">
        <f t="shared" si="14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>
        <f t="shared" si="20"/>
        <v>80.599999999999994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t="e">
        <f t="shared" si="14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 t="e">
        <f t="shared" si="20"/>
        <v>#DIV/0!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t="e">
        <f t="shared" si="14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 t="e">
        <f t="shared" si="20"/>
        <v>#DIV/0!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0.03</v>
      </c>
      <c r="P140">
        <f t="shared" si="14"/>
        <v>81.239999999999995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>
        <f t="shared" si="20"/>
        <v>81.239999999999995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</v>
      </c>
      <c r="P141">
        <f t="shared" si="14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>
        <f t="shared" si="20"/>
        <v>500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t="e">
        <f t="shared" si="14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 t="e">
        <f t="shared" si="20"/>
        <v>#DIV/0!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0.11</v>
      </c>
      <c r="P143">
        <f t="shared" si="14"/>
        <v>46.18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>
        <f t="shared" si="20"/>
        <v>46.18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0</v>
      </c>
      <c r="P144">
        <f t="shared" si="14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>
        <f t="shared" si="20"/>
        <v>10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t="e">
        <f t="shared" si="14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9"/>
        <v>42616.246527777781</v>
      </c>
      <c r="U145" t="e">
        <f t="shared" si="20"/>
        <v>#DIV/0!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0.28000000000000003</v>
      </c>
      <c r="P146">
        <f t="shared" si="14"/>
        <v>55.95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>
        <f t="shared" si="20"/>
        <v>55.95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0.08</v>
      </c>
      <c r="P147">
        <f t="shared" si="14"/>
        <v>37.56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>
        <f t="shared" si="20"/>
        <v>37.56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0.01</v>
      </c>
      <c r="P148">
        <f t="shared" si="14"/>
        <v>38.33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>
        <f t="shared" si="20"/>
        <v>38.33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t="e">
        <f t="shared" si="14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 t="e">
        <f t="shared" si="20"/>
        <v>#DIV/0!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0</v>
      </c>
      <c r="P150">
        <f t="shared" si="14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>
        <f t="shared" si="20"/>
        <v>20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0.01</v>
      </c>
      <c r="P151">
        <f t="shared" si="14"/>
        <v>15.33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>
        <f t="shared" si="20"/>
        <v>15.33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0.23</v>
      </c>
      <c r="P152">
        <f t="shared" si="14"/>
        <v>449.43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>
        <f t="shared" si="20"/>
        <v>449.43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0</v>
      </c>
      <c r="P153">
        <f t="shared" si="14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>
        <f t="shared" si="20"/>
        <v>28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0</v>
      </c>
      <c r="P154">
        <f t="shared" si="14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9"/>
        <v>41905.077546296299</v>
      </c>
      <c r="U154">
        <f t="shared" si="20"/>
        <v>15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0.01</v>
      </c>
      <c r="P155">
        <f t="shared" si="14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>
        <f t="shared" si="20"/>
        <v>35.9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0.03</v>
      </c>
      <c r="P156">
        <f t="shared" si="14"/>
        <v>13.33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>
        <f t="shared" si="20"/>
        <v>13.33</v>
      </c>
    </row>
    <row r="157" spans="1:21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0</v>
      </c>
      <c r="P157">
        <f t="shared" si="14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>
        <f t="shared" si="20"/>
        <v>20.25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0.05</v>
      </c>
      <c r="P158">
        <f t="shared" si="14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>
        <f t="shared" si="20"/>
        <v>119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0</v>
      </c>
      <c r="P159">
        <f t="shared" si="14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>
        <f t="shared" si="20"/>
        <v>4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t="e">
        <f t="shared" si="14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 t="e">
        <f t="shared" si="20"/>
        <v>#DIV/0!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0</v>
      </c>
      <c r="P161">
        <f t="shared" si="14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>
        <f t="shared" si="20"/>
        <v>10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t="e">
        <f t="shared" si="14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9"/>
        <v>42231.913090277783</v>
      </c>
      <c r="U162" t="e">
        <f t="shared" si="20"/>
        <v>#DIV/0!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0</v>
      </c>
      <c r="P163">
        <f t="shared" si="14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>
        <f t="shared" si="20"/>
        <v>5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0.16</v>
      </c>
      <c r="P164">
        <f t="shared" si="14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>
        <f t="shared" si="20"/>
        <v>43.5</v>
      </c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t="e">
        <f t="shared" si="14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 t="e">
        <f t="shared" si="20"/>
        <v>#DIV/0!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0.01</v>
      </c>
      <c r="P166">
        <f t="shared" si="14"/>
        <v>91.43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>
        <f t="shared" si="20"/>
        <v>91.43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t="e">
        <f t="shared" si="14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 t="e">
        <f t="shared" si="20"/>
        <v>#DIV/0!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0.6</v>
      </c>
      <c r="P168">
        <f t="shared" si="14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>
        <f t="shared" si="20"/>
        <v>3000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0</v>
      </c>
      <c r="P169">
        <f t="shared" si="14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>
        <f t="shared" si="20"/>
        <v>5.5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0.04</v>
      </c>
      <c r="P170">
        <f t="shared" si="14"/>
        <v>108.33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>
        <f t="shared" si="20"/>
        <v>108.33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0.22</v>
      </c>
      <c r="P171">
        <f t="shared" si="14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>
        <f t="shared" si="20"/>
        <v>75.600000000000009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0.03</v>
      </c>
      <c r="P172">
        <f t="shared" si="14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>
        <f t="shared" si="20"/>
        <v>32.5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0</v>
      </c>
      <c r="P173">
        <f t="shared" si="14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>
        <f t="shared" si="20"/>
        <v>1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t="e">
        <f t="shared" si="14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42082.353275462956</v>
      </c>
      <c r="U174" t="e">
        <f t="shared" si="20"/>
        <v>#DIV/0!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t="e">
        <f t="shared" si="14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 t="e">
        <f t="shared" si="20"/>
        <v>#DIV/0!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t="e">
        <f t="shared" si="14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 t="e">
        <f t="shared" si="20"/>
        <v>#DIV/0!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0.06</v>
      </c>
      <c r="P177">
        <f t="shared" si="14"/>
        <v>49.88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>
        <f t="shared" si="20"/>
        <v>67.338000000000008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t="e">
        <f t="shared" si="14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 t="e">
        <f t="shared" si="20"/>
        <v>#DIV/0!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0.4</v>
      </c>
      <c r="P179">
        <f t="shared" si="14"/>
        <v>25.71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>
        <f t="shared" si="20"/>
        <v>25.71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t="e">
        <f t="shared" si="14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 t="e">
        <f t="shared" si="20"/>
        <v>#DIV/0!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0.2</v>
      </c>
      <c r="P181">
        <f t="shared" si="14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>
        <f t="shared" si="20"/>
        <v>100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0.33</v>
      </c>
      <c r="P182">
        <f t="shared" si="14"/>
        <v>30.85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>
        <f t="shared" si="20"/>
        <v>41.647500000000008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0.21</v>
      </c>
      <c r="P183">
        <f t="shared" si="14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>
        <f t="shared" si="20"/>
        <v>243.67500000000001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t="e">
        <f t="shared" si="14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 t="e">
        <f t="shared" si="20"/>
        <v>#DIV/0!</v>
      </c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0.36</v>
      </c>
      <c r="P185">
        <f t="shared" si="14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>
        <f t="shared" si="20"/>
        <v>504.22500000000002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0.03</v>
      </c>
      <c r="P186">
        <f t="shared" si="14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>
        <f t="shared" si="20"/>
        <v>25.5</v>
      </c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0.06</v>
      </c>
      <c r="P187">
        <f t="shared" si="14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>
        <f t="shared" si="20"/>
        <v>220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t="e">
        <f t="shared" si="14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 t="e">
        <f t="shared" si="20"/>
        <v>#DIV/0!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0.16</v>
      </c>
      <c r="P189">
        <f t="shared" si="14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>
        <f t="shared" si="20"/>
        <v>160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t="e">
        <f t="shared" si="14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 t="e">
        <f t="shared" si="20"/>
        <v>#DIV/0!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0</v>
      </c>
      <c r="P191">
        <f t="shared" si="14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>
        <f t="shared" si="20"/>
        <v>69</v>
      </c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0</v>
      </c>
      <c r="P192">
        <f t="shared" si="14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>
        <f t="shared" si="20"/>
        <v>50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0.05</v>
      </c>
      <c r="P193">
        <f t="shared" si="14"/>
        <v>83.33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>
        <f t="shared" si="20"/>
        <v>83.33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0</v>
      </c>
      <c r="P194">
        <f t="shared" ref="P194:P257" si="21">ROUND(E194/L194, 2)</f>
        <v>5.67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>
        <f t="shared" si="20"/>
        <v>5.67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2">ROUND(E195/D195,2)</f>
        <v>0</v>
      </c>
      <c r="P195" t="e">
        <f t="shared" si="21"/>
        <v>#DIV/0!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10">
        <f t="shared" ref="S195:S258" si="25">(((J195/60)/60)/24)+DATE(1970,1,1)</f>
        <v>41911.934791666667</v>
      </c>
      <c r="T195" s="10">
        <f t="shared" ref="T195:T258" si="26">(((I195/60)/60)/24)+DATE(1970,1,1)</f>
        <v>41971.976458333331</v>
      </c>
      <c r="U195" t="e">
        <f t="shared" ref="U195:U258" si="27">IF(H195="GBP", P195*1.35, P195*1)</f>
        <v>#DIV/0!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2"/>
        <v>0</v>
      </c>
      <c r="P196">
        <f t="shared" si="21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>
        <f t="shared" si="27"/>
        <v>1.35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t="e">
        <f t="shared" si="21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 t="e">
        <f t="shared" si="27"/>
        <v>#DIV/0!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0.42</v>
      </c>
      <c r="P198">
        <f t="shared" si="21"/>
        <v>77.11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>
        <f t="shared" si="27"/>
        <v>104.0985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0.1</v>
      </c>
      <c r="P199">
        <f t="shared" si="21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>
        <f t="shared" si="27"/>
        <v>44.212500000000006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0.01</v>
      </c>
      <c r="P200">
        <f t="shared" si="21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>
        <f t="shared" si="27"/>
        <v>46.5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t="e">
        <f t="shared" si="21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 t="e">
        <f t="shared" si="27"/>
        <v>#DIV/0!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0.26</v>
      </c>
      <c r="P202">
        <f t="shared" si="21"/>
        <v>87.31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6"/>
        <v>41897.083368055559</v>
      </c>
      <c r="U202">
        <f t="shared" si="27"/>
        <v>87.31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0.57999999999999996</v>
      </c>
      <c r="P203">
        <f t="shared" si="21"/>
        <v>54.29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>
        <f t="shared" si="27"/>
        <v>54.29</v>
      </c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t="e">
        <f t="shared" si="21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 t="e">
        <f t="shared" si="27"/>
        <v>#DIV/0!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0.3</v>
      </c>
      <c r="P205">
        <f t="shared" si="21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>
        <f t="shared" si="27"/>
        <v>125.8875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0.51</v>
      </c>
      <c r="P206">
        <f t="shared" si="21"/>
        <v>117.68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>
        <f t="shared" si="27"/>
        <v>117.68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0.16</v>
      </c>
      <c r="P207">
        <f t="shared" si="21"/>
        <v>76.47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>
        <f t="shared" si="27"/>
        <v>76.47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t="e">
        <f t="shared" si="21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 t="e">
        <f t="shared" si="27"/>
        <v>#DIV/0!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0.15</v>
      </c>
      <c r="P209">
        <f t="shared" si="21"/>
        <v>163.85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>
        <f t="shared" si="27"/>
        <v>163.85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t="e">
        <f t="shared" si="21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 t="e">
        <f t="shared" si="27"/>
        <v>#DIV/0!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t="e">
        <f t="shared" si="21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 t="e">
        <f t="shared" si="27"/>
        <v>#DIV/0!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0.25</v>
      </c>
      <c r="P212">
        <f t="shared" si="21"/>
        <v>91.82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>
        <f t="shared" si="27"/>
        <v>91.82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0.45</v>
      </c>
      <c r="P213">
        <f t="shared" si="21"/>
        <v>185.83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6"/>
        <v>42266.159918981488</v>
      </c>
      <c r="U213">
        <f t="shared" si="27"/>
        <v>185.83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0</v>
      </c>
      <c r="P214">
        <f t="shared" si="21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>
        <f t="shared" si="27"/>
        <v>1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0</v>
      </c>
      <c r="P215">
        <f t="shared" si="21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>
        <f t="shared" si="27"/>
        <v>20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0</v>
      </c>
      <c r="P216">
        <f t="shared" si="21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>
        <f t="shared" si="27"/>
        <v>1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0</v>
      </c>
      <c r="P217">
        <f t="shared" si="21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>
        <f t="shared" si="27"/>
        <v>13.5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0.56000000000000005</v>
      </c>
      <c r="P218">
        <f t="shared" si="21"/>
        <v>331.54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>
        <f t="shared" si="27"/>
        <v>331.54</v>
      </c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0.12</v>
      </c>
      <c r="P219">
        <f t="shared" si="21"/>
        <v>314.29000000000002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>
        <f t="shared" si="27"/>
        <v>314.29000000000002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0.02</v>
      </c>
      <c r="P220">
        <f t="shared" si="21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>
        <f t="shared" si="27"/>
        <v>100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0.18</v>
      </c>
      <c r="P221">
        <f t="shared" si="21"/>
        <v>115.99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>
        <f t="shared" si="27"/>
        <v>115.99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0.01</v>
      </c>
      <c r="P222">
        <f t="shared" si="21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42236.837499999994</v>
      </c>
      <c r="U222">
        <f t="shared" si="27"/>
        <v>120</v>
      </c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t="e">
        <f t="shared" si="21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 t="e">
        <f t="shared" si="27"/>
        <v>#DIV/0!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0.13</v>
      </c>
      <c r="P224">
        <f t="shared" si="21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>
        <f t="shared" si="27"/>
        <v>65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t="e">
        <f t="shared" si="21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 t="e">
        <f t="shared" si="27"/>
        <v>#DIV/0!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t="e">
        <f t="shared" si="21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 t="e">
        <f t="shared" si="27"/>
        <v>#DIV/0!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t="e">
        <f t="shared" si="21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 t="e">
        <f t="shared" si="27"/>
        <v>#DIV/0!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0.01</v>
      </c>
      <c r="P228">
        <f t="shared" si="21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>
        <f t="shared" si="27"/>
        <v>168.75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t="e">
        <f t="shared" si="21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 t="e">
        <f t="shared" si="27"/>
        <v>#DIV/0!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t="e">
        <f t="shared" si="21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 t="e">
        <f t="shared" si="27"/>
        <v>#DIV/0!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t="e">
        <f t="shared" si="21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 t="e">
        <f t="shared" si="27"/>
        <v>#DIV/0!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0</v>
      </c>
      <c r="P232">
        <f t="shared" si="21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6"/>
        <v>42159.777210648142</v>
      </c>
      <c r="U232">
        <f t="shared" si="27"/>
        <v>30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t="e">
        <f t="shared" si="21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6"/>
        <v>42371.958923611113</v>
      </c>
      <c r="U233" t="e">
        <f t="shared" si="27"/>
        <v>#DIV/0!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0.03</v>
      </c>
      <c r="P234">
        <f t="shared" si="21"/>
        <v>15.71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>
        <f t="shared" si="27"/>
        <v>21.208500000000001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t="e">
        <f t="shared" si="21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 t="e">
        <f t="shared" si="27"/>
        <v>#DIV/0!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0.4</v>
      </c>
      <c r="P236">
        <f t="shared" si="21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>
        <f t="shared" si="27"/>
        <v>80.2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t="e">
        <f t="shared" si="21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 t="e">
        <f t="shared" si="27"/>
        <v>#DIV/0!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t="e">
        <f t="shared" si="21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6"/>
        <v>42374</v>
      </c>
      <c r="U238" t="e">
        <f t="shared" si="27"/>
        <v>#DIV/0!</v>
      </c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0</v>
      </c>
      <c r="P239">
        <f t="shared" si="21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>
        <f t="shared" si="27"/>
        <v>50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t="e">
        <f t="shared" si="21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6"/>
        <v>42734.375</v>
      </c>
      <c r="U240" t="e">
        <f t="shared" si="27"/>
        <v>#DIV/0!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0.25</v>
      </c>
      <c r="P241">
        <f t="shared" si="21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>
        <f t="shared" si="27"/>
        <v>50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1.08</v>
      </c>
      <c r="P242">
        <f t="shared" si="21"/>
        <v>117.85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>
        <f t="shared" si="27"/>
        <v>117.85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1.1299999999999999</v>
      </c>
      <c r="P243">
        <f t="shared" si="21"/>
        <v>109.04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>
        <f t="shared" si="27"/>
        <v>109.04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1.1299999999999999</v>
      </c>
      <c r="P244">
        <f t="shared" si="21"/>
        <v>73.02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>
        <f t="shared" si="27"/>
        <v>73.02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1.03</v>
      </c>
      <c r="P245">
        <f t="shared" si="21"/>
        <v>78.2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>
        <f t="shared" si="27"/>
        <v>78.2</v>
      </c>
    </row>
    <row r="246" spans="1:21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1.1399999999999999</v>
      </c>
      <c r="P246">
        <f t="shared" si="21"/>
        <v>47.4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</v>
      </c>
      <c r="U246">
        <f t="shared" si="27"/>
        <v>47.4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1.04</v>
      </c>
      <c r="P247">
        <f t="shared" si="21"/>
        <v>54.02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>
        <f t="shared" si="27"/>
        <v>54.02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3.05</v>
      </c>
      <c r="P248">
        <f t="shared" si="21"/>
        <v>68.489999999999995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>
        <f t="shared" si="27"/>
        <v>68.489999999999995</v>
      </c>
    </row>
    <row r="249" spans="1:21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1.34</v>
      </c>
      <c r="P249">
        <f t="shared" si="21"/>
        <v>108.15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>
        <f t="shared" si="27"/>
        <v>108.15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1.01</v>
      </c>
      <c r="P250">
        <f t="shared" si="21"/>
        <v>589.95000000000005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>
        <f t="shared" si="27"/>
        <v>589.95000000000005</v>
      </c>
    </row>
    <row r="251" spans="1:21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1.1299999999999999</v>
      </c>
      <c r="P251">
        <f t="shared" si="21"/>
        <v>48.05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>
        <f t="shared" si="27"/>
        <v>48.05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1.06</v>
      </c>
      <c r="P252">
        <f t="shared" si="21"/>
        <v>72.48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>
        <f t="shared" si="27"/>
        <v>72.48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1.26</v>
      </c>
      <c r="P253">
        <f t="shared" si="21"/>
        <v>57.08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>
        <f t="shared" si="27"/>
        <v>57.08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1.85</v>
      </c>
      <c r="P254">
        <f t="shared" si="21"/>
        <v>85.44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6"/>
        <v>40330.165972222225</v>
      </c>
      <c r="U254">
        <f t="shared" si="27"/>
        <v>85.44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1.01</v>
      </c>
      <c r="P255">
        <f t="shared" si="21"/>
        <v>215.86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>
        <f t="shared" si="27"/>
        <v>215.86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1.17</v>
      </c>
      <c r="P256">
        <f t="shared" si="21"/>
        <v>89.39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6"/>
        <v>42294.083333333328</v>
      </c>
      <c r="U256">
        <f t="shared" si="27"/>
        <v>89.39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1.07</v>
      </c>
      <c r="P257">
        <f t="shared" si="21"/>
        <v>45.42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>
        <f t="shared" si="27"/>
        <v>45.42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1.39</v>
      </c>
      <c r="P258">
        <f t="shared" ref="P258:P321" si="28">ROUND(E258/L258, 2)</f>
        <v>65.760000000000005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>
        <f t="shared" si="27"/>
        <v>65.760000000000005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ROUND(E259/D259,2)</f>
        <v>1.07</v>
      </c>
      <c r="P259">
        <f t="shared" si="28"/>
        <v>66.7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0">
        <f t="shared" ref="S259:S322" si="32">(((J259/60)/60)/24)+DATE(1970,1,1)</f>
        <v>42479.626875000002</v>
      </c>
      <c r="T259" s="10">
        <f t="shared" ref="T259:T322" si="33">(((I259/60)/60)/24)+DATE(1970,1,1)</f>
        <v>42509.626875000002</v>
      </c>
      <c r="U259">
        <f t="shared" ref="U259:U322" si="34">IF(H259="GBP", P259*1.35, P259*1)</f>
        <v>66.7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1.91</v>
      </c>
      <c r="P260">
        <f t="shared" si="28"/>
        <v>83.35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>
        <f t="shared" si="34"/>
        <v>83.35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1.32</v>
      </c>
      <c r="P261">
        <f t="shared" si="28"/>
        <v>105.05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>
        <f t="shared" si="34"/>
        <v>105.05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</v>
      </c>
      <c r="P262">
        <f t="shared" si="28"/>
        <v>120.91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>
        <f t="shared" si="34"/>
        <v>120.91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</v>
      </c>
      <c r="P263">
        <f t="shared" si="28"/>
        <v>97.64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>
        <f t="shared" si="34"/>
        <v>97.64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>
        <f t="shared" si="28"/>
        <v>41.38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>
        <f t="shared" si="34"/>
        <v>41.38</v>
      </c>
    </row>
    <row r="265" spans="1:21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</v>
      </c>
      <c r="P265">
        <f t="shared" si="28"/>
        <v>30.65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>
        <f t="shared" si="34"/>
        <v>30.65</v>
      </c>
    </row>
    <row r="266" spans="1:21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</v>
      </c>
      <c r="P266">
        <f t="shared" si="28"/>
        <v>64.95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>
        <f t="shared" si="34"/>
        <v>64.95</v>
      </c>
    </row>
    <row r="267" spans="1:21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1.1100000000000001</v>
      </c>
      <c r="P267">
        <f t="shared" si="28"/>
        <v>95.78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33"/>
        <v>40308.844444444447</v>
      </c>
      <c r="U267">
        <f t="shared" si="34"/>
        <v>95.78</v>
      </c>
    </row>
    <row r="268" spans="1:21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1.46</v>
      </c>
      <c r="P268">
        <f t="shared" si="28"/>
        <v>40.42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>
        <f t="shared" si="34"/>
        <v>40.42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1.32</v>
      </c>
      <c r="P269">
        <f t="shared" si="28"/>
        <v>78.58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>
        <f t="shared" si="34"/>
        <v>106.083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1.1100000000000001</v>
      </c>
      <c r="P270">
        <f t="shared" si="28"/>
        <v>50.18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>
        <f t="shared" si="34"/>
        <v>50.18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</v>
      </c>
      <c r="P271">
        <f t="shared" si="28"/>
        <v>92.25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>
        <f t="shared" si="34"/>
        <v>92.25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1.53</v>
      </c>
      <c r="P272">
        <f t="shared" si="28"/>
        <v>57.54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33"/>
        <v>40688.166666666664</v>
      </c>
      <c r="U272">
        <f t="shared" si="34"/>
        <v>57.54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1.05</v>
      </c>
      <c r="P273">
        <f t="shared" si="28"/>
        <v>109.42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33"/>
        <v>41641.333333333336</v>
      </c>
      <c r="U273">
        <f t="shared" si="34"/>
        <v>109.42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</v>
      </c>
      <c r="P274">
        <f t="shared" si="28"/>
        <v>81.89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>
        <f t="shared" si="34"/>
        <v>81.89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1.08</v>
      </c>
      <c r="P275">
        <f t="shared" si="28"/>
        <v>45.67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>
        <f t="shared" si="34"/>
        <v>45.67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>
        <f t="shared" si="28"/>
        <v>55.22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>
        <f t="shared" si="34"/>
        <v>55.22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</v>
      </c>
      <c r="P277">
        <f t="shared" si="28"/>
        <v>65.3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>
        <f t="shared" si="34"/>
        <v>65.3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1.48</v>
      </c>
      <c r="P278">
        <f t="shared" si="28"/>
        <v>95.23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33"/>
        <v>41027.040208333332</v>
      </c>
      <c r="U278">
        <f t="shared" si="34"/>
        <v>95.23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1.1000000000000001</v>
      </c>
      <c r="P279">
        <f t="shared" si="28"/>
        <v>75.44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>
        <f t="shared" si="34"/>
        <v>75.44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</v>
      </c>
      <c r="P280">
        <f t="shared" si="28"/>
        <v>97.82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>
        <f t="shared" si="34"/>
        <v>97.82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</v>
      </c>
      <c r="P281">
        <f t="shared" si="28"/>
        <v>87.69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>
        <f t="shared" si="34"/>
        <v>87.69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</v>
      </c>
      <c r="P282">
        <f t="shared" si="28"/>
        <v>54.75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33"/>
        <v>41789.590682870366</v>
      </c>
      <c r="U282">
        <f t="shared" si="34"/>
        <v>54.75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1.21</v>
      </c>
      <c r="P283">
        <f t="shared" si="28"/>
        <v>83.95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>
        <f t="shared" si="34"/>
        <v>83.95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</v>
      </c>
      <c r="P284">
        <f t="shared" si="28"/>
        <v>254.39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>
        <f t="shared" si="34"/>
        <v>254.39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1.1399999999999999</v>
      </c>
      <c r="P285">
        <f t="shared" si="28"/>
        <v>101.83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>
        <f t="shared" si="34"/>
        <v>101.83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1.05</v>
      </c>
      <c r="P286">
        <f t="shared" si="28"/>
        <v>55.07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>
        <f t="shared" si="34"/>
        <v>55.07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2.29</v>
      </c>
      <c r="P287">
        <f t="shared" si="28"/>
        <v>56.9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>
        <f t="shared" si="34"/>
        <v>56.9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1.0900000000000001</v>
      </c>
      <c r="P288">
        <f t="shared" si="28"/>
        <v>121.28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33"/>
        <v>41358.774583333332</v>
      </c>
      <c r="U288">
        <f t="shared" si="34"/>
        <v>121.28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</v>
      </c>
      <c r="P289">
        <f t="shared" si="28"/>
        <v>91.19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>
        <f t="shared" si="34"/>
        <v>91.19</v>
      </c>
    </row>
    <row r="290" spans="1:21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</v>
      </c>
      <c r="P290">
        <f t="shared" si="28"/>
        <v>115.45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>
        <f t="shared" si="34"/>
        <v>115.45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1.05</v>
      </c>
      <c r="P291">
        <f t="shared" si="28"/>
        <v>67.77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>
        <f t="shared" si="34"/>
        <v>91.489500000000007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1.07</v>
      </c>
      <c r="P292">
        <f t="shared" si="28"/>
        <v>28.58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>
        <f t="shared" si="34"/>
        <v>28.58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</v>
      </c>
      <c r="P293">
        <f t="shared" si="28"/>
        <v>46.88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>
        <f t="shared" si="34"/>
        <v>46.88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1.02</v>
      </c>
      <c r="P294">
        <f t="shared" si="28"/>
        <v>154.41999999999999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>
        <f t="shared" si="34"/>
        <v>154.41999999999999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</v>
      </c>
      <c r="P295">
        <f t="shared" si="28"/>
        <v>201.22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>
        <f t="shared" si="34"/>
        <v>201.22</v>
      </c>
    </row>
    <row r="296" spans="1:21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>
        <f t="shared" si="28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>
        <f t="shared" si="34"/>
        <v>100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</v>
      </c>
      <c r="P297">
        <f t="shared" si="28"/>
        <v>100.08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>
        <f t="shared" si="34"/>
        <v>100.08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1.19</v>
      </c>
      <c r="P298">
        <f t="shared" si="28"/>
        <v>230.09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>
        <f t="shared" si="34"/>
        <v>230.09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1.01</v>
      </c>
      <c r="P299">
        <f t="shared" si="28"/>
        <v>141.75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33"/>
        <v>42125.165972222225</v>
      </c>
      <c r="U299">
        <f t="shared" si="34"/>
        <v>141.75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1.0900000000000001</v>
      </c>
      <c r="P300">
        <f t="shared" si="28"/>
        <v>56.34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>
        <f t="shared" si="34"/>
        <v>56.34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1.79</v>
      </c>
      <c r="P301">
        <f t="shared" si="28"/>
        <v>73.34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>
        <f t="shared" si="34"/>
        <v>73.34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1.02</v>
      </c>
      <c r="P302">
        <f t="shared" si="28"/>
        <v>85.34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>
        <f t="shared" si="34"/>
        <v>85.34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1.19</v>
      </c>
      <c r="P303">
        <f t="shared" si="28"/>
        <v>61.5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>
        <f t="shared" si="34"/>
        <v>61.5</v>
      </c>
    </row>
    <row r="304" spans="1:21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</v>
      </c>
      <c r="P304">
        <f t="shared" si="28"/>
        <v>93.02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>
        <f t="shared" si="34"/>
        <v>93.02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</v>
      </c>
      <c r="P305">
        <f t="shared" si="28"/>
        <v>50.29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33"/>
        <v>41062.071134259262</v>
      </c>
      <c r="U305">
        <f t="shared" si="34"/>
        <v>50.29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2.3199999999999998</v>
      </c>
      <c r="P306">
        <f t="shared" si="28"/>
        <v>106.43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>
        <f t="shared" si="34"/>
        <v>106.43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</v>
      </c>
      <c r="P307">
        <f t="shared" si="28"/>
        <v>51.72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>
        <f t="shared" si="34"/>
        <v>51.72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2.93</v>
      </c>
      <c r="P308">
        <f t="shared" si="28"/>
        <v>36.61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41353.795520833337</v>
      </c>
      <c r="U308">
        <f t="shared" si="34"/>
        <v>36.61</v>
      </c>
    </row>
    <row r="309" spans="1:2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1.1100000000000001</v>
      </c>
      <c r="P309">
        <f t="shared" si="28"/>
        <v>42.52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33"/>
        <v>41312.944456018515</v>
      </c>
      <c r="U309">
        <f t="shared" si="34"/>
        <v>42.52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1.06</v>
      </c>
      <c r="P310">
        <f t="shared" si="28"/>
        <v>62.71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>
        <f t="shared" si="34"/>
        <v>62.71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1.19</v>
      </c>
      <c r="P311">
        <f t="shared" si="28"/>
        <v>89.96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>
        <f t="shared" si="34"/>
        <v>89.96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</v>
      </c>
      <c r="P312">
        <f t="shared" si="28"/>
        <v>28.92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>
        <f t="shared" si="34"/>
        <v>28.92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</v>
      </c>
      <c r="P313">
        <f t="shared" si="28"/>
        <v>138.80000000000001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>
        <f t="shared" si="34"/>
        <v>138.80000000000001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1.1200000000000001</v>
      </c>
      <c r="P314">
        <f t="shared" si="28"/>
        <v>61.3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>
        <f t="shared" si="34"/>
        <v>61.3</v>
      </c>
    </row>
    <row r="315" spans="1:21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1.05</v>
      </c>
      <c r="P315">
        <f t="shared" si="28"/>
        <v>80.2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>
        <f t="shared" si="34"/>
        <v>80.2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</v>
      </c>
      <c r="P316">
        <f t="shared" si="28"/>
        <v>32.1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>
        <f t="shared" si="34"/>
        <v>32.1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</v>
      </c>
      <c r="P317">
        <f t="shared" si="28"/>
        <v>200.89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>
        <f t="shared" si="34"/>
        <v>200.89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1.1399999999999999</v>
      </c>
      <c r="P318">
        <f t="shared" si="28"/>
        <v>108.01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>
        <f t="shared" si="34"/>
        <v>108.01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1.01</v>
      </c>
      <c r="P319">
        <f t="shared" si="28"/>
        <v>95.7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>
        <f t="shared" si="34"/>
        <v>95.7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</v>
      </c>
      <c r="P320">
        <f t="shared" si="28"/>
        <v>49.88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>
        <f t="shared" si="34"/>
        <v>49.88</v>
      </c>
    </row>
    <row r="321" spans="1:21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1.1299999999999999</v>
      </c>
      <c r="P321">
        <f t="shared" si="28"/>
        <v>110.47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>
        <f t="shared" si="34"/>
        <v>110.47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1.07</v>
      </c>
      <c r="P322">
        <f t="shared" ref="P322:P385" si="35">ROUND(E322/L322, 2)</f>
        <v>134.91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>
        <f t="shared" si="34"/>
        <v>182.1285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6">ROUND(E323/D323,2)</f>
        <v>1.03</v>
      </c>
      <c r="P323">
        <f t="shared" si="35"/>
        <v>106.62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10">
        <f t="shared" ref="S323:S386" si="39">(((J323/60)/60)/24)+DATE(1970,1,1)</f>
        <v>42647.446597222224</v>
      </c>
      <c r="T323" s="10">
        <f t="shared" ref="T323:T386" si="40">(((I323/60)/60)/24)+DATE(1970,1,1)</f>
        <v>42682.488263888896</v>
      </c>
      <c r="U323">
        <f t="shared" ref="U323:U386" si="41">IF(H323="GBP", P323*1.35, P323*1)</f>
        <v>106.62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6"/>
        <v>1.08</v>
      </c>
      <c r="P324">
        <f t="shared" si="35"/>
        <v>145.04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>
        <f t="shared" si="41"/>
        <v>145.04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6"/>
        <v>1.23</v>
      </c>
      <c r="P325">
        <f t="shared" si="35"/>
        <v>114.59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>
        <f t="shared" si="41"/>
        <v>114.59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6"/>
        <v>1.02</v>
      </c>
      <c r="P326">
        <f t="shared" si="35"/>
        <v>105.32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>
        <f t="shared" si="41"/>
        <v>105.32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6"/>
        <v>1.04</v>
      </c>
      <c r="P327">
        <f t="shared" si="35"/>
        <v>70.92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>
        <f t="shared" si="41"/>
        <v>70.92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1.1299999999999999</v>
      </c>
      <c r="P328">
        <f t="shared" si="35"/>
        <v>147.16999999999999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>
        <f t="shared" si="41"/>
        <v>147.16999999999999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1.36</v>
      </c>
      <c r="P329">
        <f t="shared" si="35"/>
        <v>160.47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>
        <f t="shared" si="41"/>
        <v>160.47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1.04</v>
      </c>
      <c r="P330">
        <f t="shared" si="35"/>
        <v>156.05000000000001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>
        <f t="shared" si="41"/>
        <v>156.05000000000001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1.06</v>
      </c>
      <c r="P331">
        <f t="shared" si="35"/>
        <v>63.17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>
        <f t="shared" si="41"/>
        <v>63.17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1.02</v>
      </c>
      <c r="P332">
        <f t="shared" si="35"/>
        <v>104.82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>
        <f t="shared" si="41"/>
        <v>104.82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1.07</v>
      </c>
      <c r="P333">
        <f t="shared" si="35"/>
        <v>97.36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>
        <f t="shared" si="41"/>
        <v>97.36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1.1299999999999999</v>
      </c>
      <c r="P334">
        <f t="shared" si="35"/>
        <v>203.63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>
        <f t="shared" si="41"/>
        <v>203.63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1.25</v>
      </c>
      <c r="P335">
        <f t="shared" si="35"/>
        <v>188.31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>
        <f t="shared" si="41"/>
        <v>188.31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1.01</v>
      </c>
      <c r="P336">
        <f t="shared" si="35"/>
        <v>146.65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>
        <f t="shared" si="41"/>
        <v>146.65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1.03</v>
      </c>
      <c r="P337">
        <f t="shared" si="35"/>
        <v>109.19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>
        <f t="shared" si="41"/>
        <v>109.19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1.17</v>
      </c>
      <c r="P338">
        <f t="shared" si="35"/>
        <v>59.25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>
        <f t="shared" si="41"/>
        <v>59.25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1.01</v>
      </c>
      <c r="P339">
        <f t="shared" si="35"/>
        <v>97.9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>
        <f t="shared" si="41"/>
        <v>97.9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1.1000000000000001</v>
      </c>
      <c r="P340">
        <f t="shared" si="35"/>
        <v>70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>
        <f t="shared" si="41"/>
        <v>70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1.08</v>
      </c>
      <c r="P341">
        <f t="shared" si="35"/>
        <v>72.87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>
        <f t="shared" si="41"/>
        <v>72.87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1.25</v>
      </c>
      <c r="P342">
        <f t="shared" si="35"/>
        <v>146.35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>
        <f t="shared" si="41"/>
        <v>146.35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1.07</v>
      </c>
      <c r="P343">
        <f t="shared" si="35"/>
        <v>67.91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>
        <f t="shared" si="41"/>
        <v>67.91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</v>
      </c>
      <c r="P344">
        <f t="shared" si="35"/>
        <v>169.85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>
        <f t="shared" si="41"/>
        <v>169.85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1.02</v>
      </c>
      <c r="P345">
        <f t="shared" si="35"/>
        <v>58.41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>
        <f t="shared" si="41"/>
        <v>58.41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1.02</v>
      </c>
      <c r="P346">
        <f t="shared" si="35"/>
        <v>119.99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>
        <f t="shared" si="41"/>
        <v>119.99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1.23</v>
      </c>
      <c r="P347">
        <f t="shared" si="35"/>
        <v>99.86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>
        <f t="shared" si="41"/>
        <v>99.86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1.7</v>
      </c>
      <c r="P348">
        <f t="shared" si="35"/>
        <v>90.58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40"/>
        <v>42291.500243055561</v>
      </c>
      <c r="U348">
        <f t="shared" si="41"/>
        <v>90.58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1.1200000000000001</v>
      </c>
      <c r="P349">
        <f t="shared" si="35"/>
        <v>117.77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>
        <f t="shared" si="41"/>
        <v>117.77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1.03</v>
      </c>
      <c r="P350">
        <f t="shared" si="35"/>
        <v>86.55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>
        <f t="shared" si="41"/>
        <v>86.55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1.07</v>
      </c>
      <c r="P351">
        <f t="shared" si="35"/>
        <v>71.900000000000006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>
        <f t="shared" si="41"/>
        <v>71.900000000000006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1.1499999999999999</v>
      </c>
      <c r="P352">
        <f t="shared" si="35"/>
        <v>129.82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>
        <f t="shared" si="41"/>
        <v>129.82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1.27</v>
      </c>
      <c r="P353">
        <f t="shared" si="35"/>
        <v>44.91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>
        <f t="shared" si="41"/>
        <v>44.91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1.17</v>
      </c>
      <c r="P354">
        <f t="shared" si="35"/>
        <v>40.76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>
        <f t="shared" si="41"/>
        <v>40.76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1.0900000000000001</v>
      </c>
      <c r="P355">
        <f t="shared" si="35"/>
        <v>103.52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>
        <f t="shared" si="41"/>
        <v>103.52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1.04</v>
      </c>
      <c r="P356">
        <f t="shared" si="35"/>
        <v>125.45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>
        <f t="shared" si="41"/>
        <v>125.45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1.1599999999999999</v>
      </c>
      <c r="P357">
        <f t="shared" si="35"/>
        <v>246.61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>
        <f t="shared" si="41"/>
        <v>246.61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1.03</v>
      </c>
      <c r="P358">
        <f t="shared" si="35"/>
        <v>79.400000000000006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>
        <f t="shared" si="41"/>
        <v>79.400000000000006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1.74</v>
      </c>
      <c r="P359">
        <f t="shared" si="35"/>
        <v>86.14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>
        <f t="shared" si="41"/>
        <v>86.14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1.03</v>
      </c>
      <c r="P360">
        <f t="shared" si="35"/>
        <v>193.05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>
        <f t="shared" si="41"/>
        <v>193.05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1.05</v>
      </c>
      <c r="P361">
        <f t="shared" si="35"/>
        <v>84.02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40"/>
        <v>41957.216666666667</v>
      </c>
      <c r="U361">
        <f t="shared" si="41"/>
        <v>84.02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1.01</v>
      </c>
      <c r="P362">
        <f t="shared" si="35"/>
        <v>139.83000000000001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>
        <f t="shared" si="41"/>
        <v>139.83000000000001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1.1100000000000001</v>
      </c>
      <c r="P363">
        <f t="shared" si="35"/>
        <v>109.82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>
        <f t="shared" si="41"/>
        <v>109.82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1.24</v>
      </c>
      <c r="P364">
        <f t="shared" si="35"/>
        <v>139.53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>
        <f t="shared" si="41"/>
        <v>139.53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1.01</v>
      </c>
      <c r="P365">
        <f t="shared" si="35"/>
        <v>347.85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>
        <f t="shared" si="41"/>
        <v>347.85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1.1000000000000001</v>
      </c>
      <c r="P366">
        <f t="shared" si="35"/>
        <v>68.239999999999995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>
        <f t="shared" si="41"/>
        <v>68.239999999999995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1.04</v>
      </c>
      <c r="P367">
        <f t="shared" si="35"/>
        <v>239.94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>
        <f t="shared" si="41"/>
        <v>323.91900000000004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1.01</v>
      </c>
      <c r="P368">
        <f t="shared" si="35"/>
        <v>287.31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40"/>
        <v>41049.793032407404</v>
      </c>
      <c r="U368">
        <f t="shared" si="41"/>
        <v>287.31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1.03</v>
      </c>
      <c r="P369">
        <f t="shared" si="35"/>
        <v>86.85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>
        <f t="shared" si="41"/>
        <v>86.85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1.04</v>
      </c>
      <c r="P370">
        <f t="shared" si="35"/>
        <v>81.849999999999994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>
        <f t="shared" si="41"/>
        <v>81.849999999999994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1.1000000000000001</v>
      </c>
      <c r="P371">
        <f t="shared" si="35"/>
        <v>42.87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>
        <f t="shared" si="41"/>
        <v>42.87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1.22</v>
      </c>
      <c r="P372">
        <f t="shared" si="35"/>
        <v>709.42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>
        <f t="shared" si="41"/>
        <v>709.42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1.1399999999999999</v>
      </c>
      <c r="P373">
        <f t="shared" si="35"/>
        <v>161.26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>
        <f t="shared" si="41"/>
        <v>161.26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1.25</v>
      </c>
      <c r="P374">
        <f t="shared" si="35"/>
        <v>41.78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>
        <f t="shared" si="41"/>
        <v>56.403000000000006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1.07</v>
      </c>
      <c r="P375">
        <f t="shared" si="35"/>
        <v>89.89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>
        <f t="shared" si="41"/>
        <v>89.89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1.31</v>
      </c>
      <c r="P376">
        <f t="shared" si="35"/>
        <v>45.05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>
        <f t="shared" si="41"/>
        <v>45.05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1.2</v>
      </c>
      <c r="P377">
        <f t="shared" si="35"/>
        <v>42.86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>
        <f t="shared" si="41"/>
        <v>42.86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1.06</v>
      </c>
      <c r="P378">
        <f t="shared" si="35"/>
        <v>54.08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>
        <f t="shared" si="41"/>
        <v>73.007999999999996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1.1399999999999999</v>
      </c>
      <c r="P379">
        <f t="shared" si="35"/>
        <v>103.22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>
        <f t="shared" si="41"/>
        <v>103.22</v>
      </c>
    </row>
    <row r="380" spans="1:21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1.1200000000000001</v>
      </c>
      <c r="P380">
        <f t="shared" si="35"/>
        <v>40.4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>
        <f t="shared" si="41"/>
        <v>40.4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1.1599999999999999</v>
      </c>
      <c r="P381">
        <f t="shared" si="35"/>
        <v>116.86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>
        <f t="shared" si="41"/>
        <v>116.86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1.42</v>
      </c>
      <c r="P382">
        <f t="shared" si="35"/>
        <v>115.51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>
        <f t="shared" si="41"/>
        <v>115.51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1.05</v>
      </c>
      <c r="P383">
        <f t="shared" si="35"/>
        <v>104.31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>
        <f t="shared" si="41"/>
        <v>104.31</v>
      </c>
    </row>
    <row r="384" spans="1:21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2.56</v>
      </c>
      <c r="P384">
        <f t="shared" si="35"/>
        <v>69.77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>
        <f t="shared" si="41"/>
        <v>69.77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2.0699999999999998</v>
      </c>
      <c r="P385">
        <f t="shared" si="35"/>
        <v>43.02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>
        <f t="shared" si="41"/>
        <v>43.02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1.1200000000000001</v>
      </c>
      <c r="P386">
        <f t="shared" ref="P386:P449" si="42">ROUND(E386/L386, 2)</f>
        <v>58.54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>
        <f t="shared" si="41"/>
        <v>58.54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3">ROUND(E387/D387,2)</f>
        <v>1.06</v>
      </c>
      <c r="P387">
        <f t="shared" si="42"/>
        <v>111.8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10">
        <f t="shared" ref="S387:S450" si="46">(((J387/60)/60)/24)+DATE(1970,1,1)</f>
        <v>41934.584502314814</v>
      </c>
      <c r="T387" s="10">
        <f t="shared" ref="T387:T450" si="47">(((I387/60)/60)/24)+DATE(1970,1,1)</f>
        <v>41964.626168981486</v>
      </c>
      <c r="U387">
        <f t="shared" ref="U387:U450" si="48">IF(H387="GBP", P387*1.35, P387*1)</f>
        <v>111.8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3"/>
        <v>1</v>
      </c>
      <c r="P388">
        <f t="shared" si="42"/>
        <v>46.23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>
        <f t="shared" si="48"/>
        <v>46.23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3"/>
        <v>2.14</v>
      </c>
      <c r="P389">
        <f t="shared" si="42"/>
        <v>144.69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>
        <f t="shared" si="48"/>
        <v>144.69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3"/>
        <v>1.26</v>
      </c>
      <c r="P390">
        <f t="shared" si="42"/>
        <v>88.85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7"/>
        <v>42579.076157407413</v>
      </c>
      <c r="U390">
        <f t="shared" si="48"/>
        <v>88.85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3"/>
        <v>1.82</v>
      </c>
      <c r="P391">
        <f t="shared" si="42"/>
        <v>81.75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7"/>
        <v>41705.957638888889</v>
      </c>
      <c r="U391">
        <f t="shared" si="48"/>
        <v>81.75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3"/>
        <v>1</v>
      </c>
      <c r="P392">
        <f t="shared" si="42"/>
        <v>71.430000000000007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>
        <f t="shared" si="48"/>
        <v>71.430000000000007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3"/>
        <v>1.01</v>
      </c>
      <c r="P393">
        <f t="shared" si="42"/>
        <v>104.26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7"/>
        <v>40895.040972222225</v>
      </c>
      <c r="U393">
        <f t="shared" si="48"/>
        <v>104.26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3"/>
        <v>1.01</v>
      </c>
      <c r="P394">
        <f t="shared" si="42"/>
        <v>90.62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>
        <f t="shared" si="48"/>
        <v>90.62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3"/>
        <v>1.1000000000000001</v>
      </c>
      <c r="P395">
        <f t="shared" si="42"/>
        <v>157.33000000000001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>
        <f t="shared" si="48"/>
        <v>157.33000000000001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3"/>
        <v>1.1200000000000001</v>
      </c>
      <c r="P396">
        <f t="shared" si="42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>
        <f t="shared" si="48"/>
        <v>105.18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3"/>
        <v>1.08</v>
      </c>
      <c r="P397">
        <f t="shared" si="42"/>
        <v>58.72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>
        <f t="shared" si="48"/>
        <v>58.72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3"/>
        <v>1.07</v>
      </c>
      <c r="P398">
        <f t="shared" si="42"/>
        <v>81.63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7"/>
        <v>41097.564884259256</v>
      </c>
      <c r="U398">
        <f t="shared" si="48"/>
        <v>81.63</v>
      </c>
    </row>
    <row r="399" spans="1:21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3"/>
        <v>1.04</v>
      </c>
      <c r="P399">
        <f t="shared" si="42"/>
        <v>56.46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>
        <f t="shared" si="48"/>
        <v>56.46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3"/>
        <v>1.25</v>
      </c>
      <c r="P400">
        <f t="shared" si="42"/>
        <v>140.1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>
        <f t="shared" si="48"/>
        <v>140.1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3"/>
        <v>1.07</v>
      </c>
      <c r="P401">
        <f t="shared" si="42"/>
        <v>224.85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>
        <f t="shared" si="48"/>
        <v>303.54750000000001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3"/>
        <v>1.1200000000000001</v>
      </c>
      <c r="P402">
        <f t="shared" si="42"/>
        <v>181.13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>
        <f t="shared" si="48"/>
        <v>181.13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3"/>
        <v>1.04</v>
      </c>
      <c r="P403">
        <f t="shared" si="42"/>
        <v>711.04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>
        <f t="shared" si="48"/>
        <v>711.04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3"/>
        <v>1.42</v>
      </c>
      <c r="P404">
        <f t="shared" si="42"/>
        <v>65.88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>
        <f t="shared" si="48"/>
        <v>65.88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3"/>
        <v>1.05</v>
      </c>
      <c r="P405">
        <f t="shared" si="42"/>
        <v>75.19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>
        <f t="shared" si="48"/>
        <v>75.19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3"/>
        <v>1.03</v>
      </c>
      <c r="P406">
        <f t="shared" si="42"/>
        <v>133.13999999999999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7"/>
        <v>41675.961111111108</v>
      </c>
      <c r="U406">
        <f t="shared" si="48"/>
        <v>133.13999999999999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3"/>
        <v>1.08</v>
      </c>
      <c r="P407">
        <f t="shared" si="42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>
        <f t="shared" si="48"/>
        <v>55.2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3"/>
        <v>1.08</v>
      </c>
      <c r="P408">
        <f t="shared" si="42"/>
        <v>86.16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>
        <f t="shared" si="48"/>
        <v>86.16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3"/>
        <v>1.02</v>
      </c>
      <c r="P409">
        <f t="shared" si="42"/>
        <v>92.32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>
        <f t="shared" si="48"/>
        <v>92.32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3"/>
        <v>1.01</v>
      </c>
      <c r="P410">
        <f t="shared" si="42"/>
        <v>160.16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>
        <f t="shared" si="48"/>
        <v>160.16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3"/>
        <v>1.37</v>
      </c>
      <c r="P411">
        <f t="shared" si="42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>
        <f t="shared" si="48"/>
        <v>61.560000000000009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3"/>
        <v>1.28</v>
      </c>
      <c r="P412">
        <f t="shared" si="42"/>
        <v>183.29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7"/>
        <v>42173.981446759266</v>
      </c>
      <c r="U412">
        <f t="shared" si="48"/>
        <v>183.29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3"/>
        <v>1.01</v>
      </c>
      <c r="P413">
        <f t="shared" si="42"/>
        <v>125.79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>
        <f t="shared" si="48"/>
        <v>125.79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3"/>
        <v>1.27</v>
      </c>
      <c r="P414">
        <f t="shared" si="42"/>
        <v>57.65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>
        <f t="shared" si="48"/>
        <v>57.65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3"/>
        <v>1.05</v>
      </c>
      <c r="P415">
        <f t="shared" si="42"/>
        <v>78.66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>
        <f t="shared" si="48"/>
        <v>78.66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3"/>
        <v>1.03</v>
      </c>
      <c r="P416">
        <f t="shared" si="42"/>
        <v>91.48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>
        <f t="shared" si="48"/>
        <v>91.48</v>
      </c>
    </row>
    <row r="417" spans="1:21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3"/>
        <v>1.02</v>
      </c>
      <c r="P417">
        <f t="shared" si="42"/>
        <v>68.099999999999994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>
        <f t="shared" si="48"/>
        <v>68.099999999999994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3"/>
        <v>1.2</v>
      </c>
      <c r="P418">
        <f t="shared" si="42"/>
        <v>48.09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>
        <f t="shared" si="48"/>
        <v>48.09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3"/>
        <v>1</v>
      </c>
      <c r="P419">
        <f t="shared" si="42"/>
        <v>202.42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7"/>
        <v>41372.189583333333</v>
      </c>
      <c r="U419">
        <f t="shared" si="48"/>
        <v>202.42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3"/>
        <v>1.01</v>
      </c>
      <c r="P420">
        <f t="shared" si="42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>
        <f t="shared" si="48"/>
        <v>216.75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3"/>
        <v>1</v>
      </c>
      <c r="P421">
        <f t="shared" si="42"/>
        <v>110.07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>
        <f t="shared" si="48"/>
        <v>110.07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3"/>
        <v>0</v>
      </c>
      <c r="P422">
        <f t="shared" si="42"/>
        <v>4.83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>
        <f t="shared" si="48"/>
        <v>4.83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3"/>
        <v>0.02</v>
      </c>
      <c r="P423">
        <f t="shared" si="42"/>
        <v>50.17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>
        <f t="shared" si="48"/>
        <v>50.17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3"/>
        <v>0.01</v>
      </c>
      <c r="P424">
        <f t="shared" si="42"/>
        <v>35.83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7"/>
        <v>41893.260381944441</v>
      </c>
      <c r="U424">
        <f t="shared" si="48"/>
        <v>35.83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3"/>
        <v>0.01</v>
      </c>
      <c r="P425">
        <f t="shared" si="42"/>
        <v>11.77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>
        <f t="shared" si="48"/>
        <v>11.77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3"/>
        <v>7.0000000000000007E-2</v>
      </c>
      <c r="P426">
        <f t="shared" si="42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>
        <f t="shared" si="48"/>
        <v>40.78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3"/>
        <v>0</v>
      </c>
      <c r="P427">
        <f t="shared" si="42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>
        <f t="shared" si="48"/>
        <v>3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3"/>
        <v>0.01</v>
      </c>
      <c r="P428">
        <f t="shared" si="42"/>
        <v>16.63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>
        <f t="shared" si="48"/>
        <v>16.63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3"/>
        <v>0</v>
      </c>
      <c r="P429" t="e">
        <f t="shared" si="42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7"/>
        <v>42299.790972222225</v>
      </c>
      <c r="U429" t="e">
        <f t="shared" si="48"/>
        <v>#DIV/0!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3"/>
        <v>0.06</v>
      </c>
      <c r="P430">
        <f t="shared" si="42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>
        <f t="shared" si="48"/>
        <v>52</v>
      </c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3"/>
        <v>0</v>
      </c>
      <c r="P431" t="e">
        <f t="shared" si="42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 t="e">
        <f t="shared" si="48"/>
        <v>#DIV/0!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3"/>
        <v>0.02</v>
      </c>
      <c r="P432">
        <f t="shared" si="42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>
        <f t="shared" si="48"/>
        <v>4.8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3"/>
        <v>0.14000000000000001</v>
      </c>
      <c r="P433">
        <f t="shared" si="42"/>
        <v>51.88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7"/>
        <v>42556.871331018512</v>
      </c>
      <c r="U433">
        <f t="shared" si="48"/>
        <v>70.038000000000011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3"/>
        <v>0.1</v>
      </c>
      <c r="P434">
        <f t="shared" si="42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>
        <f t="shared" si="48"/>
        <v>71.25</v>
      </c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3"/>
        <v>0</v>
      </c>
      <c r="P435" t="e">
        <f t="shared" si="42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7"/>
        <v>42288.629884259266</v>
      </c>
      <c r="U435" t="e">
        <f t="shared" si="48"/>
        <v>#DIV/0!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3"/>
        <v>0.05</v>
      </c>
      <c r="P436">
        <f t="shared" si="42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>
        <f t="shared" si="48"/>
        <v>62.5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3"/>
        <v>0</v>
      </c>
      <c r="P437">
        <f t="shared" si="42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>
        <f t="shared" si="48"/>
        <v>1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3"/>
        <v>0</v>
      </c>
      <c r="P438" t="e">
        <f t="shared" si="42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 t="e">
        <f t="shared" si="48"/>
        <v>#DIV/0!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3"/>
        <v>0</v>
      </c>
      <c r="P439" t="e">
        <f t="shared" si="42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 t="e">
        <f t="shared" si="48"/>
        <v>#DIV/0!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3"/>
        <v>0.09</v>
      </c>
      <c r="P440">
        <f t="shared" si="42"/>
        <v>170.55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>
        <f t="shared" si="48"/>
        <v>170.55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3"/>
        <v>0</v>
      </c>
      <c r="P441" t="e">
        <f t="shared" si="42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7"/>
        <v>41929.761782407404</v>
      </c>
      <c r="U441" t="e">
        <f t="shared" si="48"/>
        <v>#DIV/0!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3"/>
        <v>0</v>
      </c>
      <c r="P442">
        <f t="shared" si="42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>
        <f t="shared" si="48"/>
        <v>5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3"/>
        <v>0</v>
      </c>
      <c r="P443" t="e">
        <f t="shared" si="42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 t="e">
        <f t="shared" si="48"/>
        <v>#DIV/0!</v>
      </c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3"/>
        <v>0.39</v>
      </c>
      <c r="P444">
        <f t="shared" si="42"/>
        <v>393.59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>
        <f t="shared" si="48"/>
        <v>393.59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3"/>
        <v>0</v>
      </c>
      <c r="P445">
        <f t="shared" si="42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>
        <f t="shared" si="48"/>
        <v>5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3"/>
        <v>0.05</v>
      </c>
      <c r="P446">
        <f t="shared" si="42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>
        <f t="shared" si="48"/>
        <v>50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3"/>
        <v>0</v>
      </c>
      <c r="P447">
        <f t="shared" si="42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>
        <f t="shared" si="48"/>
        <v>1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3"/>
        <v>7.0000000000000007E-2</v>
      </c>
      <c r="P448">
        <f t="shared" si="42"/>
        <v>47.88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>
        <f t="shared" si="48"/>
        <v>47.88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3"/>
        <v>0</v>
      </c>
      <c r="P449">
        <f t="shared" si="42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>
        <f t="shared" si="48"/>
        <v>6.75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3"/>
        <v>0.03</v>
      </c>
      <c r="P450">
        <f t="shared" ref="P450:P513" si="49">ROUND(E450/L450, 2)</f>
        <v>20.5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>
        <f t="shared" si="48"/>
        <v>20.5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ROUND(E451/D451,2)</f>
        <v>0.02</v>
      </c>
      <c r="P451">
        <f t="shared" si="49"/>
        <v>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10">
        <f t="shared" ref="S451:S514" si="53">(((J451/60)/60)/24)+DATE(1970,1,1)</f>
        <v>41534.568113425928</v>
      </c>
      <c r="T451" s="10">
        <f t="shared" ref="T451:T514" si="54">(((I451/60)/60)/24)+DATE(1970,1,1)</f>
        <v>41564.568113425928</v>
      </c>
      <c r="U451">
        <f t="shared" ref="U451:U514" si="55">IF(H451="GBP", P451*1.35, P451*1)</f>
        <v>12.15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0.01</v>
      </c>
      <c r="P452">
        <f t="shared" si="49"/>
        <v>56.57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>
        <f t="shared" si="55"/>
        <v>56.57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t="e">
        <f t="shared" si="49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 t="e">
        <f t="shared" si="55"/>
        <v>#DIV/0!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0.64</v>
      </c>
      <c r="P454">
        <f t="shared" si="49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54"/>
        <v>42137.703877314809</v>
      </c>
      <c r="U454">
        <f t="shared" si="55"/>
        <v>40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0</v>
      </c>
      <c r="P455">
        <f t="shared" si="49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>
        <f t="shared" si="55"/>
        <v>13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0.01</v>
      </c>
      <c r="P456">
        <f t="shared" si="49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>
        <f t="shared" si="55"/>
        <v>16.399999999999999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0</v>
      </c>
      <c r="P457">
        <f t="shared" si="49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54"/>
        <v>41016.021527777775</v>
      </c>
      <c r="U457">
        <f t="shared" si="55"/>
        <v>22.5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0.01</v>
      </c>
      <c r="P458">
        <f t="shared" si="49"/>
        <v>20.329999999999998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54"/>
        <v>41569.165972222225</v>
      </c>
      <c r="U458">
        <f t="shared" si="55"/>
        <v>20.329999999999998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t="e">
        <f t="shared" si="49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 t="e">
        <f t="shared" si="55"/>
        <v>#DIV/0!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0.08</v>
      </c>
      <c r="P460">
        <f t="shared" si="49"/>
        <v>16.760000000000002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>
        <f t="shared" si="55"/>
        <v>22.626000000000005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0</v>
      </c>
      <c r="P461">
        <f t="shared" si="49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>
        <f t="shared" si="55"/>
        <v>25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0</v>
      </c>
      <c r="P462">
        <f t="shared" si="49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>
        <f t="shared" si="55"/>
        <v>12.5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t="e">
        <f t="shared" si="49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 t="e">
        <f t="shared" si="55"/>
        <v>#DIV/0!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t="e">
        <f t="shared" si="49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54"/>
        <v>40765.126631944448</v>
      </c>
      <c r="U464" t="e">
        <f t="shared" si="55"/>
        <v>#DIV/0!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0.02</v>
      </c>
      <c r="P465">
        <f t="shared" si="49"/>
        <v>113.64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>
        <f t="shared" si="55"/>
        <v>113.64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0</v>
      </c>
      <c r="P466">
        <f t="shared" si="49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54"/>
        <v>42508.848784722228</v>
      </c>
      <c r="U466">
        <f t="shared" si="55"/>
        <v>1</v>
      </c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0.27</v>
      </c>
      <c r="P467">
        <f t="shared" si="49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>
        <f t="shared" si="55"/>
        <v>17.25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0.01</v>
      </c>
      <c r="P468">
        <f t="shared" si="49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>
        <f t="shared" si="55"/>
        <v>15.2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0.22</v>
      </c>
      <c r="P469">
        <f t="shared" si="49"/>
        <v>110.64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>
        <f t="shared" si="55"/>
        <v>110.64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t="e">
        <f t="shared" si="49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54"/>
        <v>41101.160474537035</v>
      </c>
      <c r="U470" t="e">
        <f t="shared" si="55"/>
        <v>#DIV/0!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t="e">
        <f t="shared" si="49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 t="e">
        <f t="shared" si="55"/>
        <v>#DIV/0!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0.01</v>
      </c>
      <c r="P472">
        <f t="shared" si="49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>
        <f t="shared" si="55"/>
        <v>25.5</v>
      </c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0.12</v>
      </c>
      <c r="P473">
        <f t="shared" si="49"/>
        <v>38.479999999999997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>
        <f t="shared" si="55"/>
        <v>38.479999999999997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0.18</v>
      </c>
      <c r="P474">
        <f t="shared" si="49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>
        <f t="shared" si="55"/>
        <v>28.2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0.03</v>
      </c>
      <c r="P475">
        <f t="shared" si="49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>
        <f t="shared" si="55"/>
        <v>61.5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0</v>
      </c>
      <c r="P476">
        <f t="shared" si="49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>
        <f t="shared" si="55"/>
        <v>1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t="e">
        <f t="shared" si="49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 t="e">
        <f t="shared" si="55"/>
        <v>#DIV/0!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0.02</v>
      </c>
      <c r="P478">
        <f t="shared" si="49"/>
        <v>39.57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>
        <f t="shared" si="55"/>
        <v>39.57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t="e">
        <f t="shared" si="49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 t="e">
        <f t="shared" si="55"/>
        <v>#DIV/0!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t="e">
        <f t="shared" si="49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 t="e">
        <f t="shared" si="55"/>
        <v>#DIV/0!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0.33</v>
      </c>
      <c r="P481">
        <f t="shared" si="49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>
        <f t="shared" si="55"/>
        <v>88.8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</v>
      </c>
      <c r="P482">
        <f t="shared" si="49"/>
        <v>55.46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54"/>
        <v>41495.500173611108</v>
      </c>
      <c r="U482">
        <f t="shared" si="55"/>
        <v>55.46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0.06</v>
      </c>
      <c r="P483">
        <f t="shared" si="49"/>
        <v>87.14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>
        <f t="shared" si="55"/>
        <v>87.14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0</v>
      </c>
      <c r="P484">
        <f t="shared" si="49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54"/>
        <v>42474.606944444444</v>
      </c>
      <c r="U484">
        <f t="shared" si="55"/>
        <v>10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</v>
      </c>
      <c r="P485">
        <f t="shared" si="49"/>
        <v>51.22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>
        <f t="shared" si="55"/>
        <v>69.147000000000006</v>
      </c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0</v>
      </c>
      <c r="P486">
        <f t="shared" si="49"/>
        <v>13.55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>
        <f t="shared" si="55"/>
        <v>18.2925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0.22</v>
      </c>
      <c r="P487">
        <f t="shared" si="49"/>
        <v>66.52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54"/>
        <v>41411.50577546296</v>
      </c>
      <c r="U487">
        <f t="shared" si="55"/>
        <v>89.802000000000007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0</v>
      </c>
      <c r="P488">
        <f t="shared" si="49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>
        <f t="shared" si="55"/>
        <v>50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t="e">
        <f t="shared" si="49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 t="e">
        <f t="shared" si="55"/>
        <v>#DIV/0!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t="e">
        <f t="shared" si="49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 t="e">
        <f t="shared" si="55"/>
        <v>#DIV/0!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0</v>
      </c>
      <c r="P491">
        <f t="shared" si="49"/>
        <v>71.67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>
        <f t="shared" si="55"/>
        <v>71.67</v>
      </c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t="e">
        <f t="shared" si="49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54"/>
        <v>41143.968576388892</v>
      </c>
      <c r="U492" t="e">
        <f t="shared" si="55"/>
        <v>#DIV/0!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t="e">
        <f t="shared" si="49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54"/>
        <v>42396.982627314821</v>
      </c>
      <c r="U493" t="e">
        <f t="shared" si="55"/>
        <v>#DIV/0!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t="e">
        <f t="shared" si="49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 t="e">
        <f t="shared" si="55"/>
        <v>#DIV/0!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t="e">
        <f t="shared" si="49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54"/>
        <v>42144.726134259254</v>
      </c>
      <c r="U495" t="e">
        <f t="shared" si="55"/>
        <v>#DIV/0!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0</v>
      </c>
      <c r="P496">
        <f t="shared" si="49"/>
        <v>10.33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>
        <f t="shared" si="55"/>
        <v>10.33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t="e">
        <f t="shared" si="49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 t="e">
        <f t="shared" si="55"/>
        <v>#DIV/0!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0</v>
      </c>
      <c r="P498">
        <f t="shared" si="49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>
        <f t="shared" si="55"/>
        <v>1</v>
      </c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0.01</v>
      </c>
      <c r="P499">
        <f t="shared" si="49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>
        <f t="shared" si="55"/>
        <v>10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0.05</v>
      </c>
      <c r="P500">
        <f t="shared" si="49"/>
        <v>136.09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>
        <f t="shared" si="55"/>
        <v>136.09</v>
      </c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0.1</v>
      </c>
      <c r="P501">
        <f t="shared" si="49"/>
        <v>73.459999999999994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>
        <f t="shared" si="55"/>
        <v>73.459999999999994</v>
      </c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0.03</v>
      </c>
      <c r="P502">
        <f t="shared" si="49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54"/>
        <v>40306.927777777775</v>
      </c>
      <c r="U502">
        <f t="shared" si="55"/>
        <v>53.75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t="e">
        <f t="shared" si="49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 t="e">
        <f t="shared" si="55"/>
        <v>#DIV/0!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0.01</v>
      </c>
      <c r="P504">
        <f t="shared" si="49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>
        <f t="shared" si="55"/>
        <v>57.5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0.02</v>
      </c>
      <c r="P505">
        <f t="shared" si="49"/>
        <v>12.67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>
        <f t="shared" si="55"/>
        <v>17.104500000000002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0.01</v>
      </c>
      <c r="P506">
        <f t="shared" si="49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>
        <f t="shared" si="55"/>
        <v>67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0</v>
      </c>
      <c r="P507">
        <f t="shared" si="49"/>
        <v>3.71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>
        <f t="shared" si="55"/>
        <v>3.71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0</v>
      </c>
      <c r="P508">
        <f t="shared" si="49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>
        <f t="shared" si="55"/>
        <v>250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0.03</v>
      </c>
      <c r="P509">
        <f t="shared" si="49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>
        <f t="shared" si="55"/>
        <v>64</v>
      </c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0.01</v>
      </c>
      <c r="P510">
        <f t="shared" si="49"/>
        <v>133.33000000000001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>
        <f t="shared" si="55"/>
        <v>133.33000000000001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0</v>
      </c>
      <c r="P511">
        <f t="shared" si="49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>
        <f t="shared" si="55"/>
        <v>13.5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t="e">
        <f t="shared" si="49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 t="e">
        <f t="shared" si="55"/>
        <v>#DIV/0!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>
        <f t="shared" si="49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>
        <f t="shared" si="55"/>
        <v>30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0</v>
      </c>
      <c r="P514">
        <f t="shared" ref="P514:P577" si="56">ROUND(E514/L514, 2)</f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>
        <f t="shared" si="55"/>
        <v>5.5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7">ROUND(E515/D515,2)</f>
        <v>0.14000000000000001</v>
      </c>
      <c r="P515">
        <f t="shared" si="56"/>
        <v>102.38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10">
        <f t="shared" ref="S515:S578" si="60">(((J515/60)/60)/24)+DATE(1970,1,1)</f>
        <v>42552.653993055559</v>
      </c>
      <c r="T515" s="10">
        <f t="shared" ref="T515:T578" si="61">(((I515/60)/60)/24)+DATE(1970,1,1)</f>
        <v>42597.291666666672</v>
      </c>
      <c r="U515">
        <f t="shared" ref="U515:U578" si="62">IF(H515="GBP", P515*1.35, P515*1)</f>
        <v>102.38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7"/>
        <v>0.03</v>
      </c>
      <c r="P516">
        <f t="shared" si="56"/>
        <v>16.670000000000002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>
        <f t="shared" si="62"/>
        <v>16.670000000000002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7"/>
        <v>0.25</v>
      </c>
      <c r="P517">
        <f t="shared" si="56"/>
        <v>725.03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>
        <f t="shared" si="62"/>
        <v>725.03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7"/>
        <v>0</v>
      </c>
      <c r="P518" t="e">
        <f t="shared" si="56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 t="e">
        <f t="shared" si="62"/>
        <v>#DIV/0!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7"/>
        <v>0.01</v>
      </c>
      <c r="P519">
        <f t="shared" si="56"/>
        <v>68.33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>
        <f t="shared" si="62"/>
        <v>68.33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7"/>
        <v>0</v>
      </c>
      <c r="P520" t="e">
        <f t="shared" si="56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 t="e">
        <f t="shared" si="62"/>
        <v>#DIV/0!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7"/>
        <v>0.23</v>
      </c>
      <c r="P521">
        <f t="shared" si="56"/>
        <v>39.229999999999997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61"/>
        <v>41248.391446759262</v>
      </c>
      <c r="U521">
        <f t="shared" si="62"/>
        <v>39.229999999999997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7"/>
        <v>1.02</v>
      </c>
      <c r="P522">
        <f t="shared" si="56"/>
        <v>150.15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>
        <f t="shared" si="62"/>
        <v>202.70250000000001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7"/>
        <v>1.05</v>
      </c>
      <c r="P523">
        <f t="shared" si="56"/>
        <v>93.43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>
        <f t="shared" si="62"/>
        <v>93.43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7"/>
        <v>1.1499999999999999</v>
      </c>
      <c r="P524">
        <f t="shared" si="56"/>
        <v>110.97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>
        <f t="shared" si="62"/>
        <v>110.97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7"/>
        <v>1.21</v>
      </c>
      <c r="P525">
        <f t="shared" si="56"/>
        <v>71.790000000000006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>
        <f t="shared" si="62"/>
        <v>71.790000000000006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7"/>
        <v>1.0900000000000001</v>
      </c>
      <c r="P526">
        <f t="shared" si="56"/>
        <v>29.26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>
        <f t="shared" si="62"/>
        <v>39.501000000000005</v>
      </c>
    </row>
    <row r="527" spans="1:21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7"/>
        <v>1</v>
      </c>
      <c r="P527">
        <f t="shared" si="56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>
        <f t="shared" si="62"/>
        <v>1000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7"/>
        <v>1.1399999999999999</v>
      </c>
      <c r="P528">
        <f t="shared" si="56"/>
        <v>74.349999999999994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>
        <f t="shared" si="62"/>
        <v>100.3725</v>
      </c>
    </row>
    <row r="529" spans="1:21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7"/>
        <v>1.01</v>
      </c>
      <c r="P529">
        <f t="shared" si="56"/>
        <v>63.83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>
        <f t="shared" si="62"/>
        <v>63.83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7"/>
        <v>1.1599999999999999</v>
      </c>
      <c r="P530">
        <f t="shared" si="56"/>
        <v>44.33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>
        <f t="shared" si="62"/>
        <v>44.33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7"/>
        <v>1.3</v>
      </c>
      <c r="P531">
        <f t="shared" si="56"/>
        <v>86.94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>
        <f t="shared" si="62"/>
        <v>86.94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7"/>
        <v>1.08</v>
      </c>
      <c r="P532">
        <f t="shared" si="56"/>
        <v>126.55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>
        <f t="shared" si="62"/>
        <v>126.55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7"/>
        <v>1</v>
      </c>
      <c r="P533">
        <f t="shared" si="56"/>
        <v>129.03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>
        <f t="shared" si="62"/>
        <v>129.03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7"/>
        <v>1.23</v>
      </c>
      <c r="P534">
        <f t="shared" si="56"/>
        <v>71.239999999999995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>
        <f t="shared" si="62"/>
        <v>71.239999999999995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7"/>
        <v>1</v>
      </c>
      <c r="P535">
        <f t="shared" si="56"/>
        <v>117.88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>
        <f t="shared" si="62"/>
        <v>159.13800000000001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7"/>
        <v>1.05</v>
      </c>
      <c r="P536">
        <f t="shared" si="56"/>
        <v>327.08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>
        <f t="shared" si="62"/>
        <v>327.08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7"/>
        <v>1.03</v>
      </c>
      <c r="P537">
        <f t="shared" si="56"/>
        <v>34.75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61"/>
        <v>42741.545196759253</v>
      </c>
      <c r="U537">
        <f t="shared" si="62"/>
        <v>46.912500000000001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7"/>
        <v>1.18</v>
      </c>
      <c r="P538">
        <f t="shared" si="56"/>
        <v>100.06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61"/>
        <v>42219.75</v>
      </c>
      <c r="U538">
        <f t="shared" si="62"/>
        <v>135.08100000000002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7"/>
        <v>1.21</v>
      </c>
      <c r="P539">
        <f t="shared" si="56"/>
        <v>40.85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>
        <f t="shared" si="62"/>
        <v>40.85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7"/>
        <v>3.02</v>
      </c>
      <c r="P540">
        <f t="shared" si="56"/>
        <v>252.02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>
        <f t="shared" si="62"/>
        <v>252.02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7"/>
        <v>1.01</v>
      </c>
      <c r="P541">
        <f t="shared" si="56"/>
        <v>25.16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>
        <f t="shared" si="62"/>
        <v>33.966000000000001</v>
      </c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7"/>
        <v>0</v>
      </c>
      <c r="P542">
        <f t="shared" si="56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>
        <f t="shared" si="62"/>
        <v>1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7"/>
        <v>0.01</v>
      </c>
      <c r="P543">
        <f t="shared" si="56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>
        <f t="shared" si="62"/>
        <v>25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7"/>
        <v>0</v>
      </c>
      <c r="P544">
        <f t="shared" si="56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>
        <f t="shared" si="62"/>
        <v>1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7"/>
        <v>0</v>
      </c>
      <c r="P545">
        <f t="shared" si="56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>
        <f t="shared" si="62"/>
        <v>35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7"/>
        <v>0.01</v>
      </c>
      <c r="P546">
        <f t="shared" si="56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>
        <f t="shared" si="62"/>
        <v>3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7"/>
        <v>0.27</v>
      </c>
      <c r="P547">
        <f t="shared" si="56"/>
        <v>402.71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>
        <f t="shared" si="62"/>
        <v>402.71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7"/>
        <v>0</v>
      </c>
      <c r="P548">
        <f t="shared" si="56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>
        <f t="shared" si="62"/>
        <v>26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7"/>
        <v>0</v>
      </c>
      <c r="P549" t="e">
        <f t="shared" si="56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 t="e">
        <f t="shared" si="62"/>
        <v>#DIV/0!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7"/>
        <v>0</v>
      </c>
      <c r="P550">
        <f t="shared" si="56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>
        <f t="shared" si="62"/>
        <v>12.15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7"/>
        <v>0.03</v>
      </c>
      <c r="P551">
        <f t="shared" si="56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>
        <f t="shared" si="62"/>
        <v>11.475000000000001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7"/>
        <v>0.01</v>
      </c>
      <c r="P552">
        <f t="shared" si="56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>
        <f t="shared" si="62"/>
        <v>8.75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7"/>
        <v>0.05</v>
      </c>
      <c r="P553">
        <f t="shared" si="56"/>
        <v>135.04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>
        <f t="shared" si="62"/>
        <v>135.04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7"/>
        <v>0</v>
      </c>
      <c r="P554" t="e">
        <f t="shared" si="56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 t="e">
        <f t="shared" si="62"/>
        <v>#DIV/0!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7"/>
        <v>0</v>
      </c>
      <c r="P555">
        <f t="shared" si="56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>
        <f t="shared" si="62"/>
        <v>20.5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7"/>
        <v>0.37</v>
      </c>
      <c r="P556">
        <f t="shared" si="56"/>
        <v>64.36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>
        <f t="shared" si="62"/>
        <v>64.36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7"/>
        <v>0</v>
      </c>
      <c r="P557" t="e">
        <f t="shared" si="56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 t="e">
        <f t="shared" si="62"/>
        <v>#DIV/0!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7"/>
        <v>0.03</v>
      </c>
      <c r="P558">
        <f t="shared" si="56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>
        <f t="shared" si="62"/>
        <v>200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7"/>
        <v>0.01</v>
      </c>
      <c r="P559">
        <f t="shared" si="56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>
        <f t="shared" si="62"/>
        <v>68.3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7"/>
        <v>0</v>
      </c>
      <c r="P560" t="e">
        <f t="shared" si="56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 t="e">
        <f t="shared" si="62"/>
        <v>#DIV/0!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7"/>
        <v>0</v>
      </c>
      <c r="P561">
        <f t="shared" si="56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>
        <f t="shared" si="62"/>
        <v>50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7"/>
        <v>0</v>
      </c>
      <c r="P562">
        <f t="shared" si="56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>
        <f t="shared" si="62"/>
        <v>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7"/>
        <v>0</v>
      </c>
      <c r="P563">
        <f t="shared" si="56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>
        <f t="shared" si="62"/>
        <v>27.5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7"/>
        <v>0</v>
      </c>
      <c r="P564" t="e">
        <f t="shared" si="56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61"/>
        <v>42722.389062500006</v>
      </c>
      <c r="U564" t="e">
        <f t="shared" si="62"/>
        <v>#DIV/0!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7"/>
        <v>0</v>
      </c>
      <c r="P565">
        <f t="shared" si="56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>
        <f t="shared" si="62"/>
        <v>34</v>
      </c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7"/>
        <v>0</v>
      </c>
      <c r="P566">
        <f t="shared" si="56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>
        <f t="shared" si="62"/>
        <v>1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7"/>
        <v>0</v>
      </c>
      <c r="P567" t="e">
        <f t="shared" si="56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61"/>
        <v>42195.785289351858</v>
      </c>
      <c r="U567" t="e">
        <f t="shared" si="62"/>
        <v>#DIV/0!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7"/>
        <v>0</v>
      </c>
      <c r="P568">
        <f t="shared" si="56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>
        <f t="shared" si="62"/>
        <v>1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7"/>
        <v>0</v>
      </c>
      <c r="P569" t="e">
        <f t="shared" si="56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 t="e">
        <f t="shared" si="62"/>
        <v>#DIV/0!</v>
      </c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7"/>
        <v>0.01</v>
      </c>
      <c r="P570">
        <f t="shared" si="56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>
        <f t="shared" si="62"/>
        <v>49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7"/>
        <v>0.01</v>
      </c>
      <c r="P571">
        <f t="shared" si="56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>
        <f t="shared" si="62"/>
        <v>20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7"/>
        <v>0</v>
      </c>
      <c r="P572">
        <f t="shared" si="56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61"/>
        <v>42418.798252314817</v>
      </c>
      <c r="U572">
        <f t="shared" si="62"/>
        <v>142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7"/>
        <v>0</v>
      </c>
      <c r="P573">
        <f t="shared" si="56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>
        <f t="shared" si="62"/>
        <v>53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7"/>
        <v>0</v>
      </c>
      <c r="P574" t="e">
        <f t="shared" si="56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61"/>
        <v>42312.757962962962</v>
      </c>
      <c r="U574" t="e">
        <f t="shared" si="62"/>
        <v>#DIV/0!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7"/>
        <v>0</v>
      </c>
      <c r="P575">
        <f t="shared" si="56"/>
        <v>38.44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>
        <f t="shared" si="62"/>
        <v>38.44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7"/>
        <v>0.01</v>
      </c>
      <c r="P576">
        <f t="shared" si="56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>
        <f t="shared" si="62"/>
        <v>27</v>
      </c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7"/>
        <v>0</v>
      </c>
      <c r="P577">
        <f t="shared" si="56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>
        <f t="shared" si="62"/>
        <v>64.75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7"/>
        <v>0</v>
      </c>
      <c r="P578">
        <f t="shared" ref="P578:P641" si="63">ROUND(E578/L578, 2)</f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>
        <f t="shared" si="62"/>
        <v>1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4">ROUND(E579/D579,2)</f>
        <v>0</v>
      </c>
      <c r="P579">
        <f t="shared" si="63"/>
        <v>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10">
        <f t="shared" ref="S579:S642" si="67">(((J579/60)/60)/24)+DATE(1970,1,1)</f>
        <v>42450.589143518519</v>
      </c>
      <c r="T579" s="10">
        <f t="shared" ref="T579:T642" si="68">(((I579/60)/60)/24)+DATE(1970,1,1)</f>
        <v>42510.589143518519</v>
      </c>
      <c r="U579">
        <f t="shared" ref="U579:U642" si="69">IF(H579="GBP", P579*1.35, P579*1)</f>
        <v>10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4"/>
        <v>0</v>
      </c>
      <c r="P580">
        <f t="shared" si="63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>
        <f t="shared" si="69"/>
        <v>2.7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4"/>
        <v>0.01</v>
      </c>
      <c r="P581">
        <f t="shared" si="63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>
        <f t="shared" si="69"/>
        <v>35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4"/>
        <v>0</v>
      </c>
      <c r="P582">
        <f t="shared" si="63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>
        <f t="shared" si="69"/>
        <v>1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4"/>
        <v>0</v>
      </c>
      <c r="P583" t="e">
        <f t="shared" si="63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 t="e">
        <f t="shared" si="69"/>
        <v>#DIV/0!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4"/>
        <v>0</v>
      </c>
      <c r="P584" t="e">
        <f t="shared" si="63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 t="e">
        <f t="shared" si="69"/>
        <v>#DIV/0!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4"/>
        <v>0</v>
      </c>
      <c r="P585">
        <f t="shared" si="63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>
        <f t="shared" si="69"/>
        <v>1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4"/>
        <v>0.01</v>
      </c>
      <c r="P586">
        <f t="shared" si="63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>
        <f t="shared" si="69"/>
        <v>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4"/>
        <v>0</v>
      </c>
      <c r="P587" t="e">
        <f t="shared" si="63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 t="e">
        <f t="shared" si="69"/>
        <v>#DIV/0!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4"/>
        <v>0.01</v>
      </c>
      <c r="P588">
        <f t="shared" si="63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>
        <f t="shared" si="69"/>
        <v>14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4"/>
        <v>0.09</v>
      </c>
      <c r="P589">
        <f t="shared" si="63"/>
        <v>389.29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>
        <f t="shared" si="69"/>
        <v>389.29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4"/>
        <v>0.03</v>
      </c>
      <c r="P590">
        <f t="shared" si="63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8"/>
        <v>42691.811180555553</v>
      </c>
      <c r="U590">
        <f t="shared" si="69"/>
        <v>150.5</v>
      </c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4"/>
        <v>0</v>
      </c>
      <c r="P591">
        <f t="shared" si="63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>
        <f t="shared" si="69"/>
        <v>1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4"/>
        <v>0.04</v>
      </c>
      <c r="P592">
        <f t="shared" si="63"/>
        <v>24.78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>
        <f t="shared" si="69"/>
        <v>33.453000000000003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4"/>
        <v>0</v>
      </c>
      <c r="P593">
        <f t="shared" si="63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>
        <f t="shared" si="69"/>
        <v>30.5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4"/>
        <v>0.03</v>
      </c>
      <c r="P594">
        <f t="shared" si="63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>
        <f t="shared" si="69"/>
        <v>250</v>
      </c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4"/>
        <v>0.23</v>
      </c>
      <c r="P595">
        <f t="shared" si="63"/>
        <v>16.43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>
        <f t="shared" si="69"/>
        <v>22.180500000000002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4"/>
        <v>0</v>
      </c>
      <c r="P596">
        <f t="shared" si="63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>
        <f t="shared" si="69"/>
        <v>13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4"/>
        <v>0</v>
      </c>
      <c r="P597">
        <f t="shared" si="63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8"/>
        <v>42128.069884259254</v>
      </c>
      <c r="U597">
        <f t="shared" si="69"/>
        <v>53.25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4"/>
        <v>0</v>
      </c>
      <c r="P598">
        <f t="shared" si="63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>
        <f t="shared" si="69"/>
        <v>3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4"/>
        <v>0</v>
      </c>
      <c r="P599">
        <f t="shared" si="63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>
        <f t="shared" si="69"/>
        <v>10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4"/>
        <v>0.34</v>
      </c>
      <c r="P600">
        <f t="shared" si="63"/>
        <v>121.43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>
        <f t="shared" si="69"/>
        <v>121.43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4"/>
        <v>0</v>
      </c>
      <c r="P601">
        <f t="shared" si="63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>
        <f t="shared" si="69"/>
        <v>15.5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4"/>
        <v>0.02</v>
      </c>
      <c r="P602">
        <f t="shared" si="63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>
        <f t="shared" si="69"/>
        <v>100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4"/>
        <v>0.01</v>
      </c>
      <c r="P603">
        <f t="shared" si="63"/>
        <v>23.33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>
        <f t="shared" si="69"/>
        <v>23.33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4"/>
        <v>0</v>
      </c>
      <c r="P604" t="e">
        <f t="shared" si="63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 t="e">
        <f t="shared" si="69"/>
        <v>#DIV/0!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4"/>
        <v>0.04</v>
      </c>
      <c r="P605">
        <f t="shared" si="63"/>
        <v>45.39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>
        <f t="shared" si="69"/>
        <v>45.39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4"/>
        <v>0</v>
      </c>
      <c r="P606" t="e">
        <f t="shared" si="63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 t="e">
        <f t="shared" si="69"/>
        <v>#DIV/0!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4"/>
        <v>0.03</v>
      </c>
      <c r="P607">
        <f t="shared" si="63"/>
        <v>16.38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8"/>
        <v>42239.357731481476</v>
      </c>
      <c r="U607">
        <f t="shared" si="69"/>
        <v>16.38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4"/>
        <v>0</v>
      </c>
      <c r="P608">
        <f t="shared" si="63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>
        <f t="shared" si="69"/>
        <v>10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4"/>
        <v>0</v>
      </c>
      <c r="P609" t="e">
        <f t="shared" si="63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 t="e">
        <f t="shared" si="69"/>
        <v>#DIV/0!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4"/>
        <v>0.01</v>
      </c>
      <c r="P610">
        <f t="shared" si="63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>
        <f t="shared" si="69"/>
        <v>292.2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4"/>
        <v>0.01</v>
      </c>
      <c r="P611">
        <f t="shared" si="63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>
        <f t="shared" si="69"/>
        <v>6.75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4"/>
        <v>0</v>
      </c>
      <c r="P612" t="e">
        <f t="shared" si="63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 t="e">
        <f t="shared" si="69"/>
        <v>#DIV/0!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4"/>
        <v>0</v>
      </c>
      <c r="P613" t="e">
        <f t="shared" si="63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 t="e">
        <f t="shared" si="69"/>
        <v>#DIV/0!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4"/>
        <v>0</v>
      </c>
      <c r="P614" t="e">
        <f t="shared" si="63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8"/>
        <v>42615.031782407401</v>
      </c>
      <c r="U614" t="e">
        <f t="shared" si="69"/>
        <v>#DIV/0!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4"/>
        <v>0.21</v>
      </c>
      <c r="P615">
        <f t="shared" si="63"/>
        <v>105.93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>
        <f t="shared" si="69"/>
        <v>105.93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4"/>
        <v>0</v>
      </c>
      <c r="P616" t="e">
        <f t="shared" si="63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 t="e">
        <f t="shared" si="69"/>
        <v>#DIV/0!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4"/>
        <v>0</v>
      </c>
      <c r="P617" t="e">
        <f t="shared" si="63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 t="e">
        <f t="shared" si="69"/>
        <v>#DIV/0!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4"/>
        <v>0</v>
      </c>
      <c r="P618" t="e">
        <f t="shared" si="63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8"/>
        <v>42791.376238425932</v>
      </c>
      <c r="U618" t="e">
        <f t="shared" si="69"/>
        <v>#DIV/0!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4"/>
        <v>0.03</v>
      </c>
      <c r="P619">
        <f t="shared" si="63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>
        <f t="shared" si="69"/>
        <v>27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4"/>
        <v>0</v>
      </c>
      <c r="P620" t="e">
        <f t="shared" si="63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 t="e">
        <f t="shared" si="69"/>
        <v>#DIV/0!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4"/>
        <v>0</v>
      </c>
      <c r="P621">
        <f t="shared" si="63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>
        <f t="shared" si="69"/>
        <v>1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4"/>
        <v>0.01</v>
      </c>
      <c r="P622">
        <f t="shared" si="63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>
        <f t="shared" si="69"/>
        <v>300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4"/>
        <v>0.01</v>
      </c>
      <c r="P623">
        <f t="shared" si="63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>
        <f t="shared" si="69"/>
        <v>87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4"/>
        <v>0.06</v>
      </c>
      <c r="P624">
        <f t="shared" si="63"/>
        <v>37.89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>
        <f t="shared" si="69"/>
        <v>37.89</v>
      </c>
    </row>
    <row r="625" spans="1:21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4"/>
        <v>0</v>
      </c>
      <c r="P625" t="e">
        <f t="shared" si="63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 t="e">
        <f t="shared" si="69"/>
        <v>#DIV/0!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4"/>
        <v>0</v>
      </c>
      <c r="P626" t="e">
        <f t="shared" si="63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 t="e">
        <f t="shared" si="69"/>
        <v>#DIV/0!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4"/>
        <v>0</v>
      </c>
      <c r="P627" t="e">
        <f t="shared" si="63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 t="e">
        <f t="shared" si="69"/>
        <v>#DIV/0!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4"/>
        <v>0.17</v>
      </c>
      <c r="P628">
        <f t="shared" si="63"/>
        <v>111.41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>
        <f t="shared" si="69"/>
        <v>111.41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4"/>
        <v>0</v>
      </c>
      <c r="P629">
        <f t="shared" si="63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>
        <f t="shared" si="69"/>
        <v>90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4"/>
        <v>0</v>
      </c>
      <c r="P630" t="e">
        <f t="shared" si="63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 t="e">
        <f t="shared" si="69"/>
        <v>#DIV/0!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4"/>
        <v>0</v>
      </c>
      <c r="P631">
        <f t="shared" si="63"/>
        <v>116.67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>
        <f t="shared" si="69"/>
        <v>116.67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4"/>
        <v>0</v>
      </c>
      <c r="P632">
        <f t="shared" si="63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>
        <f t="shared" si="69"/>
        <v>10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4"/>
        <v>0.01</v>
      </c>
      <c r="P633">
        <f t="shared" si="63"/>
        <v>76.67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>
        <f t="shared" si="69"/>
        <v>76.67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4"/>
        <v>0</v>
      </c>
      <c r="P634" t="e">
        <f t="shared" si="63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 t="e">
        <f t="shared" si="69"/>
        <v>#DIV/0!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4"/>
        <v>0.12</v>
      </c>
      <c r="P635">
        <f t="shared" si="63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8"/>
        <v>42538.958333333328</v>
      </c>
      <c r="U635">
        <f t="shared" si="69"/>
        <v>49.8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4"/>
        <v>0</v>
      </c>
      <c r="P636">
        <f t="shared" si="63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>
        <f t="shared" si="69"/>
        <v>1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4"/>
        <v>0</v>
      </c>
      <c r="P637">
        <f t="shared" si="63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>
        <f t="shared" si="69"/>
        <v>2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4"/>
        <v>0</v>
      </c>
      <c r="P638">
        <f t="shared" si="63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>
        <f t="shared" si="69"/>
        <v>5.4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4"/>
        <v>0</v>
      </c>
      <c r="P639" t="e">
        <f t="shared" si="63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 t="e">
        <f t="shared" si="69"/>
        <v>#DIV/0!</v>
      </c>
    </row>
    <row r="640" spans="1:2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4"/>
        <v>0</v>
      </c>
      <c r="P640">
        <f t="shared" si="63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>
        <f t="shared" si="69"/>
        <v>3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4"/>
        <v>0</v>
      </c>
      <c r="P641">
        <f t="shared" si="63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>
        <f t="shared" si="69"/>
        <v>1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4"/>
        <v>1.44</v>
      </c>
      <c r="P642">
        <f t="shared" ref="P642:P705" si="70">ROUND(E642/L642, 2)</f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si="68"/>
        <v>42698.958333333328</v>
      </c>
      <c r="U642">
        <f t="shared" si="69"/>
        <v>50.5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1">ROUND(E643/D643,2)</f>
        <v>1.19</v>
      </c>
      <c r="P643">
        <f t="shared" si="70"/>
        <v>151.32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10">
        <f t="shared" ref="S643:S706" si="74">(((J643/60)/60)/24)+DATE(1970,1,1)</f>
        <v>42199.57</v>
      </c>
      <c r="T643" s="10">
        <f t="shared" ref="T643:T706" si="75">(((I643/60)/60)/24)+DATE(1970,1,1)</f>
        <v>42229.57</v>
      </c>
      <c r="U643">
        <f t="shared" ref="U643:U706" si="76">IF(H643="GBP", P643*1.35, P643*1)</f>
        <v>151.32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1"/>
        <v>14.6</v>
      </c>
      <c r="P644">
        <f t="shared" si="70"/>
        <v>134.36000000000001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>
        <f t="shared" si="76"/>
        <v>134.36000000000001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1"/>
        <v>1.06</v>
      </c>
      <c r="P645">
        <f t="shared" si="70"/>
        <v>174.03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>
        <f t="shared" si="76"/>
        <v>174.03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1"/>
        <v>3</v>
      </c>
      <c r="P646">
        <f t="shared" si="70"/>
        <v>73.489999999999995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>
        <f t="shared" si="76"/>
        <v>73.489999999999995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1"/>
        <v>2.79</v>
      </c>
      <c r="P647">
        <f t="shared" si="70"/>
        <v>23.52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>
        <f t="shared" si="76"/>
        <v>23.52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1"/>
        <v>1.32</v>
      </c>
      <c r="P648">
        <f t="shared" si="70"/>
        <v>39.07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>
        <f t="shared" si="76"/>
        <v>39.07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1"/>
        <v>1.07</v>
      </c>
      <c r="P649">
        <f t="shared" si="70"/>
        <v>125.94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>
        <f t="shared" si="76"/>
        <v>125.94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1"/>
        <v>1.27</v>
      </c>
      <c r="P650">
        <f t="shared" si="70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>
        <f t="shared" si="76"/>
        <v>1644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1"/>
        <v>1.4</v>
      </c>
      <c r="P651">
        <f t="shared" si="70"/>
        <v>42.67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>
        <f t="shared" si="76"/>
        <v>42.67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1"/>
        <v>1.1200000000000001</v>
      </c>
      <c r="P652">
        <f t="shared" si="70"/>
        <v>35.130000000000003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>
        <f t="shared" si="76"/>
        <v>35.130000000000003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1"/>
        <v>1.01</v>
      </c>
      <c r="P653">
        <f t="shared" si="70"/>
        <v>239.35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>
        <f t="shared" si="76"/>
        <v>239.35</v>
      </c>
    </row>
    <row r="654" spans="1:21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1"/>
        <v>1</v>
      </c>
      <c r="P654">
        <f t="shared" si="70"/>
        <v>107.64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>
        <f t="shared" si="76"/>
        <v>107.64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1"/>
        <v>1.41</v>
      </c>
      <c r="P655">
        <f t="shared" si="70"/>
        <v>95.83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>
        <f t="shared" si="76"/>
        <v>95.83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1"/>
        <v>2.67</v>
      </c>
      <c r="P656">
        <f t="shared" si="70"/>
        <v>31.66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>
        <f t="shared" si="76"/>
        <v>31.66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1"/>
        <v>1.47</v>
      </c>
      <c r="P657">
        <f t="shared" si="70"/>
        <v>42.89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>
        <f t="shared" si="76"/>
        <v>42.89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1"/>
        <v>2.14</v>
      </c>
      <c r="P658">
        <f t="shared" si="70"/>
        <v>122.74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42477.762951388882</v>
      </c>
      <c r="U658">
        <f t="shared" si="76"/>
        <v>122.74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1"/>
        <v>1.26</v>
      </c>
      <c r="P659">
        <f t="shared" si="70"/>
        <v>190.45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>
        <f t="shared" si="76"/>
        <v>190.45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1"/>
        <v>1.04</v>
      </c>
      <c r="P660">
        <f t="shared" si="70"/>
        <v>109.34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>
        <f t="shared" si="76"/>
        <v>109.34</v>
      </c>
    </row>
    <row r="661" spans="1:2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1"/>
        <v>1.01</v>
      </c>
      <c r="P661">
        <f t="shared" si="70"/>
        <v>143.66999999999999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>
        <f t="shared" si="76"/>
        <v>143.66999999999999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1"/>
        <v>0.03</v>
      </c>
      <c r="P662">
        <f t="shared" si="70"/>
        <v>84.94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41952.783321759263</v>
      </c>
      <c r="U662">
        <f t="shared" si="76"/>
        <v>84.94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1"/>
        <v>0.01</v>
      </c>
      <c r="P663">
        <f t="shared" si="70"/>
        <v>10.56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>
        <f t="shared" si="76"/>
        <v>10.56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1"/>
        <v>0</v>
      </c>
      <c r="P664">
        <f t="shared" si="70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>
        <f t="shared" si="76"/>
        <v>39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1"/>
        <v>0</v>
      </c>
      <c r="P665">
        <f t="shared" si="70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>
        <f t="shared" si="76"/>
        <v>100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1"/>
        <v>0.08</v>
      </c>
      <c r="P666">
        <f t="shared" si="70"/>
        <v>31.17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>
        <f t="shared" si="76"/>
        <v>31.17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1"/>
        <v>0.19</v>
      </c>
      <c r="P667">
        <f t="shared" si="70"/>
        <v>155.33000000000001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>
        <f t="shared" si="76"/>
        <v>155.33000000000001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1"/>
        <v>0</v>
      </c>
      <c r="P668">
        <f t="shared" si="70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5"/>
        <v>41868.832152777781</v>
      </c>
      <c r="U668">
        <f t="shared" si="76"/>
        <v>2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1"/>
        <v>0.1</v>
      </c>
      <c r="P669">
        <f t="shared" si="70"/>
        <v>178.93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>
        <f t="shared" si="76"/>
        <v>178.93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1"/>
        <v>0.05</v>
      </c>
      <c r="P670">
        <f t="shared" si="70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>
        <f t="shared" si="76"/>
        <v>27.36</v>
      </c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1"/>
        <v>0.22</v>
      </c>
      <c r="P671">
        <f t="shared" si="70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>
        <f t="shared" si="76"/>
        <v>1536.25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1"/>
        <v>0.28999999999999998</v>
      </c>
      <c r="P672">
        <f t="shared" si="70"/>
        <v>85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>
        <f t="shared" si="76"/>
        <v>85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1"/>
        <v>0.39</v>
      </c>
      <c r="P673">
        <f t="shared" si="70"/>
        <v>788.53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>
        <f t="shared" si="76"/>
        <v>788.53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1"/>
        <v>0.22</v>
      </c>
      <c r="P674">
        <f t="shared" si="70"/>
        <v>50.3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>
        <f t="shared" si="76"/>
        <v>50.3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1"/>
        <v>0</v>
      </c>
      <c r="P675">
        <f t="shared" si="70"/>
        <v>68.33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>
        <f t="shared" si="76"/>
        <v>68.33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1"/>
        <v>0</v>
      </c>
      <c r="P676">
        <f t="shared" si="70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>
        <f t="shared" si="76"/>
        <v>7.5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1"/>
        <v>0.15</v>
      </c>
      <c r="P677">
        <f t="shared" si="70"/>
        <v>34.270000000000003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>
        <f t="shared" si="76"/>
        <v>34.270000000000003</v>
      </c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1"/>
        <v>0.01</v>
      </c>
      <c r="P678">
        <f t="shared" si="70"/>
        <v>61.29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5"/>
        <v>42042.768298611118</v>
      </c>
      <c r="U678">
        <f t="shared" si="76"/>
        <v>61.29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1"/>
        <v>0.26</v>
      </c>
      <c r="P679">
        <f t="shared" si="70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>
        <f t="shared" si="76"/>
        <v>133.25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1"/>
        <v>0.04</v>
      </c>
      <c r="P680">
        <f t="shared" si="70"/>
        <v>65.180000000000007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>
        <f t="shared" si="76"/>
        <v>65.180000000000007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1"/>
        <v>0.15</v>
      </c>
      <c r="P681">
        <f t="shared" si="70"/>
        <v>93.9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>
        <f t="shared" si="76"/>
        <v>93.9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1"/>
        <v>0.26</v>
      </c>
      <c r="P682">
        <f t="shared" si="70"/>
        <v>150.65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>
        <f t="shared" si="76"/>
        <v>150.65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1"/>
        <v>0</v>
      </c>
      <c r="P683">
        <f t="shared" si="70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>
        <f t="shared" si="76"/>
        <v>1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1"/>
        <v>0</v>
      </c>
      <c r="P684">
        <f t="shared" si="70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42808.723634259266</v>
      </c>
      <c r="U684">
        <f t="shared" si="76"/>
        <v>13.25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1"/>
        <v>0.01</v>
      </c>
      <c r="P685">
        <f t="shared" si="70"/>
        <v>99.33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>
        <f t="shared" si="76"/>
        <v>99.33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1"/>
        <v>7.0000000000000007E-2</v>
      </c>
      <c r="P686">
        <f t="shared" si="70"/>
        <v>177.39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>
        <f t="shared" si="76"/>
        <v>177.39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1"/>
        <v>0.28000000000000003</v>
      </c>
      <c r="P687">
        <f t="shared" si="70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>
        <f t="shared" si="76"/>
        <v>55.3</v>
      </c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1"/>
        <v>0</v>
      </c>
      <c r="P688" t="e">
        <f t="shared" si="70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 t="e">
        <f t="shared" si="76"/>
        <v>#DIV/0!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1"/>
        <v>0.04</v>
      </c>
      <c r="P689">
        <f t="shared" si="70"/>
        <v>591.66999999999996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>
        <f t="shared" si="76"/>
        <v>591.66999999999996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1"/>
        <v>0.73</v>
      </c>
      <c r="P690">
        <f t="shared" si="70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>
        <f t="shared" si="76"/>
        <v>405.5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1"/>
        <v>0.57999999999999996</v>
      </c>
      <c r="P691">
        <f t="shared" si="70"/>
        <v>343.15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>
        <f t="shared" si="76"/>
        <v>343.15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1"/>
        <v>0.12</v>
      </c>
      <c r="P692">
        <f t="shared" si="70"/>
        <v>72.59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>
        <f t="shared" si="76"/>
        <v>72.59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1"/>
        <v>0.01</v>
      </c>
      <c r="P693">
        <f t="shared" si="70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>
        <f t="shared" si="76"/>
        <v>26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1"/>
        <v>7.0000000000000007E-2</v>
      </c>
      <c r="P694">
        <f t="shared" si="70"/>
        <v>6.5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>
        <f t="shared" si="76"/>
        <v>8.7750000000000004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1"/>
        <v>0.35</v>
      </c>
      <c r="P695">
        <f t="shared" si="70"/>
        <v>119.39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>
        <f t="shared" si="76"/>
        <v>119.39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1"/>
        <v>0</v>
      </c>
      <c r="P696">
        <f t="shared" si="70"/>
        <v>84.29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>
        <f t="shared" si="76"/>
        <v>84.29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1"/>
        <v>0.01</v>
      </c>
      <c r="P697">
        <f t="shared" si="70"/>
        <v>90.86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>
        <f t="shared" si="76"/>
        <v>90.86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1"/>
        <v>0</v>
      </c>
      <c r="P698">
        <f t="shared" si="70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>
        <f t="shared" si="76"/>
        <v>1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1"/>
        <v>0.46</v>
      </c>
      <c r="P699">
        <f t="shared" si="70"/>
        <v>20.34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>
        <f t="shared" si="76"/>
        <v>20.34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1"/>
        <v>0.15</v>
      </c>
      <c r="P700">
        <f t="shared" si="70"/>
        <v>530.69000000000005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5"/>
        <v>41900.083333333336</v>
      </c>
      <c r="U700">
        <f t="shared" si="76"/>
        <v>530.69000000000005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1"/>
        <v>0.82</v>
      </c>
      <c r="P701">
        <f t="shared" si="70"/>
        <v>120.39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>
        <f t="shared" si="76"/>
        <v>120.39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1"/>
        <v>0.03</v>
      </c>
      <c r="P702">
        <f t="shared" si="70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>
        <f t="shared" si="76"/>
        <v>13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1"/>
        <v>0.27</v>
      </c>
      <c r="P703">
        <f t="shared" si="70"/>
        <v>291.33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>
        <f t="shared" si="76"/>
        <v>393.2955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1"/>
        <v>0.31</v>
      </c>
      <c r="P704">
        <f t="shared" si="70"/>
        <v>124.92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42698.768368055549</v>
      </c>
      <c r="U704">
        <f t="shared" si="76"/>
        <v>124.92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1"/>
        <v>0.06</v>
      </c>
      <c r="P705">
        <f t="shared" si="70"/>
        <v>119.57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>
        <f t="shared" si="76"/>
        <v>119.57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1"/>
        <v>0.01</v>
      </c>
      <c r="P706">
        <f t="shared" ref="P706:P769" si="77">ROUND(E706/L706, 2)</f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>
        <f t="shared" si="76"/>
        <v>120.25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ROUND(E707/D707,2)</f>
        <v>0.01</v>
      </c>
      <c r="P707">
        <f t="shared" si="77"/>
        <v>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10">
        <f t="shared" ref="S707:S770" si="81">(((J707/60)/60)/24)+DATE(1970,1,1)</f>
        <v>42726.491643518515</v>
      </c>
      <c r="T707" s="10">
        <f t="shared" ref="T707:T770" si="82">(((I707/60)/60)/24)+DATE(1970,1,1)</f>
        <v>42756.491643518515</v>
      </c>
      <c r="U707">
        <f t="shared" ref="U707:U770" si="83">IF(H707="GBP", P707*1.35, P707*1)</f>
        <v>195.4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t="e">
        <f t="shared" si="77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 t="e">
        <f t="shared" si="83"/>
        <v>#DIV/0!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0.79</v>
      </c>
      <c r="P709">
        <f t="shared" si="77"/>
        <v>117.7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>
        <f t="shared" si="83"/>
        <v>158.89500000000001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0.22</v>
      </c>
      <c r="P710">
        <f t="shared" si="77"/>
        <v>23.95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>
        <f t="shared" si="83"/>
        <v>32.332500000000003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0</v>
      </c>
      <c r="P711">
        <f t="shared" si="77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>
        <f t="shared" si="83"/>
        <v>30.5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t="e">
        <f t="shared" si="77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 t="e">
        <f t="shared" si="83"/>
        <v>#DIV/0!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0.34</v>
      </c>
      <c r="P713">
        <f t="shared" si="77"/>
        <v>99.97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>
        <f t="shared" si="83"/>
        <v>99.97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0</v>
      </c>
      <c r="P714">
        <f t="shared" si="77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82"/>
        <v>42414.680925925932</v>
      </c>
      <c r="U714">
        <f t="shared" si="83"/>
        <v>26.25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0.01</v>
      </c>
      <c r="P715">
        <f t="shared" si="77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>
        <f t="shared" si="83"/>
        <v>199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0.15</v>
      </c>
      <c r="P716">
        <f t="shared" si="77"/>
        <v>80.319999999999993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>
        <f t="shared" si="83"/>
        <v>80.319999999999993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0.05</v>
      </c>
      <c r="P717">
        <f t="shared" si="77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>
        <f t="shared" si="83"/>
        <v>115.75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0.1</v>
      </c>
      <c r="P718">
        <f t="shared" si="77"/>
        <v>44.69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>
        <f t="shared" si="83"/>
        <v>44.69</v>
      </c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0</v>
      </c>
      <c r="P719">
        <f t="shared" si="77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82"/>
        <v>41887.854189814818</v>
      </c>
      <c r="U719">
        <f t="shared" si="83"/>
        <v>76.25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0.01</v>
      </c>
      <c r="P720">
        <f t="shared" si="77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>
        <f t="shared" si="83"/>
        <v>22.5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0.01</v>
      </c>
      <c r="P721">
        <f t="shared" si="77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>
        <f t="shared" si="83"/>
        <v>19.399999999999999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1.44</v>
      </c>
      <c r="P722">
        <f t="shared" si="77"/>
        <v>66.709999999999994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>
        <f t="shared" si="83"/>
        <v>66.709999999999994</v>
      </c>
    </row>
    <row r="723" spans="1:21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1.22</v>
      </c>
      <c r="P723">
        <f t="shared" si="77"/>
        <v>84.14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>
        <f t="shared" si="83"/>
        <v>84.14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1.32</v>
      </c>
      <c r="P724">
        <f t="shared" si="77"/>
        <v>215.73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>
        <f t="shared" si="83"/>
        <v>215.73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1.0900000000000001</v>
      </c>
      <c r="P725">
        <f t="shared" si="77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82"/>
        <v>42215.165972222225</v>
      </c>
      <c r="U725">
        <f t="shared" si="83"/>
        <v>54.69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1.05</v>
      </c>
      <c r="P726">
        <f t="shared" si="77"/>
        <v>51.63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>
        <f t="shared" si="83"/>
        <v>51.63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</v>
      </c>
      <c r="P727">
        <f t="shared" si="77"/>
        <v>143.36000000000001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>
        <f t="shared" si="83"/>
        <v>143.36000000000001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1.01</v>
      </c>
      <c r="P728">
        <f t="shared" si="77"/>
        <v>72.430000000000007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>
        <f t="shared" si="83"/>
        <v>72.430000000000007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1.56</v>
      </c>
      <c r="P729">
        <f t="shared" si="77"/>
        <v>36.53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82"/>
        <v>41288.888888888891</v>
      </c>
      <c r="U729">
        <f t="shared" si="83"/>
        <v>36.53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1.06</v>
      </c>
      <c r="P730">
        <f t="shared" si="77"/>
        <v>60.9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>
        <f t="shared" si="83"/>
        <v>60.9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1.31</v>
      </c>
      <c r="P731">
        <f t="shared" si="77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>
        <f t="shared" si="83"/>
        <v>43.55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1.32</v>
      </c>
      <c r="P732">
        <f t="shared" si="77"/>
        <v>99.77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>
        <f t="shared" si="83"/>
        <v>99.77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1.26</v>
      </c>
      <c r="P733">
        <f t="shared" si="77"/>
        <v>88.73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>
        <f t="shared" si="83"/>
        <v>88.73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1.6</v>
      </c>
      <c r="P734">
        <f t="shared" si="77"/>
        <v>4.92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>
        <f t="shared" si="83"/>
        <v>6.6420000000000003</v>
      </c>
    </row>
    <row r="735" spans="1:21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1.2</v>
      </c>
      <c r="P735">
        <f t="shared" si="77"/>
        <v>17.82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>
        <f t="shared" si="83"/>
        <v>24.057000000000002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1.26</v>
      </c>
      <c r="P736">
        <f t="shared" si="77"/>
        <v>187.19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>
        <f t="shared" si="83"/>
        <v>187.19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1.1399999999999999</v>
      </c>
      <c r="P737">
        <f t="shared" si="77"/>
        <v>234.81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>
        <f t="shared" si="83"/>
        <v>234.81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3.15</v>
      </c>
      <c r="P738">
        <f t="shared" si="77"/>
        <v>105.05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>
        <f t="shared" si="83"/>
        <v>105.05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1.22</v>
      </c>
      <c r="P739">
        <f t="shared" si="77"/>
        <v>56.67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>
        <f t="shared" si="83"/>
        <v>56.67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1.07</v>
      </c>
      <c r="P740">
        <f t="shared" si="77"/>
        <v>39.049999999999997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82"/>
        <v>41974.207638888889</v>
      </c>
      <c r="U740">
        <f t="shared" si="83"/>
        <v>39.049999999999997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1.58</v>
      </c>
      <c r="P741">
        <f t="shared" si="77"/>
        <v>68.349999999999994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>
        <f t="shared" si="83"/>
        <v>68.349999999999994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1.07</v>
      </c>
      <c r="P742">
        <f t="shared" si="77"/>
        <v>169.58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>
        <f t="shared" si="83"/>
        <v>169.58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1.02</v>
      </c>
      <c r="P743">
        <f t="shared" si="77"/>
        <v>141.41999999999999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>
        <f t="shared" si="83"/>
        <v>141.41999999999999</v>
      </c>
    </row>
    <row r="744" spans="1:21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1.1100000000000001</v>
      </c>
      <c r="P744">
        <f t="shared" si="77"/>
        <v>67.39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>
        <f t="shared" si="83"/>
        <v>67.39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1.48</v>
      </c>
      <c r="P745">
        <f t="shared" si="77"/>
        <v>54.27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>
        <f t="shared" si="83"/>
        <v>54.27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1.02</v>
      </c>
      <c r="P746">
        <f t="shared" si="77"/>
        <v>82.52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>
        <f t="shared" si="83"/>
        <v>82.52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1.79</v>
      </c>
      <c r="P747">
        <f t="shared" si="77"/>
        <v>53.73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>
        <f t="shared" si="83"/>
        <v>53.73</v>
      </c>
    </row>
    <row r="748" spans="1:2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1.1100000000000001</v>
      </c>
      <c r="P748">
        <f t="shared" si="77"/>
        <v>34.21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>
        <f t="shared" si="83"/>
        <v>34.21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</v>
      </c>
      <c r="P749">
        <f t="shared" si="77"/>
        <v>127.33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>
        <f t="shared" si="83"/>
        <v>127.33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</v>
      </c>
      <c r="P750">
        <f t="shared" si="77"/>
        <v>45.57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>
        <f t="shared" si="83"/>
        <v>45.57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1.06</v>
      </c>
      <c r="P751">
        <f t="shared" si="77"/>
        <v>95.96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>
        <f t="shared" si="83"/>
        <v>95.96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1.03</v>
      </c>
      <c r="P752">
        <f t="shared" si="77"/>
        <v>77.27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>
        <f t="shared" si="83"/>
        <v>77.27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1.19</v>
      </c>
      <c r="P753">
        <f t="shared" si="77"/>
        <v>57.34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>
        <f t="shared" si="83"/>
        <v>57.34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1.1200000000000001</v>
      </c>
      <c r="P754">
        <f t="shared" si="77"/>
        <v>53.19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>
        <f t="shared" si="83"/>
        <v>53.19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1.28</v>
      </c>
      <c r="P755">
        <f t="shared" si="77"/>
        <v>492.31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>
        <f t="shared" si="83"/>
        <v>492.31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1.04</v>
      </c>
      <c r="P756">
        <f t="shared" si="77"/>
        <v>42.35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>
        <f t="shared" si="83"/>
        <v>42.35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1.02</v>
      </c>
      <c r="P757">
        <f t="shared" si="77"/>
        <v>37.47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>
        <f t="shared" si="83"/>
        <v>37.47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1.18</v>
      </c>
      <c r="P758">
        <f t="shared" si="77"/>
        <v>37.450000000000003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>
        <f t="shared" si="83"/>
        <v>37.450000000000003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2.38</v>
      </c>
      <c r="P759">
        <f t="shared" si="77"/>
        <v>33.06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>
        <f t="shared" si="83"/>
        <v>33.06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1.02</v>
      </c>
      <c r="P760">
        <f t="shared" si="77"/>
        <v>134.21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>
        <f t="shared" si="83"/>
        <v>134.21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1.02</v>
      </c>
      <c r="P761">
        <f t="shared" si="77"/>
        <v>51.47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>
        <f t="shared" si="83"/>
        <v>69.484499999999997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t="e">
        <f t="shared" si="77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42700.805706018517</v>
      </c>
      <c r="U762" t="e">
        <f t="shared" si="83"/>
        <v>#DIV/0!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0.05</v>
      </c>
      <c r="P763">
        <f t="shared" si="77"/>
        <v>39.17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>
        <f t="shared" si="83"/>
        <v>39.17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t="e">
        <f t="shared" si="77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 t="e">
        <f t="shared" si="83"/>
        <v>#DIV/0!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0</v>
      </c>
      <c r="P765">
        <f t="shared" si="77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82"/>
        <v>41501.446851851848</v>
      </c>
      <c r="U765">
        <f t="shared" si="83"/>
        <v>6.75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t="e">
        <f t="shared" si="77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 t="e">
        <f t="shared" si="83"/>
        <v>#DIV/0!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0.36</v>
      </c>
      <c r="P767">
        <f t="shared" si="77"/>
        <v>57.3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>
        <f t="shared" si="83"/>
        <v>57.3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t="e">
        <f t="shared" si="77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 t="e">
        <f t="shared" si="83"/>
        <v>#DIV/0!</v>
      </c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0.04</v>
      </c>
      <c r="P769">
        <f t="shared" si="77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>
        <f t="shared" si="83"/>
        <v>59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t="e">
        <f t="shared" ref="P770:P833" si="84">ROUND(E770/L770, 2)</f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 t="e">
        <f t="shared" si="83"/>
        <v>#DIV/0!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5">ROUND(E771/D771,2)</f>
        <v>0.41</v>
      </c>
      <c r="P771">
        <f t="shared" si="84"/>
        <v>31.85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10">
        <f t="shared" ref="S771:S834" si="88">(((J771/60)/60)/24)+DATE(1970,1,1)</f>
        <v>41604.996458333335</v>
      </c>
      <c r="T771" s="10">
        <f t="shared" ref="T771:T834" si="89">(((I771/60)/60)/24)+DATE(1970,1,1)</f>
        <v>41634.996458333335</v>
      </c>
      <c r="U771">
        <f t="shared" ref="U771:U834" si="90">IF(H771="GBP", P771*1.35, P771*1)</f>
        <v>31.85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5"/>
        <v>0</v>
      </c>
      <c r="P772" t="e">
        <f t="shared" si="84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9"/>
        <v>41329.999641203707</v>
      </c>
      <c r="U772" t="e">
        <f t="shared" si="90"/>
        <v>#DIV/0!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5"/>
        <v>0</v>
      </c>
      <c r="P773">
        <f t="shared" si="84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>
        <f t="shared" si="90"/>
        <v>10</v>
      </c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5"/>
        <v>0.03</v>
      </c>
      <c r="P774">
        <f t="shared" si="84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>
        <f t="shared" si="90"/>
        <v>50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5"/>
        <v>0.01</v>
      </c>
      <c r="P775">
        <f t="shared" si="84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9"/>
        <v>42134.959027777775</v>
      </c>
      <c r="U775">
        <f t="shared" si="90"/>
        <v>21.6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5"/>
        <v>0.7</v>
      </c>
      <c r="P776">
        <f t="shared" si="84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>
        <f t="shared" si="90"/>
        <v>39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5"/>
        <v>0.02</v>
      </c>
      <c r="P777">
        <f t="shared" si="84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>
        <f t="shared" si="90"/>
        <v>34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5"/>
        <v>0.51</v>
      </c>
      <c r="P778">
        <f t="shared" si="84"/>
        <v>63.12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>
        <f t="shared" si="90"/>
        <v>63.12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5"/>
        <v>0.01</v>
      </c>
      <c r="P779">
        <f t="shared" si="84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>
        <f t="shared" si="90"/>
        <v>7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5"/>
        <v>0</v>
      </c>
      <c r="P780">
        <f t="shared" si="84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>
        <f t="shared" si="90"/>
        <v>2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5"/>
        <v>0.03</v>
      </c>
      <c r="P781">
        <f t="shared" si="84"/>
        <v>66.67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>
        <f t="shared" si="90"/>
        <v>66.67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5"/>
        <v>1.04</v>
      </c>
      <c r="P782">
        <f t="shared" si="84"/>
        <v>38.520000000000003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>
        <f t="shared" si="90"/>
        <v>38.520000000000003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5"/>
        <v>1.33</v>
      </c>
      <c r="P783">
        <f t="shared" si="84"/>
        <v>42.61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9"/>
        <v>41433.000856481485</v>
      </c>
      <c r="U783">
        <f t="shared" si="90"/>
        <v>42.61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5"/>
        <v>1</v>
      </c>
      <c r="P784">
        <f t="shared" si="84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>
        <f t="shared" si="90"/>
        <v>50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5"/>
        <v>1.48</v>
      </c>
      <c r="P785">
        <f t="shared" si="84"/>
        <v>63.49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>
        <f t="shared" si="90"/>
        <v>63.49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5"/>
        <v>1.03</v>
      </c>
      <c r="P786">
        <f t="shared" si="84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>
        <f t="shared" si="90"/>
        <v>102.5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5"/>
        <v>1.81</v>
      </c>
      <c r="P787">
        <f t="shared" si="84"/>
        <v>31.14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9"/>
        <v>41333.593923611108</v>
      </c>
      <c r="U787">
        <f t="shared" si="90"/>
        <v>31.14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5"/>
        <v>1.43</v>
      </c>
      <c r="P788">
        <f t="shared" si="84"/>
        <v>162.27000000000001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41040.657638888886</v>
      </c>
      <c r="U788">
        <f t="shared" si="90"/>
        <v>162.27000000000001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5"/>
        <v>1.1399999999999999</v>
      </c>
      <c r="P789">
        <f t="shared" si="84"/>
        <v>80.59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>
        <f t="shared" si="90"/>
        <v>80.59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5"/>
        <v>2.04</v>
      </c>
      <c r="P790">
        <f t="shared" si="84"/>
        <v>59.85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>
        <f t="shared" si="90"/>
        <v>59.85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5"/>
        <v>1.0900000000000001</v>
      </c>
      <c r="P791">
        <f t="shared" si="84"/>
        <v>132.86000000000001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9"/>
        <v>41295.332638888889</v>
      </c>
      <c r="U791">
        <f t="shared" si="90"/>
        <v>132.86000000000001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5"/>
        <v>1.44</v>
      </c>
      <c r="P792">
        <f t="shared" si="84"/>
        <v>92.55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>
        <f t="shared" si="90"/>
        <v>92.55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5"/>
        <v>1.04</v>
      </c>
      <c r="P793">
        <f t="shared" si="84"/>
        <v>60.86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>
        <f t="shared" si="90"/>
        <v>60.86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5"/>
        <v>1</v>
      </c>
      <c r="P794">
        <f t="shared" si="84"/>
        <v>41.85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9"/>
        <v>41585.915312500001</v>
      </c>
      <c r="U794">
        <f t="shared" si="90"/>
        <v>41.85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5"/>
        <v>1.03</v>
      </c>
      <c r="P795">
        <f t="shared" si="84"/>
        <v>88.33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>
        <f t="shared" si="90"/>
        <v>88.33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5"/>
        <v>1.05</v>
      </c>
      <c r="P796">
        <f t="shared" si="84"/>
        <v>158.96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>
        <f t="shared" si="90"/>
        <v>158.96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5"/>
        <v>1.1200000000000001</v>
      </c>
      <c r="P797">
        <f t="shared" si="84"/>
        <v>85.05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>
        <f t="shared" si="90"/>
        <v>85.05</v>
      </c>
    </row>
    <row r="798" spans="1:21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5"/>
        <v>1.01</v>
      </c>
      <c r="P798">
        <f t="shared" si="84"/>
        <v>112.61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>
        <f t="shared" si="90"/>
        <v>112.61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5"/>
        <v>1.08</v>
      </c>
      <c r="P799">
        <f t="shared" si="84"/>
        <v>45.44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>
        <f t="shared" si="90"/>
        <v>45.44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5"/>
        <v>1.1499999999999999</v>
      </c>
      <c r="P800">
        <f t="shared" si="84"/>
        <v>46.22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>
        <f t="shared" si="90"/>
        <v>46.22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5"/>
        <v>1</v>
      </c>
      <c r="P801">
        <f t="shared" si="84"/>
        <v>178.61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>
        <f t="shared" si="90"/>
        <v>178.61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5"/>
        <v>1.52</v>
      </c>
      <c r="P802">
        <f t="shared" si="84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>
        <f t="shared" si="90"/>
        <v>55.012500000000003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5"/>
        <v>1.1200000000000001</v>
      </c>
      <c r="P803">
        <f t="shared" si="84"/>
        <v>43.73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>
        <f t="shared" si="90"/>
        <v>43.73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5"/>
        <v>1.01</v>
      </c>
      <c r="P804">
        <f t="shared" si="84"/>
        <v>81.069999999999993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9"/>
        <v>41169.170138888891</v>
      </c>
      <c r="U804">
        <f t="shared" si="90"/>
        <v>81.069999999999993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5"/>
        <v>1.23</v>
      </c>
      <c r="P805">
        <f t="shared" si="84"/>
        <v>74.61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>
        <f t="shared" si="90"/>
        <v>74.61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5"/>
        <v>1</v>
      </c>
      <c r="P806">
        <f t="shared" si="84"/>
        <v>305.56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9"/>
        <v>40747.165972222225</v>
      </c>
      <c r="U806">
        <f t="shared" si="90"/>
        <v>305.56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5"/>
        <v>1.05</v>
      </c>
      <c r="P807">
        <f t="shared" si="84"/>
        <v>58.33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>
        <f t="shared" si="90"/>
        <v>58.33</v>
      </c>
    </row>
    <row r="808" spans="1:2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5"/>
        <v>1.04</v>
      </c>
      <c r="P808">
        <f t="shared" si="84"/>
        <v>117.68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>
        <f t="shared" si="90"/>
        <v>117.68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5"/>
        <v>1.05</v>
      </c>
      <c r="P809">
        <f t="shared" si="84"/>
        <v>73.77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>
        <f t="shared" si="90"/>
        <v>73.77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5"/>
        <v>1</v>
      </c>
      <c r="P810">
        <f t="shared" si="84"/>
        <v>104.65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>
        <f t="shared" si="90"/>
        <v>104.65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5"/>
        <v>1.04</v>
      </c>
      <c r="P811">
        <f t="shared" si="84"/>
        <v>79.83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>
        <f t="shared" si="90"/>
        <v>79.83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5"/>
        <v>1.05</v>
      </c>
      <c r="P812">
        <f t="shared" si="84"/>
        <v>58.33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>
        <f t="shared" si="90"/>
        <v>58.33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5"/>
        <v>1.04</v>
      </c>
      <c r="P813">
        <f t="shared" si="84"/>
        <v>86.67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>
        <f t="shared" si="90"/>
        <v>86.67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5"/>
        <v>1.52</v>
      </c>
      <c r="P814">
        <f t="shared" si="84"/>
        <v>27.61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>
        <f t="shared" si="90"/>
        <v>27.61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5"/>
        <v>1.6</v>
      </c>
      <c r="P815">
        <f t="shared" si="84"/>
        <v>25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>
        <f t="shared" si="90"/>
        <v>25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5"/>
        <v>1.27</v>
      </c>
      <c r="P816">
        <f t="shared" si="84"/>
        <v>45.46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>
        <f t="shared" si="90"/>
        <v>45.46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5"/>
        <v>1.07</v>
      </c>
      <c r="P817">
        <f t="shared" si="84"/>
        <v>99.53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>
        <f t="shared" si="90"/>
        <v>99.53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5"/>
        <v>1.1499999999999999</v>
      </c>
      <c r="P818">
        <f t="shared" si="84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>
        <f t="shared" si="90"/>
        <v>39.31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5"/>
        <v>1.37</v>
      </c>
      <c r="P819">
        <f t="shared" si="84"/>
        <v>89.42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>
        <f t="shared" si="90"/>
        <v>89.42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5"/>
        <v>1.56</v>
      </c>
      <c r="P820">
        <f t="shared" si="84"/>
        <v>28.68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>
        <f t="shared" si="90"/>
        <v>28.68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5"/>
        <v>1.0900000000000001</v>
      </c>
      <c r="P821">
        <f t="shared" si="84"/>
        <v>31.07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>
        <f t="shared" si="90"/>
        <v>31.07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5"/>
        <v>1.34</v>
      </c>
      <c r="P822">
        <f t="shared" si="84"/>
        <v>70.55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>
        <f t="shared" si="90"/>
        <v>70.55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5"/>
        <v>1</v>
      </c>
      <c r="P823">
        <f t="shared" si="84"/>
        <v>224.13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>
        <f t="shared" si="90"/>
        <v>224.13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5"/>
        <v>1.19</v>
      </c>
      <c r="P824">
        <f t="shared" si="84"/>
        <v>51.81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>
        <f t="shared" si="90"/>
        <v>51.81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5"/>
        <v>1.8</v>
      </c>
      <c r="P825">
        <f t="shared" si="84"/>
        <v>43.52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>
        <f t="shared" si="90"/>
        <v>43.52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5"/>
        <v>1.34</v>
      </c>
      <c r="P826">
        <f t="shared" si="84"/>
        <v>39.82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>
        <f t="shared" si="90"/>
        <v>39.82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5"/>
        <v>1</v>
      </c>
      <c r="P827">
        <f t="shared" si="84"/>
        <v>126.81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>
        <f t="shared" si="90"/>
        <v>126.81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5"/>
        <v>1.01</v>
      </c>
      <c r="P828">
        <f t="shared" si="84"/>
        <v>113.88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>
        <f t="shared" si="90"/>
        <v>113.88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5"/>
        <v>1.03</v>
      </c>
      <c r="P829">
        <f t="shared" si="84"/>
        <v>28.18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>
        <f t="shared" si="90"/>
        <v>28.18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5"/>
        <v>1.07</v>
      </c>
      <c r="P830">
        <f t="shared" si="84"/>
        <v>36.61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9"/>
        <v>41085.683333333334</v>
      </c>
      <c r="U830">
        <f t="shared" si="90"/>
        <v>36.61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5"/>
        <v>1.04</v>
      </c>
      <c r="P831">
        <f t="shared" si="84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>
        <f t="shared" si="90"/>
        <v>43.875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5"/>
        <v>1.08</v>
      </c>
      <c r="P832">
        <f t="shared" si="84"/>
        <v>60.66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>
        <f t="shared" si="90"/>
        <v>60.66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5"/>
        <v>2.33</v>
      </c>
      <c r="P833">
        <f t="shared" si="84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>
        <f t="shared" si="90"/>
        <v>175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5"/>
        <v>1.01</v>
      </c>
      <c r="P834">
        <f t="shared" ref="P834:P897" si="91">ROUND(E834/L834, 2)</f>
        <v>97.99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40929.342361111114</v>
      </c>
      <c r="U834">
        <f t="shared" si="90"/>
        <v>97.99</v>
      </c>
    </row>
    <row r="835" spans="1:2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2">ROUND(E835/D835,2)</f>
        <v>1.02</v>
      </c>
      <c r="P835">
        <f t="shared" si="91"/>
        <v>148.78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10">
        <f t="shared" ref="S835:S898" si="95">(((J835/60)/60)/24)+DATE(1970,1,1)</f>
        <v>41718.878182870372</v>
      </c>
      <c r="T835" s="10">
        <f t="shared" ref="T835:T898" si="96">(((I835/60)/60)/24)+DATE(1970,1,1)</f>
        <v>41748.878182870372</v>
      </c>
      <c r="U835">
        <f t="shared" ref="U835:U898" si="97">IF(H835="GBP", P835*1.35, P835*1)</f>
        <v>148.78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2"/>
        <v>1.31</v>
      </c>
      <c r="P836">
        <f t="shared" si="91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>
        <f t="shared" si="97"/>
        <v>96.08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2"/>
        <v>1.17</v>
      </c>
      <c r="P837">
        <f t="shared" si="91"/>
        <v>58.63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>
        <f t="shared" si="97"/>
        <v>58.63</v>
      </c>
    </row>
    <row r="838" spans="1:2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2"/>
        <v>1.01</v>
      </c>
      <c r="P838">
        <f t="shared" si="91"/>
        <v>109.71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>
        <f t="shared" si="97"/>
        <v>109.71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2"/>
        <v>1.22</v>
      </c>
      <c r="P839">
        <f t="shared" si="91"/>
        <v>49.11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>
        <f t="shared" si="97"/>
        <v>49.11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2"/>
        <v>1.45</v>
      </c>
      <c r="P840">
        <f t="shared" si="91"/>
        <v>47.67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>
        <f t="shared" si="97"/>
        <v>47.67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2"/>
        <v>1.17</v>
      </c>
      <c r="P841">
        <f t="shared" si="91"/>
        <v>60.74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>
        <f t="shared" si="97"/>
        <v>60.74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2"/>
        <v>1.2</v>
      </c>
      <c r="P842">
        <f t="shared" si="91"/>
        <v>63.38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>
        <f t="shared" si="97"/>
        <v>63.38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2"/>
        <v>1.01</v>
      </c>
      <c r="P843">
        <f t="shared" si="91"/>
        <v>53.89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6"/>
        <v>41953.88035879629</v>
      </c>
      <c r="U843">
        <f t="shared" si="97"/>
        <v>53.89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2"/>
        <v>1.04</v>
      </c>
      <c r="P844">
        <f t="shared" si="91"/>
        <v>66.87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6"/>
        <v>41561.165972222225</v>
      </c>
      <c r="U844">
        <f t="shared" si="97"/>
        <v>66.87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2"/>
        <v>2.67</v>
      </c>
      <c r="P845">
        <f t="shared" si="91"/>
        <v>63.1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>
        <f t="shared" si="97"/>
        <v>63.1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2"/>
        <v>1.94</v>
      </c>
      <c r="P846">
        <f t="shared" si="91"/>
        <v>36.630000000000003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>
        <f t="shared" si="97"/>
        <v>36.630000000000003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2"/>
        <v>1.2</v>
      </c>
      <c r="P847">
        <f t="shared" si="91"/>
        <v>34.01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>
        <f t="shared" si="97"/>
        <v>34.01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2"/>
        <v>1.22</v>
      </c>
      <c r="P848">
        <f t="shared" si="91"/>
        <v>28.55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>
        <f t="shared" si="97"/>
        <v>38.542500000000004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2"/>
        <v>1</v>
      </c>
      <c r="P849">
        <f t="shared" si="91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6"/>
        <v>42195.79833333334</v>
      </c>
      <c r="U849">
        <f t="shared" si="97"/>
        <v>10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2"/>
        <v>1</v>
      </c>
      <c r="P850">
        <f t="shared" si="91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>
        <f t="shared" si="97"/>
        <v>18.75</v>
      </c>
    </row>
    <row r="851" spans="1:21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2"/>
        <v>1.2</v>
      </c>
      <c r="P851">
        <f t="shared" si="91"/>
        <v>41.7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>
        <f t="shared" si="97"/>
        <v>41.7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2"/>
        <v>1.55</v>
      </c>
      <c r="P852">
        <f t="shared" si="91"/>
        <v>46.67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>
        <f t="shared" si="97"/>
        <v>46.67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2"/>
        <v>1.3</v>
      </c>
      <c r="P853">
        <f t="shared" si="91"/>
        <v>37.270000000000003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>
        <f t="shared" si="97"/>
        <v>37.270000000000003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2"/>
        <v>1.05</v>
      </c>
      <c r="P854">
        <f t="shared" si="91"/>
        <v>59.26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>
        <f t="shared" si="97"/>
        <v>59.26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2"/>
        <v>1</v>
      </c>
      <c r="P855">
        <f t="shared" si="91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>
        <f t="shared" si="97"/>
        <v>30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2"/>
        <v>1.18</v>
      </c>
      <c r="P856">
        <f t="shared" si="91"/>
        <v>65.86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>
        <f t="shared" si="97"/>
        <v>65.86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2"/>
        <v>1.03</v>
      </c>
      <c r="P857">
        <f t="shared" si="91"/>
        <v>31.91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6"/>
        <v>42575.125196759262</v>
      </c>
      <c r="U857">
        <f t="shared" si="97"/>
        <v>31.91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2"/>
        <v>2.1800000000000002</v>
      </c>
      <c r="P858">
        <f t="shared" si="91"/>
        <v>19.46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>
        <f t="shared" si="97"/>
        <v>19.46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2"/>
        <v>1</v>
      </c>
      <c r="P859">
        <f t="shared" si="91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>
        <f t="shared" si="97"/>
        <v>50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2"/>
        <v>1.44</v>
      </c>
      <c r="P860">
        <f t="shared" si="91"/>
        <v>22.74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>
        <f t="shared" si="97"/>
        <v>30.699000000000002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2"/>
        <v>1.05</v>
      </c>
      <c r="P861">
        <f t="shared" si="91"/>
        <v>42.72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>
        <f t="shared" si="97"/>
        <v>42.72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2"/>
        <v>0.18</v>
      </c>
      <c r="P862">
        <f t="shared" si="91"/>
        <v>52.92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>
        <f t="shared" si="97"/>
        <v>52.92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2"/>
        <v>0.02</v>
      </c>
      <c r="P863">
        <f t="shared" si="91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>
        <f t="shared" si="97"/>
        <v>50.5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2"/>
        <v>0</v>
      </c>
      <c r="P864">
        <f t="shared" si="91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>
        <f t="shared" si="97"/>
        <v>57.375000000000007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2"/>
        <v>0.05</v>
      </c>
      <c r="P865">
        <f t="shared" si="91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>
        <f t="shared" si="97"/>
        <v>18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2"/>
        <v>0.42</v>
      </c>
      <c r="P866">
        <f t="shared" si="91"/>
        <v>34.18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>
        <f t="shared" si="97"/>
        <v>34.18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2"/>
        <v>0.02</v>
      </c>
      <c r="P867">
        <f t="shared" si="91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6"/>
        <v>41290.77311342593</v>
      </c>
      <c r="U867">
        <f t="shared" si="97"/>
        <v>22.5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2"/>
        <v>0.18</v>
      </c>
      <c r="P868">
        <f t="shared" si="91"/>
        <v>58.18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>
        <f t="shared" si="97"/>
        <v>58.18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2"/>
        <v>0.24</v>
      </c>
      <c r="P869">
        <f t="shared" si="91"/>
        <v>109.18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>
        <f t="shared" si="97"/>
        <v>109.18</v>
      </c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2"/>
        <v>0</v>
      </c>
      <c r="P870">
        <f t="shared" si="91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>
        <f t="shared" si="97"/>
        <v>50</v>
      </c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2"/>
        <v>0.12</v>
      </c>
      <c r="P871">
        <f t="shared" si="91"/>
        <v>346.67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6"/>
        <v>41372.803900462961</v>
      </c>
      <c r="U871">
        <f t="shared" si="97"/>
        <v>346.67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2"/>
        <v>0</v>
      </c>
      <c r="P872">
        <f t="shared" si="91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>
        <f t="shared" si="97"/>
        <v>16.740000000000002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2"/>
        <v>0.05</v>
      </c>
      <c r="P873">
        <f t="shared" si="91"/>
        <v>27.08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41607.602951388886</v>
      </c>
      <c r="U873">
        <f t="shared" si="97"/>
        <v>27.08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2"/>
        <v>0.01</v>
      </c>
      <c r="P874">
        <f t="shared" si="91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>
        <f t="shared" si="97"/>
        <v>32.5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2"/>
        <v>0.01</v>
      </c>
      <c r="P875">
        <f t="shared" si="91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6"/>
        <v>41224.208796296298</v>
      </c>
      <c r="U875">
        <f t="shared" si="97"/>
        <v>9</v>
      </c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2"/>
        <v>0.24</v>
      </c>
      <c r="P876">
        <f t="shared" si="91"/>
        <v>34.76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>
        <f t="shared" si="97"/>
        <v>34.76</v>
      </c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2"/>
        <v>0</v>
      </c>
      <c r="P877" t="e">
        <f t="shared" si="91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 t="e">
        <f t="shared" si="97"/>
        <v>#DIV/0!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2"/>
        <v>0.41</v>
      </c>
      <c r="P878">
        <f t="shared" si="91"/>
        <v>28.58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>
        <f t="shared" si="97"/>
        <v>38.582999999999998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2"/>
        <v>0.68</v>
      </c>
      <c r="P879">
        <f t="shared" si="91"/>
        <v>46.59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6"/>
        <v>41627.788888888892</v>
      </c>
      <c r="U879">
        <f t="shared" si="97"/>
        <v>46.59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2"/>
        <v>0.01</v>
      </c>
      <c r="P880">
        <f t="shared" si="91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>
        <f t="shared" si="97"/>
        <v>32.5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2"/>
        <v>0.31</v>
      </c>
      <c r="P881">
        <f t="shared" si="91"/>
        <v>21.47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>
        <f t="shared" si="97"/>
        <v>21.47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2"/>
        <v>0.03</v>
      </c>
      <c r="P882">
        <f t="shared" si="91"/>
        <v>14.13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>
        <f t="shared" si="97"/>
        <v>14.13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2"/>
        <v>0.01</v>
      </c>
      <c r="P883">
        <f t="shared" si="91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>
        <f t="shared" si="97"/>
        <v>30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2"/>
        <v>0.2</v>
      </c>
      <c r="P884">
        <f t="shared" si="91"/>
        <v>21.57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>
        <f t="shared" si="97"/>
        <v>21.57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2"/>
        <v>0.4</v>
      </c>
      <c r="P885">
        <f t="shared" si="91"/>
        <v>83.38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>
        <f t="shared" si="97"/>
        <v>83.38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2"/>
        <v>0.01</v>
      </c>
      <c r="P886">
        <f t="shared" si="91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6"/>
        <v>41041.104861111111</v>
      </c>
      <c r="U886">
        <f t="shared" si="97"/>
        <v>10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2"/>
        <v>0.75</v>
      </c>
      <c r="P887">
        <f t="shared" si="91"/>
        <v>35.71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>
        <f t="shared" si="97"/>
        <v>35.71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2"/>
        <v>0.41</v>
      </c>
      <c r="P888">
        <f t="shared" si="91"/>
        <v>29.29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>
        <f t="shared" si="97"/>
        <v>29.29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2"/>
        <v>0</v>
      </c>
      <c r="P889" t="e">
        <f t="shared" si="91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 t="e">
        <f t="shared" si="97"/>
        <v>#DIV/0!</v>
      </c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2"/>
        <v>7.0000000000000007E-2</v>
      </c>
      <c r="P890">
        <f t="shared" si="91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>
        <f t="shared" si="97"/>
        <v>18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2"/>
        <v>0.09</v>
      </c>
      <c r="P891">
        <f t="shared" si="91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>
        <f t="shared" si="97"/>
        <v>73.760000000000005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2"/>
        <v>0.04</v>
      </c>
      <c r="P892">
        <f t="shared" si="91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>
        <f t="shared" si="97"/>
        <v>31.25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2"/>
        <v>0.03</v>
      </c>
      <c r="P893">
        <f t="shared" si="91"/>
        <v>28.89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>
        <f t="shared" si="97"/>
        <v>28.89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2"/>
        <v>0.41</v>
      </c>
      <c r="P894">
        <f t="shared" si="91"/>
        <v>143.82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>
        <f t="shared" si="97"/>
        <v>143.82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2"/>
        <v>0.1</v>
      </c>
      <c r="P895">
        <f t="shared" si="91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>
        <f t="shared" si="97"/>
        <v>40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2"/>
        <v>0.39</v>
      </c>
      <c r="P896">
        <f t="shared" si="91"/>
        <v>147.81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6"/>
        <v>42526.981597222228</v>
      </c>
      <c r="U896">
        <f t="shared" si="97"/>
        <v>147.81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2"/>
        <v>0.02</v>
      </c>
      <c r="P897">
        <f t="shared" si="91"/>
        <v>27.86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>
        <f t="shared" si="97"/>
        <v>27.86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2"/>
        <v>0.4</v>
      </c>
      <c r="P898">
        <f t="shared" ref="P898:P961" si="98">ROUND(E898/L898, 2)</f>
        <v>44.44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si="96"/>
        <v>42244.166666666672</v>
      </c>
      <c r="U898">
        <f t="shared" si="97"/>
        <v>44.44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9">ROUND(E899/D899,2)</f>
        <v>0</v>
      </c>
      <c r="P899" t="e">
        <f t="shared" si="98"/>
        <v>#DIV/0!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10">
        <f t="shared" ref="S899:S962" si="102">(((J899/60)/60)/24)+DATE(1970,1,1)</f>
        <v>41211.688750000001</v>
      </c>
      <c r="T899" s="10">
        <f t="shared" ref="T899:T962" si="103">(((I899/60)/60)/24)+DATE(1970,1,1)</f>
        <v>41241.730416666665</v>
      </c>
      <c r="U899" t="e">
        <f t="shared" ref="U899:U962" si="104">IF(H899="GBP", P899*1.35, P899*1)</f>
        <v>#DIV/0!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9"/>
        <v>0.03</v>
      </c>
      <c r="P900">
        <f t="shared" si="98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>
        <f t="shared" si="104"/>
        <v>35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9"/>
        <v>0.37</v>
      </c>
      <c r="P901">
        <f t="shared" si="98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>
        <f t="shared" si="104"/>
        <v>35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9"/>
        <v>0</v>
      </c>
      <c r="P902">
        <f t="shared" si="98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>
        <f t="shared" si="104"/>
        <v>10.5</v>
      </c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9"/>
        <v>0</v>
      </c>
      <c r="P903" t="e">
        <f t="shared" si="98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 t="e">
        <f t="shared" si="104"/>
        <v>#DIV/0!</v>
      </c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9"/>
        <v>0</v>
      </c>
      <c r="P904">
        <f t="shared" si="98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>
        <f t="shared" si="104"/>
        <v>30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9"/>
        <v>0.03</v>
      </c>
      <c r="P905">
        <f t="shared" si="98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>
        <f t="shared" si="104"/>
        <v>40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9"/>
        <v>0</v>
      </c>
      <c r="P906">
        <f t="shared" si="98"/>
        <v>50.33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>
        <f t="shared" si="104"/>
        <v>50.33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9"/>
        <v>0.03</v>
      </c>
      <c r="P907">
        <f t="shared" si="98"/>
        <v>32.67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>
        <f t="shared" si="104"/>
        <v>32.67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9"/>
        <v>0</v>
      </c>
      <c r="P908" t="e">
        <f t="shared" si="98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 t="e">
        <f t="shared" si="104"/>
        <v>#DIV/0!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9"/>
        <v>0</v>
      </c>
      <c r="P909" t="e">
        <f t="shared" si="98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 t="e">
        <f t="shared" si="104"/>
        <v>#DIV/0!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9"/>
        <v>0</v>
      </c>
      <c r="P910" t="e">
        <f t="shared" si="98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 t="e">
        <f t="shared" si="104"/>
        <v>#DIV/0!</v>
      </c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9"/>
        <v>0.03</v>
      </c>
      <c r="P911">
        <f t="shared" si="98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>
        <f t="shared" si="104"/>
        <v>65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9"/>
        <v>0.22</v>
      </c>
      <c r="P912">
        <f t="shared" si="98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>
        <f t="shared" si="104"/>
        <v>33.21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9"/>
        <v>0</v>
      </c>
      <c r="P913" t="e">
        <f t="shared" si="98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 t="e">
        <f t="shared" si="104"/>
        <v>#DIV/0!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9"/>
        <v>0.01</v>
      </c>
      <c r="P914">
        <f t="shared" si="98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41254.151006944441</v>
      </c>
      <c r="U914">
        <f t="shared" si="104"/>
        <v>15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9"/>
        <v>7.0000000000000007E-2</v>
      </c>
      <c r="P915">
        <f t="shared" si="98"/>
        <v>82.58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>
        <f t="shared" si="104"/>
        <v>82.58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9"/>
        <v>0</v>
      </c>
      <c r="P916" t="e">
        <f t="shared" si="98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103"/>
        <v>41146.763275462967</v>
      </c>
      <c r="U916" t="e">
        <f t="shared" si="104"/>
        <v>#DIV/0!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9"/>
        <v>0.06</v>
      </c>
      <c r="P917">
        <f t="shared" si="98"/>
        <v>41.67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>
        <f t="shared" si="104"/>
        <v>41.67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9"/>
        <v>0</v>
      </c>
      <c r="P918" t="e">
        <f t="shared" si="98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 t="e">
        <f t="shared" si="104"/>
        <v>#DIV/0!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9"/>
        <v>0.01</v>
      </c>
      <c r="P919">
        <f t="shared" si="98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>
        <f t="shared" si="104"/>
        <v>30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9"/>
        <v>0.05</v>
      </c>
      <c r="P920">
        <f t="shared" si="98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>
        <f t="shared" si="104"/>
        <v>26.460000000000004</v>
      </c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9"/>
        <v>0.01</v>
      </c>
      <c r="P921">
        <f t="shared" si="98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>
        <f t="shared" si="104"/>
        <v>100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9"/>
        <v>0</v>
      </c>
      <c r="P922" t="e">
        <f t="shared" si="98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103"/>
        <v>41592.713217592594</v>
      </c>
      <c r="U922" t="e">
        <f t="shared" si="104"/>
        <v>#DIV/0!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9"/>
        <v>0.31</v>
      </c>
      <c r="P923">
        <f t="shared" si="98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103"/>
        <v>40889.212685185186</v>
      </c>
      <c r="U923">
        <f t="shared" si="104"/>
        <v>231.75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9"/>
        <v>0.21</v>
      </c>
      <c r="P924">
        <f t="shared" si="98"/>
        <v>189.33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>
        <f t="shared" si="104"/>
        <v>189.33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9"/>
        <v>0.02</v>
      </c>
      <c r="P925">
        <f t="shared" si="98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>
        <f t="shared" si="104"/>
        <v>55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9"/>
        <v>0.11</v>
      </c>
      <c r="P926">
        <f t="shared" si="98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103"/>
        <v>41318.942928240744</v>
      </c>
      <c r="U926">
        <f t="shared" si="104"/>
        <v>21.8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9"/>
        <v>0.03</v>
      </c>
      <c r="P927">
        <f t="shared" si="98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>
        <f t="shared" si="104"/>
        <v>32</v>
      </c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9"/>
        <v>0</v>
      </c>
      <c r="P928" t="e">
        <f t="shared" si="98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 t="e">
        <f t="shared" si="104"/>
        <v>#DIV/0!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9"/>
        <v>0</v>
      </c>
      <c r="P929" t="e">
        <f t="shared" si="98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 t="e">
        <f t="shared" si="104"/>
        <v>#DIV/0!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9"/>
        <v>0.11</v>
      </c>
      <c r="P930">
        <f t="shared" si="98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>
        <f t="shared" si="104"/>
        <v>56.25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9"/>
        <v>0</v>
      </c>
      <c r="P931" t="e">
        <f t="shared" si="98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 t="e">
        <f t="shared" si="104"/>
        <v>#DIV/0!</v>
      </c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9"/>
        <v>0.38</v>
      </c>
      <c r="P932">
        <f t="shared" si="98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>
        <f t="shared" si="104"/>
        <v>69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9"/>
        <v>7.0000000000000007E-2</v>
      </c>
      <c r="P933">
        <f t="shared" si="98"/>
        <v>18.71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>
        <f t="shared" si="104"/>
        <v>25.258500000000002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9"/>
        <v>0.15</v>
      </c>
      <c r="P934">
        <f t="shared" si="98"/>
        <v>46.03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>
        <f t="shared" si="104"/>
        <v>46.03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9"/>
        <v>0.06</v>
      </c>
      <c r="P935">
        <f t="shared" si="98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103"/>
        <v>41771.169085648151</v>
      </c>
      <c r="U935">
        <f t="shared" si="104"/>
        <v>60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9"/>
        <v>0.3</v>
      </c>
      <c r="P936">
        <f t="shared" si="98"/>
        <v>50.67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>
        <f t="shared" si="104"/>
        <v>50.67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9"/>
        <v>0.01</v>
      </c>
      <c r="P937">
        <f t="shared" si="98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>
        <f t="shared" si="104"/>
        <v>25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9"/>
        <v>0</v>
      </c>
      <c r="P938" t="e">
        <f t="shared" si="98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 t="e">
        <f t="shared" si="104"/>
        <v>#DIV/0!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9"/>
        <v>0.01</v>
      </c>
      <c r="P939">
        <f t="shared" si="98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41581.839780092596</v>
      </c>
      <c r="U939">
        <f t="shared" si="104"/>
        <v>20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9"/>
        <v>0</v>
      </c>
      <c r="P940">
        <f t="shared" si="98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>
        <f t="shared" si="104"/>
        <v>25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9"/>
        <v>0.01</v>
      </c>
      <c r="P941">
        <f t="shared" si="98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>
        <f t="shared" si="104"/>
        <v>20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9"/>
        <v>0.17</v>
      </c>
      <c r="P942">
        <f t="shared" si="98"/>
        <v>110.29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>
        <f t="shared" si="104"/>
        <v>110.29</v>
      </c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9"/>
        <v>0.02</v>
      </c>
      <c r="P943">
        <f t="shared" si="98"/>
        <v>37.450000000000003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>
        <f t="shared" si="104"/>
        <v>37.450000000000003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9"/>
        <v>0.09</v>
      </c>
      <c r="P944">
        <f t="shared" si="98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103"/>
        <v>42418.843287037031</v>
      </c>
      <c r="U944">
        <f t="shared" si="104"/>
        <v>41.75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9"/>
        <v>0.1</v>
      </c>
      <c r="P945">
        <f t="shared" si="98"/>
        <v>24.08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>
        <f t="shared" si="104"/>
        <v>24.08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9"/>
        <v>0.13</v>
      </c>
      <c r="P946">
        <f t="shared" si="98"/>
        <v>69.41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>
        <f t="shared" si="104"/>
        <v>69.41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9"/>
        <v>0.02</v>
      </c>
      <c r="P947">
        <f t="shared" si="98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103"/>
        <v>42784.999305555553</v>
      </c>
      <c r="U947">
        <f t="shared" si="104"/>
        <v>155.25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9"/>
        <v>0.02</v>
      </c>
      <c r="P948">
        <f t="shared" si="98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>
        <f t="shared" si="104"/>
        <v>57.2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9"/>
        <v>0</v>
      </c>
      <c r="P949" t="e">
        <f t="shared" si="98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 t="e">
        <f t="shared" si="104"/>
        <v>#DIV/0!</v>
      </c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9"/>
        <v>0.12</v>
      </c>
      <c r="P950">
        <f t="shared" si="98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>
        <f t="shared" si="104"/>
        <v>60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9"/>
        <v>0.01</v>
      </c>
      <c r="P951">
        <f t="shared" si="98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>
        <f t="shared" si="104"/>
        <v>39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9"/>
        <v>0.28000000000000003</v>
      </c>
      <c r="P952">
        <f t="shared" si="98"/>
        <v>58.42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>
        <f t="shared" si="104"/>
        <v>58.42</v>
      </c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9"/>
        <v>0.38</v>
      </c>
      <c r="P953">
        <f t="shared" si="98"/>
        <v>158.63999999999999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103"/>
        <v>42525.653611111105</v>
      </c>
      <c r="U953">
        <f t="shared" si="104"/>
        <v>158.63999999999999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9"/>
        <v>0.4</v>
      </c>
      <c r="P954">
        <f t="shared" si="98"/>
        <v>99.86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42692.655231481483</v>
      </c>
      <c r="U954">
        <f t="shared" si="104"/>
        <v>99.86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9"/>
        <v>0.01</v>
      </c>
      <c r="P955">
        <f t="shared" si="98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>
        <f t="shared" si="104"/>
        <v>25.2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9"/>
        <v>0.43</v>
      </c>
      <c r="P956">
        <f t="shared" si="98"/>
        <v>89.19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>
        <f t="shared" si="104"/>
        <v>89.19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9"/>
        <v>0.06</v>
      </c>
      <c r="P957">
        <f t="shared" si="98"/>
        <v>182.62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>
        <f t="shared" si="104"/>
        <v>182.62</v>
      </c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9"/>
        <v>0.02</v>
      </c>
      <c r="P958">
        <f t="shared" si="98"/>
        <v>50.65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>
        <f t="shared" si="104"/>
        <v>50.65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9"/>
        <v>0.02</v>
      </c>
      <c r="P959">
        <f t="shared" si="98"/>
        <v>33.29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>
        <f t="shared" si="104"/>
        <v>33.29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9"/>
        <v>0.11</v>
      </c>
      <c r="P960">
        <f t="shared" si="98"/>
        <v>51.82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>
        <f t="shared" si="104"/>
        <v>51.82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9"/>
        <v>0.39</v>
      </c>
      <c r="P961">
        <f t="shared" si="98"/>
        <v>113.63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>
        <f t="shared" si="104"/>
        <v>113.63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9"/>
        <v>0.46</v>
      </c>
      <c r="P962">
        <f t="shared" ref="P962:P1025" si="105">ROUND(E962/L962, 2)</f>
        <v>136.46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>
        <f t="shared" si="104"/>
        <v>136.46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ROUND(E963/D963,2)</f>
        <v>0.42</v>
      </c>
      <c r="P963">
        <f t="shared" si="105"/>
        <v>364.35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10">
        <f t="shared" ref="S963:S1026" si="109">(((J963/60)/60)/24)+DATE(1970,1,1)</f>
        <v>42740.693692129629</v>
      </c>
      <c r="T963" s="10">
        <f t="shared" ref="T963:T1026" si="110">(((I963/60)/60)/24)+DATE(1970,1,1)</f>
        <v>42786.791666666672</v>
      </c>
      <c r="U963">
        <f t="shared" ref="U963:U1026" si="111">IF(H963="GBP", P963*1.35, P963*1)</f>
        <v>364.35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0.28000000000000003</v>
      </c>
      <c r="P964">
        <f t="shared" si="105"/>
        <v>19.239999999999998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>
        <f t="shared" si="111"/>
        <v>19.239999999999998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0.01</v>
      </c>
      <c r="P965">
        <f t="shared" si="105"/>
        <v>41.89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>
        <f t="shared" si="111"/>
        <v>41.89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0.01</v>
      </c>
      <c r="P966">
        <f t="shared" si="105"/>
        <v>30.31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>
        <f t="shared" si="111"/>
        <v>30.31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0.01</v>
      </c>
      <c r="P967">
        <f t="shared" si="105"/>
        <v>49.67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>
        <f t="shared" si="111"/>
        <v>49.67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0.15</v>
      </c>
      <c r="P968">
        <f t="shared" si="105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>
        <f t="shared" si="111"/>
        <v>59.2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0.18</v>
      </c>
      <c r="P969">
        <f t="shared" si="105"/>
        <v>43.98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>
        <f t="shared" si="111"/>
        <v>43.98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0.01</v>
      </c>
      <c r="P970">
        <f t="shared" si="105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>
        <f t="shared" si="111"/>
        <v>26.5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0.47</v>
      </c>
      <c r="P971">
        <f t="shared" si="105"/>
        <v>1272.73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>
        <f t="shared" si="111"/>
        <v>1272.73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0.46</v>
      </c>
      <c r="P972">
        <f t="shared" si="105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>
        <f t="shared" si="111"/>
        <v>164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0</v>
      </c>
      <c r="P973">
        <f t="shared" si="105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>
        <f t="shared" si="111"/>
        <v>45.2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0.35</v>
      </c>
      <c r="P974">
        <f t="shared" si="105"/>
        <v>153.88999999999999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>
        <f t="shared" si="111"/>
        <v>153.88999999999999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0.02</v>
      </c>
      <c r="P975">
        <f t="shared" si="105"/>
        <v>51.38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>
        <f t="shared" si="111"/>
        <v>51.38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0.01</v>
      </c>
      <c r="P976">
        <f t="shared" si="105"/>
        <v>93.33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>
        <f t="shared" si="111"/>
        <v>93.33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0.03</v>
      </c>
      <c r="P977">
        <f t="shared" si="105"/>
        <v>108.63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>
        <f t="shared" si="111"/>
        <v>108.63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0.02</v>
      </c>
      <c r="P978">
        <f t="shared" si="105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>
        <f t="shared" si="111"/>
        <v>160.5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0.34</v>
      </c>
      <c r="P979">
        <f t="shared" si="105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>
        <f t="shared" si="111"/>
        <v>75.75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0.56000000000000005</v>
      </c>
      <c r="P980">
        <f t="shared" si="105"/>
        <v>790.84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>
        <f t="shared" si="111"/>
        <v>790.84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0.83</v>
      </c>
      <c r="P981">
        <f t="shared" si="105"/>
        <v>301.94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10"/>
        <v>42541.790972222225</v>
      </c>
      <c r="U981">
        <f t="shared" si="111"/>
        <v>301.94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0.15</v>
      </c>
      <c r="P982">
        <f t="shared" si="105"/>
        <v>47.94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>
        <f t="shared" si="111"/>
        <v>47.94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0</v>
      </c>
      <c r="P983">
        <f t="shared" si="105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>
        <f t="shared" si="111"/>
        <v>2.75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0</v>
      </c>
      <c r="P984">
        <f t="shared" si="105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>
        <f t="shared" si="111"/>
        <v>1</v>
      </c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0.3</v>
      </c>
      <c r="P985">
        <f t="shared" si="105"/>
        <v>171.79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10"/>
        <v>42605.870833333334</v>
      </c>
      <c r="U985">
        <f t="shared" si="111"/>
        <v>171.79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0.01</v>
      </c>
      <c r="P986">
        <f t="shared" si="105"/>
        <v>35.33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42091.074166666673</v>
      </c>
      <c r="U986">
        <f t="shared" si="111"/>
        <v>35.33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0.06</v>
      </c>
      <c r="P987">
        <f t="shared" si="105"/>
        <v>82.09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>
        <f t="shared" si="111"/>
        <v>82.09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0.13</v>
      </c>
      <c r="P988">
        <f t="shared" si="105"/>
        <v>110.87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>
        <f t="shared" si="111"/>
        <v>149.67450000000002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0.13</v>
      </c>
      <c r="P989">
        <f t="shared" si="105"/>
        <v>161.22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>
        <f t="shared" si="111"/>
        <v>161.22</v>
      </c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 t="e">
        <f t="shared" si="105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 t="e">
        <f t="shared" si="111"/>
        <v>#DIV/0!</v>
      </c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0.17</v>
      </c>
      <c r="P991">
        <f t="shared" si="105"/>
        <v>52.41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>
        <f t="shared" si="111"/>
        <v>52.41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0</v>
      </c>
      <c r="P992">
        <f t="shared" si="105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>
        <f t="shared" si="111"/>
        <v>13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0.04</v>
      </c>
      <c r="P993">
        <f t="shared" si="105"/>
        <v>30.29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>
        <f t="shared" si="111"/>
        <v>40.891500000000001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0</v>
      </c>
      <c r="P994">
        <f t="shared" si="105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>
        <f t="shared" si="111"/>
        <v>116.75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0.25</v>
      </c>
      <c r="P995">
        <f t="shared" si="105"/>
        <v>89.6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>
        <f t="shared" si="111"/>
        <v>89.6</v>
      </c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0.02</v>
      </c>
      <c r="P996">
        <f t="shared" si="105"/>
        <v>424.45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>
        <f t="shared" si="111"/>
        <v>424.45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7.0000000000000007E-2</v>
      </c>
      <c r="P997">
        <f t="shared" si="105"/>
        <v>80.67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>
        <f t="shared" si="111"/>
        <v>80.67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0.02</v>
      </c>
      <c r="P998">
        <f t="shared" si="105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>
        <f t="shared" si="111"/>
        <v>13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0.01</v>
      </c>
      <c r="P999">
        <f t="shared" si="105"/>
        <v>8.1300000000000008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>
        <f t="shared" si="111"/>
        <v>8.1300000000000008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0.59</v>
      </c>
      <c r="P1000">
        <f t="shared" si="105"/>
        <v>153.43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>
        <f t="shared" si="111"/>
        <v>153.43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0.08</v>
      </c>
      <c r="P1001">
        <f t="shared" si="105"/>
        <v>292.08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>
        <f t="shared" si="111"/>
        <v>292.08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0.02</v>
      </c>
      <c r="P1002">
        <f t="shared" si="105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10"/>
        <v>42809.018055555556</v>
      </c>
      <c r="U1002">
        <f t="shared" si="111"/>
        <v>3304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1.04</v>
      </c>
      <c r="P1003">
        <f t="shared" si="105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>
        <f t="shared" si="111"/>
        <v>1755.0000000000002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0.3</v>
      </c>
      <c r="P1004">
        <f t="shared" si="105"/>
        <v>134.55000000000001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>
        <f t="shared" si="111"/>
        <v>134.55000000000001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0.16</v>
      </c>
      <c r="P1005">
        <f t="shared" si="105"/>
        <v>214.07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>
        <f t="shared" si="111"/>
        <v>214.07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0.82</v>
      </c>
      <c r="P1006">
        <f t="shared" si="105"/>
        <v>216.34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>
        <f t="shared" si="111"/>
        <v>216.34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0.75</v>
      </c>
      <c r="P1007">
        <f t="shared" si="105"/>
        <v>932.31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10"/>
        <v>42307.624803240738</v>
      </c>
      <c r="U1007">
        <f t="shared" si="111"/>
        <v>932.31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0.06</v>
      </c>
      <c r="P1008">
        <f t="shared" si="105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>
        <f t="shared" si="111"/>
        <v>29.25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0.44</v>
      </c>
      <c r="P1009">
        <f t="shared" si="105"/>
        <v>174.95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>
        <f t="shared" si="111"/>
        <v>174.95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0</v>
      </c>
      <c r="P1010">
        <f t="shared" si="105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>
        <f t="shared" si="111"/>
        <v>250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0.13</v>
      </c>
      <c r="P1011">
        <f t="shared" si="105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>
        <f t="shared" si="111"/>
        <v>65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0</v>
      </c>
      <c r="P1012">
        <f t="shared" si="105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>
        <f t="shared" si="111"/>
        <v>55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0</v>
      </c>
      <c r="P1013">
        <f t="shared" si="105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>
        <f t="shared" si="111"/>
        <v>75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215.35</v>
      </c>
      <c r="P1014">
        <f t="shared" si="105"/>
        <v>1389.36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>
        <f t="shared" si="111"/>
        <v>1389.36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0.35</v>
      </c>
      <c r="P1015">
        <f t="shared" si="105"/>
        <v>95.91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>
        <f t="shared" si="111"/>
        <v>95.91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0.31</v>
      </c>
      <c r="P1016">
        <f t="shared" si="105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>
        <f t="shared" si="111"/>
        <v>191.25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0.03</v>
      </c>
      <c r="P1017">
        <f t="shared" si="105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>
        <f t="shared" si="111"/>
        <v>40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0.03</v>
      </c>
      <c r="P1018">
        <f t="shared" si="105"/>
        <v>74.790000000000006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42467.065462962957</v>
      </c>
      <c r="U1018">
        <f t="shared" si="111"/>
        <v>74.790000000000006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0.23</v>
      </c>
      <c r="P1019">
        <f t="shared" si="105"/>
        <v>161.12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>
        <f t="shared" si="111"/>
        <v>161.12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0.03</v>
      </c>
      <c r="P1020">
        <f t="shared" si="105"/>
        <v>88.71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>
        <f t="shared" si="111"/>
        <v>88.71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0.47</v>
      </c>
      <c r="P1021">
        <f t="shared" si="105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>
        <f t="shared" si="111"/>
        <v>53.25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2.06</v>
      </c>
      <c r="P1022">
        <f t="shared" si="105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>
        <f t="shared" si="111"/>
        <v>106.2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3.52</v>
      </c>
      <c r="P1023">
        <f t="shared" si="105"/>
        <v>22.08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>
        <f t="shared" si="111"/>
        <v>22.08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1.1499999999999999</v>
      </c>
      <c r="P1024">
        <f t="shared" si="105"/>
        <v>31.05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10"/>
        <v>42141.646724537044</v>
      </c>
      <c r="U1024">
        <f t="shared" si="111"/>
        <v>31.05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2.37</v>
      </c>
      <c r="P1025">
        <f t="shared" si="105"/>
        <v>36.21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>
        <f t="shared" si="111"/>
        <v>48.883500000000005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1.19</v>
      </c>
      <c r="P1026">
        <f t="shared" ref="P1026:P1089" si="112">ROUND(E1026/L1026, 2)</f>
        <v>388.98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>
        <f t="shared" si="111"/>
        <v>388.98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3">ROUND(E1027/D1027,2)</f>
        <v>1.1000000000000001</v>
      </c>
      <c r="P1027">
        <f t="shared" si="112"/>
        <v>71.849999999999994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10">
        <f t="shared" ref="S1027:S1090" si="116">(((J1027/60)/60)/24)+DATE(1970,1,1)</f>
        <v>42049.833761574075</v>
      </c>
      <c r="T1027" s="10">
        <f t="shared" ref="T1027:T1090" si="117">(((I1027/60)/60)/24)+DATE(1970,1,1)</f>
        <v>42079.792094907403</v>
      </c>
      <c r="U1027">
        <f t="shared" ref="U1027:U1090" si="118">IF(H1027="GBP", P1027*1.35, P1027*1)</f>
        <v>71.849999999999994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3"/>
        <v>1</v>
      </c>
      <c r="P1028">
        <f t="shared" si="112"/>
        <v>57.38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>
        <f t="shared" si="118"/>
        <v>77.463000000000008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3"/>
        <v>1.03</v>
      </c>
      <c r="P1029">
        <f t="shared" si="112"/>
        <v>69.67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>
        <f t="shared" si="118"/>
        <v>69.67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3"/>
        <v>1.17</v>
      </c>
      <c r="P1030">
        <f t="shared" si="112"/>
        <v>45.99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>
        <f t="shared" si="118"/>
        <v>62.086500000000008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3"/>
        <v>1.1200000000000001</v>
      </c>
      <c r="P1031">
        <f t="shared" si="112"/>
        <v>79.260000000000005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>
        <f t="shared" si="118"/>
        <v>79.260000000000005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3"/>
        <v>3.42</v>
      </c>
      <c r="P1032">
        <f t="shared" si="112"/>
        <v>43.03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>
        <f t="shared" si="118"/>
        <v>43.03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3"/>
        <v>1.07</v>
      </c>
      <c r="P1033">
        <f t="shared" si="112"/>
        <v>108.48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>
        <f t="shared" si="118"/>
        <v>108.48</v>
      </c>
    </row>
    <row r="1034" spans="1:2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3"/>
        <v>1.08</v>
      </c>
      <c r="P1034">
        <f t="shared" si="112"/>
        <v>61.03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>
        <f t="shared" si="118"/>
        <v>61.03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3"/>
        <v>1.03</v>
      </c>
      <c r="P1035">
        <f t="shared" si="112"/>
        <v>50.59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7"/>
        <v>42716.732407407413</v>
      </c>
      <c r="U1035">
        <f t="shared" si="118"/>
        <v>68.296500000000009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3"/>
        <v>1.3</v>
      </c>
      <c r="P1036">
        <f t="shared" si="112"/>
        <v>39.159999999999997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>
        <f t="shared" si="118"/>
        <v>39.159999999999997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3"/>
        <v>1.08</v>
      </c>
      <c r="P1037">
        <f t="shared" si="112"/>
        <v>65.16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>
        <f t="shared" si="118"/>
        <v>65.16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3"/>
        <v>1.1200000000000001</v>
      </c>
      <c r="P1038">
        <f t="shared" si="112"/>
        <v>23.96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>
        <f t="shared" si="118"/>
        <v>23.96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3"/>
        <v>1.02</v>
      </c>
      <c r="P1039">
        <f t="shared" si="112"/>
        <v>48.62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>
        <f t="shared" si="118"/>
        <v>48.62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3"/>
        <v>1.45</v>
      </c>
      <c r="P1040">
        <f t="shared" si="112"/>
        <v>35.74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>
        <f t="shared" si="118"/>
        <v>35.74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3"/>
        <v>1.28</v>
      </c>
      <c r="P1041">
        <f t="shared" si="112"/>
        <v>21.37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>
        <f t="shared" si="118"/>
        <v>21.37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3"/>
        <v>0</v>
      </c>
      <c r="P1042">
        <f t="shared" si="112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>
        <f t="shared" si="118"/>
        <v>250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3"/>
        <v>0</v>
      </c>
      <c r="P1043" t="e">
        <f t="shared" si="112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7"/>
        <v>41851.060092592597</v>
      </c>
      <c r="U1043" t="e">
        <f t="shared" si="118"/>
        <v>#DIV/0!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3"/>
        <v>0.02</v>
      </c>
      <c r="P1044">
        <f t="shared" si="112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>
        <f t="shared" si="118"/>
        <v>10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3"/>
        <v>0.09</v>
      </c>
      <c r="P1045">
        <f t="shared" si="112"/>
        <v>29.24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>
        <f t="shared" si="118"/>
        <v>29.24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3"/>
        <v>0</v>
      </c>
      <c r="P1046">
        <f t="shared" si="112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>
        <f t="shared" si="118"/>
        <v>3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3"/>
        <v>0.03</v>
      </c>
      <c r="P1047">
        <f t="shared" si="112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7"/>
        <v>41874.874421296299</v>
      </c>
      <c r="U1047">
        <f t="shared" si="118"/>
        <v>33.25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3"/>
        <v>0</v>
      </c>
      <c r="P1048" t="e">
        <f t="shared" si="112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 t="e">
        <f t="shared" si="118"/>
        <v>#DIV/0!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3"/>
        <v>0</v>
      </c>
      <c r="P1049">
        <f t="shared" si="112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7"/>
        <v>41948.860127314816</v>
      </c>
      <c r="U1049">
        <f t="shared" si="118"/>
        <v>1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3"/>
        <v>0.01</v>
      </c>
      <c r="P1050">
        <f t="shared" si="112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>
        <f t="shared" si="118"/>
        <v>53</v>
      </c>
    </row>
    <row r="1051" spans="1:2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3"/>
        <v>0</v>
      </c>
      <c r="P1051" t="e">
        <f t="shared" si="112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 t="e">
        <f t="shared" si="118"/>
        <v>#DIV/0!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3"/>
        <v>0</v>
      </c>
      <c r="P1052" t="e">
        <f t="shared" si="112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 t="e">
        <f t="shared" si="118"/>
        <v>#DIV/0!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3"/>
        <v>0</v>
      </c>
      <c r="P1053" t="e">
        <f t="shared" si="112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 t="e">
        <f t="shared" si="118"/>
        <v>#DIV/0!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3"/>
        <v>0</v>
      </c>
      <c r="P1054" t="e">
        <f t="shared" si="112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 t="e">
        <f t="shared" si="118"/>
        <v>#DIV/0!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3"/>
        <v>0.01</v>
      </c>
      <c r="P1055">
        <f t="shared" si="112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>
        <f t="shared" si="118"/>
        <v>15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3"/>
        <v>0</v>
      </c>
      <c r="P1056" t="e">
        <f t="shared" si="112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 t="e">
        <f t="shared" si="118"/>
        <v>#DIV/0!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3"/>
        <v>0</v>
      </c>
      <c r="P1057" t="e">
        <f t="shared" si="112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 t="e">
        <f t="shared" si="118"/>
        <v>#DIV/0!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3"/>
        <v>0</v>
      </c>
      <c r="P1058" t="e">
        <f t="shared" si="112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42118.677974537044</v>
      </c>
      <c r="U1058" t="e">
        <f t="shared" si="118"/>
        <v>#DIV/0!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3"/>
        <v>0</v>
      </c>
      <c r="P1059" t="e">
        <f t="shared" si="112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7"/>
        <v>42708.912997685184</v>
      </c>
      <c r="U1059" t="e">
        <f t="shared" si="118"/>
        <v>#DIV/0!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3"/>
        <v>0</v>
      </c>
      <c r="P1060" t="e">
        <f t="shared" si="112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 t="e">
        <f t="shared" si="118"/>
        <v>#DIV/0!</v>
      </c>
    </row>
    <row r="1061" spans="1:2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3"/>
        <v>0</v>
      </c>
      <c r="P1061" t="e">
        <f t="shared" si="112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 t="e">
        <f t="shared" si="118"/>
        <v>#DIV/0!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3"/>
        <v>0.01</v>
      </c>
      <c r="P1062">
        <f t="shared" si="112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>
        <f t="shared" si="118"/>
        <v>50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3"/>
        <v>0</v>
      </c>
      <c r="P1063" t="e">
        <f t="shared" si="112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 t="e">
        <f t="shared" si="118"/>
        <v>#DIV/0!</v>
      </c>
    </row>
    <row r="1064" spans="1:2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3"/>
        <v>0.95</v>
      </c>
      <c r="P1064">
        <f t="shared" si="112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>
        <f t="shared" si="118"/>
        <v>47.5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3"/>
        <v>0</v>
      </c>
      <c r="P1065" t="e">
        <f t="shared" si="112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 t="e">
        <f t="shared" si="118"/>
        <v>#DIV/0!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3"/>
        <v>0.09</v>
      </c>
      <c r="P1066">
        <f t="shared" si="112"/>
        <v>65.67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>
        <f t="shared" si="118"/>
        <v>65.67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3"/>
        <v>0.03</v>
      </c>
      <c r="P1067">
        <f t="shared" si="112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>
        <f t="shared" si="118"/>
        <v>16.2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3"/>
        <v>0.03</v>
      </c>
      <c r="P1068">
        <f t="shared" si="112"/>
        <v>34.130000000000003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7"/>
        <v>41490.962754629632</v>
      </c>
      <c r="U1068">
        <f t="shared" si="118"/>
        <v>34.130000000000003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3"/>
        <v>0.26</v>
      </c>
      <c r="P1069">
        <f t="shared" si="112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>
        <f t="shared" si="118"/>
        <v>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3"/>
        <v>0</v>
      </c>
      <c r="P1070">
        <f t="shared" si="112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7"/>
        <v>42470.329444444447</v>
      </c>
      <c r="U1070">
        <f t="shared" si="118"/>
        <v>11.25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3"/>
        <v>0.39</v>
      </c>
      <c r="P1071">
        <f t="shared" si="112"/>
        <v>40.479999999999997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>
        <f t="shared" si="118"/>
        <v>40.479999999999997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3"/>
        <v>0.01</v>
      </c>
      <c r="P1072">
        <f t="shared" si="112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>
        <f t="shared" si="118"/>
        <v>35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3"/>
        <v>0</v>
      </c>
      <c r="P1073" t="e">
        <f t="shared" si="112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 t="e">
        <f t="shared" si="118"/>
        <v>#DIV/0!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3"/>
        <v>0</v>
      </c>
      <c r="P1074">
        <f t="shared" si="112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>
        <f t="shared" si="118"/>
        <v>12.75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3"/>
        <v>0.01</v>
      </c>
      <c r="P1075">
        <f t="shared" si="112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>
        <f t="shared" si="118"/>
        <v>10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3"/>
        <v>0.06</v>
      </c>
      <c r="P1076">
        <f t="shared" si="112"/>
        <v>113.57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>
        <f t="shared" si="118"/>
        <v>113.57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3"/>
        <v>0.05</v>
      </c>
      <c r="P1077">
        <f t="shared" si="112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>
        <f t="shared" si="118"/>
        <v>15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3"/>
        <v>0.63</v>
      </c>
      <c r="P1078">
        <f t="shared" si="112"/>
        <v>48.28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>
        <f t="shared" si="118"/>
        <v>48.28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3"/>
        <v>0.28999999999999998</v>
      </c>
      <c r="P1079">
        <f t="shared" si="112"/>
        <v>43.98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>
        <f t="shared" si="118"/>
        <v>43.98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3"/>
        <v>0.08</v>
      </c>
      <c r="P1080">
        <f t="shared" si="112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>
        <f t="shared" si="118"/>
        <v>9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3"/>
        <v>0.03</v>
      </c>
      <c r="P1081">
        <f t="shared" si="112"/>
        <v>37.67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7"/>
        <v>42504.566388888896</v>
      </c>
      <c r="U1081">
        <f t="shared" si="118"/>
        <v>37.67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3"/>
        <v>0.09</v>
      </c>
      <c r="P1082">
        <f t="shared" si="112"/>
        <v>18.579999999999998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>
        <f t="shared" si="118"/>
        <v>18.579999999999998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3"/>
        <v>0</v>
      </c>
      <c r="P1083">
        <f t="shared" si="112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>
        <f t="shared" si="118"/>
        <v>3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3"/>
        <v>0.01</v>
      </c>
      <c r="P1084">
        <f t="shared" si="112"/>
        <v>18.670000000000002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7"/>
        <v>41131.906111111115</v>
      </c>
      <c r="U1084">
        <f t="shared" si="118"/>
        <v>18.670000000000002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3"/>
        <v>0.01</v>
      </c>
      <c r="P1085">
        <f t="shared" si="112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>
        <f t="shared" si="118"/>
        <v>410</v>
      </c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3"/>
        <v>0</v>
      </c>
      <c r="P1086" t="e">
        <f t="shared" si="112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 t="e">
        <f t="shared" si="118"/>
        <v>#DIV/0!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3"/>
        <v>0.03</v>
      </c>
      <c r="P1087">
        <f t="shared" si="112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>
        <f t="shared" si="118"/>
        <v>114</v>
      </c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3"/>
        <v>0</v>
      </c>
      <c r="P1088">
        <f t="shared" si="112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>
        <f t="shared" si="118"/>
        <v>7.5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3"/>
        <v>0</v>
      </c>
      <c r="P1089" t="e">
        <f t="shared" si="112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7"/>
        <v>41805.713969907411</v>
      </c>
      <c r="U1089" t="e">
        <f t="shared" si="118"/>
        <v>#DIV/0!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3"/>
        <v>0.14000000000000001</v>
      </c>
      <c r="P1090">
        <f t="shared" ref="P1090:P1153" si="119">ROUND(E1090/L1090, 2)</f>
        <v>43.42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>
        <f t="shared" si="118"/>
        <v>43.42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0">ROUND(E1091/D1091,2)</f>
        <v>0.08</v>
      </c>
      <c r="P1091">
        <f t="shared" si="119"/>
        <v>23.96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10">
        <f t="shared" ref="S1091:S1154" si="123">(((J1091/60)/60)/24)+DATE(1970,1,1)</f>
        <v>42151.189525462964</v>
      </c>
      <c r="T1091" s="10">
        <f t="shared" ref="T1091:T1154" si="124">(((I1091/60)/60)/24)+DATE(1970,1,1)</f>
        <v>42181.189525462964</v>
      </c>
      <c r="U1091">
        <f t="shared" ref="U1091:U1154" si="125">IF(H1091="GBP", P1091*1.35, P1091*1)</f>
        <v>23.96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0"/>
        <v>0</v>
      </c>
      <c r="P1092">
        <f t="shared" si="119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>
        <f t="shared" si="125"/>
        <v>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0"/>
        <v>0.13</v>
      </c>
      <c r="P1093">
        <f t="shared" si="119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42470.778611111105</v>
      </c>
      <c r="U1093">
        <f t="shared" si="125"/>
        <v>16.875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0"/>
        <v>0.01</v>
      </c>
      <c r="P1094">
        <f t="shared" si="119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>
        <f t="shared" si="125"/>
        <v>3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0"/>
        <v>0.14000000000000001</v>
      </c>
      <c r="P1095">
        <f t="shared" si="119"/>
        <v>10.56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>
        <f t="shared" si="125"/>
        <v>10.56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0"/>
        <v>0.18</v>
      </c>
      <c r="P1096">
        <f t="shared" si="119"/>
        <v>122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24"/>
        <v>40825.713344907403</v>
      </c>
      <c r="U1096">
        <f t="shared" si="125"/>
        <v>122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0"/>
        <v>0.05</v>
      </c>
      <c r="P1097">
        <f t="shared" si="119"/>
        <v>267.81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>
        <f t="shared" si="125"/>
        <v>267.81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0"/>
        <v>0.18</v>
      </c>
      <c r="P1098">
        <f t="shared" si="119"/>
        <v>74.209999999999994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>
        <f t="shared" si="125"/>
        <v>74.209999999999994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0"/>
        <v>0</v>
      </c>
      <c r="P1099">
        <f t="shared" si="119"/>
        <v>6.71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>
        <f t="shared" si="125"/>
        <v>6.71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0"/>
        <v>7.0000000000000007E-2</v>
      </c>
      <c r="P1100">
        <f t="shared" si="119"/>
        <v>81.95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>
        <f t="shared" si="125"/>
        <v>81.95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0"/>
        <v>0.01</v>
      </c>
      <c r="P1101">
        <f t="shared" si="119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>
        <f t="shared" si="125"/>
        <v>33.75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0"/>
        <v>0.03</v>
      </c>
      <c r="P1102">
        <f t="shared" si="119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>
        <f t="shared" si="125"/>
        <v>10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0"/>
        <v>0</v>
      </c>
      <c r="P1103">
        <f t="shared" si="119"/>
        <v>6.83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>
        <f t="shared" si="125"/>
        <v>6.83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0"/>
        <v>0.05</v>
      </c>
      <c r="P1104">
        <f t="shared" si="119"/>
        <v>17.71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>
        <f t="shared" si="125"/>
        <v>17.71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0"/>
        <v>0.02</v>
      </c>
      <c r="P1105">
        <f t="shared" si="119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>
        <f t="shared" si="125"/>
        <v>16.2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0"/>
        <v>0.05</v>
      </c>
      <c r="P1106">
        <f t="shared" si="119"/>
        <v>80.3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>
        <f t="shared" si="125"/>
        <v>108.405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0"/>
        <v>0</v>
      </c>
      <c r="P1107">
        <f t="shared" si="119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>
        <f t="shared" si="125"/>
        <v>71.55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0"/>
        <v>0.41</v>
      </c>
      <c r="P1108">
        <f t="shared" si="119"/>
        <v>23.57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>
        <f t="shared" si="125"/>
        <v>23.57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0"/>
        <v>0</v>
      </c>
      <c r="P1109" t="e">
        <f t="shared" si="119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 t="e">
        <f t="shared" si="125"/>
        <v>#DIV/0!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0"/>
        <v>0.03</v>
      </c>
      <c r="P1110">
        <f t="shared" si="119"/>
        <v>34.880000000000003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>
        <f t="shared" si="125"/>
        <v>34.880000000000003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0"/>
        <v>0</v>
      </c>
      <c r="P1111">
        <f t="shared" si="119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>
        <f t="shared" si="125"/>
        <v>15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0"/>
        <v>0.01</v>
      </c>
      <c r="P1112">
        <f t="shared" si="119"/>
        <v>23.18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>
        <f t="shared" si="125"/>
        <v>23.18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0"/>
        <v>0</v>
      </c>
      <c r="P1113">
        <f t="shared" si="119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24"/>
        <v>42377.203587962969</v>
      </c>
      <c r="U1113">
        <f t="shared" si="125"/>
        <v>1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0"/>
        <v>0.36</v>
      </c>
      <c r="P1114">
        <f t="shared" si="119"/>
        <v>100.23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>
        <f t="shared" si="125"/>
        <v>100.23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0"/>
        <v>0.01</v>
      </c>
      <c r="P1115">
        <f t="shared" si="119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>
        <f t="shared" si="125"/>
        <v>6.75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0"/>
        <v>0</v>
      </c>
      <c r="P1116">
        <f t="shared" si="119"/>
        <v>3.33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>
        <f t="shared" si="125"/>
        <v>4.4955000000000007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0"/>
        <v>0</v>
      </c>
      <c r="P1117">
        <f t="shared" si="119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>
        <f t="shared" si="125"/>
        <v>13.25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0"/>
        <v>0</v>
      </c>
      <c r="P1118">
        <f t="shared" si="119"/>
        <v>17.850000000000001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24"/>
        <v>41069.847314814811</v>
      </c>
      <c r="U1118">
        <f t="shared" si="125"/>
        <v>17.850000000000001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0"/>
        <v>0.08</v>
      </c>
      <c r="P1119">
        <f t="shared" si="119"/>
        <v>10.38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>
        <f t="shared" si="125"/>
        <v>10.38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0"/>
        <v>0.02</v>
      </c>
      <c r="P1120">
        <f t="shared" si="119"/>
        <v>36.33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>
        <f t="shared" si="125"/>
        <v>36.33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0"/>
        <v>0</v>
      </c>
      <c r="P1121">
        <f t="shared" si="119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>
        <f t="shared" si="125"/>
        <v>5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0"/>
        <v>0</v>
      </c>
      <c r="P1122" t="e">
        <f t="shared" si="119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 t="e">
        <f t="shared" si="125"/>
        <v>#DIV/0!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0"/>
        <v>0</v>
      </c>
      <c r="P1123">
        <f t="shared" si="119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>
        <f t="shared" si="125"/>
        <v>5.8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0"/>
        <v>0</v>
      </c>
      <c r="P1124" t="e">
        <f t="shared" si="119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 t="e">
        <f t="shared" si="125"/>
        <v>#DIV/0!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0"/>
        <v>0</v>
      </c>
      <c r="P1125">
        <f t="shared" si="119"/>
        <v>3.67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>
        <f t="shared" si="125"/>
        <v>3.67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0"/>
        <v>0</v>
      </c>
      <c r="P1126">
        <f t="shared" si="119"/>
        <v>60.71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>
        <f t="shared" si="125"/>
        <v>60.71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0"/>
        <v>0</v>
      </c>
      <c r="P1127" t="e">
        <f t="shared" si="119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 t="e">
        <f t="shared" si="125"/>
        <v>#DIV/0!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0"/>
        <v>0.01</v>
      </c>
      <c r="P1128">
        <f t="shared" si="119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24"/>
        <v>42565.327476851846</v>
      </c>
      <c r="U1128">
        <f t="shared" si="125"/>
        <v>5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0"/>
        <v>0.02</v>
      </c>
      <c r="P1129">
        <f t="shared" si="119"/>
        <v>25.43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>
        <f t="shared" si="125"/>
        <v>25.43</v>
      </c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0"/>
        <v>0</v>
      </c>
      <c r="P1130">
        <f t="shared" si="119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>
        <f t="shared" si="125"/>
        <v>1.35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0"/>
        <v>0</v>
      </c>
      <c r="P1131">
        <f t="shared" si="119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>
        <f t="shared" si="125"/>
        <v>10.5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0"/>
        <v>0</v>
      </c>
      <c r="P1132">
        <f t="shared" si="119"/>
        <v>3.67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>
        <f t="shared" si="125"/>
        <v>3.67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0"/>
        <v>0</v>
      </c>
      <c r="P1133" t="e">
        <f t="shared" si="119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 t="e">
        <f t="shared" si="125"/>
        <v>#DIV/0!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0"/>
        <v>0.14000000000000001</v>
      </c>
      <c r="P1134">
        <f t="shared" si="119"/>
        <v>110.62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>
        <f t="shared" si="125"/>
        <v>110.62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0"/>
        <v>0.01</v>
      </c>
      <c r="P1135">
        <f t="shared" si="119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>
        <f t="shared" si="125"/>
        <v>27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0"/>
        <v>0</v>
      </c>
      <c r="P1136">
        <f t="shared" si="119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>
        <f t="shared" si="125"/>
        <v>1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0"/>
        <v>0.05</v>
      </c>
      <c r="P1137">
        <f t="shared" si="119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24"/>
        <v>42588.989513888882</v>
      </c>
      <c r="U1137">
        <f t="shared" si="125"/>
        <v>50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0"/>
        <v>0.06</v>
      </c>
      <c r="P1138">
        <f t="shared" si="119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24"/>
        <v>42357.671631944439</v>
      </c>
      <c r="U1138">
        <f t="shared" si="125"/>
        <v>45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0"/>
        <v>0.4</v>
      </c>
      <c r="P1139">
        <f t="shared" si="119"/>
        <v>253.21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>
        <f t="shared" si="125"/>
        <v>253.21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0"/>
        <v>0</v>
      </c>
      <c r="P1140">
        <f t="shared" si="119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>
        <f t="shared" si="125"/>
        <v>31.25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0"/>
        <v>0</v>
      </c>
      <c r="P1141">
        <f t="shared" si="119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24"/>
        <v>42005.347523148142</v>
      </c>
      <c r="U1141">
        <f t="shared" si="125"/>
        <v>5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0"/>
        <v>0</v>
      </c>
      <c r="P1142" t="e">
        <f t="shared" si="119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 t="e">
        <f t="shared" si="125"/>
        <v>#DIV/0!</v>
      </c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0"/>
        <v>0</v>
      </c>
      <c r="P1143" t="e">
        <f t="shared" si="119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 t="e">
        <f t="shared" si="125"/>
        <v>#DIV/0!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0"/>
        <v>0</v>
      </c>
      <c r="P1144" t="e">
        <f t="shared" si="119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24"/>
        <v>42052.006099537044</v>
      </c>
      <c r="U1144" t="e">
        <f t="shared" si="125"/>
        <v>#DIV/0!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0"/>
        <v>0</v>
      </c>
      <c r="P1145">
        <f t="shared" si="119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>
        <f t="shared" si="125"/>
        <v>23.25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0"/>
        <v>0</v>
      </c>
      <c r="P1146" t="e">
        <f t="shared" si="119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 t="e">
        <f t="shared" si="125"/>
        <v>#DIV/0!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0"/>
        <v>0</v>
      </c>
      <c r="P1147">
        <f t="shared" si="119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24"/>
        <v>41914.747592592597</v>
      </c>
      <c r="U1147">
        <f t="shared" si="125"/>
        <v>100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0"/>
        <v>0.09</v>
      </c>
      <c r="P1148">
        <f t="shared" si="119"/>
        <v>44.17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>
        <f t="shared" si="125"/>
        <v>44.17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0"/>
        <v>0</v>
      </c>
      <c r="P1149" t="e">
        <f t="shared" si="119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 t="e">
        <f t="shared" si="125"/>
        <v>#DIV/0!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0"/>
        <v>0</v>
      </c>
      <c r="P1150">
        <f t="shared" si="119"/>
        <v>24.33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>
        <f t="shared" si="125"/>
        <v>24.33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0"/>
        <v>0</v>
      </c>
      <c r="P1151">
        <f t="shared" si="119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>
        <f t="shared" si="125"/>
        <v>37.5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0"/>
        <v>0.1</v>
      </c>
      <c r="P1152">
        <f t="shared" si="119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>
        <f t="shared" si="125"/>
        <v>42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0"/>
        <v>0</v>
      </c>
      <c r="P1153" t="e">
        <f t="shared" si="119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24"/>
        <v>42254.102581018517</v>
      </c>
      <c r="U1153" t="e">
        <f t="shared" si="125"/>
        <v>#DIV/0!</v>
      </c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0"/>
        <v>0.06</v>
      </c>
      <c r="P1154">
        <f t="shared" ref="P1154:P1217" si="126">ROUND(E1154/L1154, 2)</f>
        <v>60.73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>
        <f t="shared" si="125"/>
        <v>60.73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7">ROUND(E1155/D1155,2)</f>
        <v>0.01</v>
      </c>
      <c r="P1155">
        <f t="shared" si="126"/>
        <v>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10">
        <f t="shared" ref="S1155:S1218" si="130">(((J1155/60)/60)/24)+DATE(1970,1,1)</f>
        <v>42143.714178240742</v>
      </c>
      <c r="T1155" s="10">
        <f t="shared" ref="T1155:T1218" si="131">(((I1155/60)/60)/24)+DATE(1970,1,1)</f>
        <v>42173.714178240742</v>
      </c>
      <c r="U1155">
        <f t="shared" ref="U1155:U1218" si="132">IF(H1155="GBP", P1155*1.35, P1155*1)</f>
        <v>50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7"/>
        <v>7.0000000000000007E-2</v>
      </c>
      <c r="P1156">
        <f t="shared" si="126"/>
        <v>108.33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>
        <f t="shared" si="132"/>
        <v>108.33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7"/>
        <v>0.01</v>
      </c>
      <c r="P1157">
        <f t="shared" si="126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>
        <f t="shared" si="132"/>
        <v>23.5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7"/>
        <v>0</v>
      </c>
      <c r="P1158" t="e">
        <f t="shared" si="126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 t="e">
        <f t="shared" si="132"/>
        <v>#DIV/0!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7"/>
        <v>0.02</v>
      </c>
      <c r="P1159">
        <f t="shared" si="126"/>
        <v>50.33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41978.669907407413</v>
      </c>
      <c r="U1159">
        <f t="shared" si="132"/>
        <v>50.33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7"/>
        <v>0</v>
      </c>
      <c r="P1160">
        <f t="shared" si="126"/>
        <v>11.67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>
        <f t="shared" si="132"/>
        <v>11.67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7"/>
        <v>0</v>
      </c>
      <c r="P1161" t="e">
        <f t="shared" si="126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 t="e">
        <f t="shared" si="132"/>
        <v>#DIV/0!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7"/>
        <v>0.04</v>
      </c>
      <c r="P1162">
        <f t="shared" si="126"/>
        <v>60.79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42091.113263888896</v>
      </c>
      <c r="U1162">
        <f t="shared" si="132"/>
        <v>60.79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7"/>
        <v>0</v>
      </c>
      <c r="P1163" t="e">
        <f t="shared" si="126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 t="e">
        <f t="shared" si="132"/>
        <v>#DIV/0!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7"/>
        <v>0</v>
      </c>
      <c r="P1164">
        <f t="shared" si="126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>
        <f t="shared" si="132"/>
        <v>17.5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7"/>
        <v>0</v>
      </c>
      <c r="P1165" t="e">
        <f t="shared" si="126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 t="e">
        <f t="shared" si="132"/>
        <v>#DIV/0!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7"/>
        <v>0</v>
      </c>
      <c r="P1166" t="e">
        <f t="shared" si="126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 t="e">
        <f t="shared" si="132"/>
        <v>#DIV/0!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7"/>
        <v>0.21</v>
      </c>
      <c r="P1167">
        <f t="shared" si="126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31"/>
        <v>41826.214467592588</v>
      </c>
      <c r="U1167">
        <f t="shared" si="132"/>
        <v>82.82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7"/>
        <v>0.19</v>
      </c>
      <c r="P1168">
        <f t="shared" si="126"/>
        <v>358.88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>
        <f t="shared" si="132"/>
        <v>358.88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7"/>
        <v>0.02</v>
      </c>
      <c r="P1169">
        <f t="shared" si="126"/>
        <v>61.19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>
        <f t="shared" si="132"/>
        <v>61.19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7"/>
        <v>0.06</v>
      </c>
      <c r="P1170">
        <f t="shared" si="126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>
        <f t="shared" si="132"/>
        <v>340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7"/>
        <v>0</v>
      </c>
      <c r="P1171">
        <f t="shared" si="126"/>
        <v>5.67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>
        <f t="shared" si="132"/>
        <v>5.67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7"/>
        <v>0</v>
      </c>
      <c r="P1172">
        <f t="shared" si="126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>
        <f t="shared" si="132"/>
        <v>67.5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7"/>
        <v>0</v>
      </c>
      <c r="P1173">
        <f t="shared" si="126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>
        <f t="shared" si="132"/>
        <v>25</v>
      </c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7"/>
        <v>0</v>
      </c>
      <c r="P1174" t="e">
        <f t="shared" si="126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31"/>
        <v>41871.682314814818</v>
      </c>
      <c r="U1174" t="e">
        <f t="shared" si="132"/>
        <v>#DIV/0!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7"/>
        <v>0</v>
      </c>
      <c r="P1175">
        <f t="shared" si="126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>
        <f t="shared" si="132"/>
        <v>30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7"/>
        <v>0.06</v>
      </c>
      <c r="P1176">
        <f t="shared" si="126"/>
        <v>46.63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>
        <f t="shared" si="132"/>
        <v>46.63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7"/>
        <v>0.03</v>
      </c>
      <c r="P1177">
        <f t="shared" si="126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>
        <f t="shared" si="132"/>
        <v>65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7"/>
        <v>0</v>
      </c>
      <c r="P1178">
        <f t="shared" si="126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>
        <f t="shared" si="132"/>
        <v>10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7"/>
        <v>0</v>
      </c>
      <c r="P1179" t="e">
        <f t="shared" si="126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 t="e">
        <f t="shared" si="132"/>
        <v>#DIV/0!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7"/>
        <v>0</v>
      </c>
      <c r="P1180">
        <f t="shared" si="126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>
        <f t="shared" si="132"/>
        <v>5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7"/>
        <v>0.05</v>
      </c>
      <c r="P1181">
        <f t="shared" si="126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>
        <f t="shared" si="132"/>
        <v>640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7"/>
        <v>0.12</v>
      </c>
      <c r="P1182">
        <f t="shared" si="126"/>
        <v>69.12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>
        <f t="shared" si="132"/>
        <v>69.12</v>
      </c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7"/>
        <v>0</v>
      </c>
      <c r="P1183">
        <f t="shared" si="126"/>
        <v>1.33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>
        <f t="shared" si="132"/>
        <v>1.33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7"/>
        <v>0.04</v>
      </c>
      <c r="P1184">
        <f t="shared" si="126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>
        <f t="shared" si="132"/>
        <v>10.5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7"/>
        <v>0.04</v>
      </c>
      <c r="P1185">
        <f t="shared" si="126"/>
        <v>33.33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>
        <f t="shared" si="132"/>
        <v>33.33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7"/>
        <v>1.05</v>
      </c>
      <c r="P1186">
        <f t="shared" si="126"/>
        <v>61.56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>
        <f t="shared" si="132"/>
        <v>83.106000000000009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7"/>
        <v>1.05</v>
      </c>
      <c r="P1187">
        <f t="shared" si="126"/>
        <v>118.74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>
        <f t="shared" si="132"/>
        <v>118.74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7"/>
        <v>1.07</v>
      </c>
      <c r="P1188">
        <f t="shared" si="126"/>
        <v>65.08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>
        <f t="shared" si="132"/>
        <v>87.858000000000004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7"/>
        <v>1.04</v>
      </c>
      <c r="P1189">
        <f t="shared" si="126"/>
        <v>130.16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>
        <f t="shared" si="132"/>
        <v>130.16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7"/>
        <v>1.61</v>
      </c>
      <c r="P1190">
        <f t="shared" si="126"/>
        <v>37.78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>
        <f t="shared" si="132"/>
        <v>37.78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7"/>
        <v>1.08</v>
      </c>
      <c r="P1191">
        <f t="shared" si="126"/>
        <v>112.79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>
        <f t="shared" si="132"/>
        <v>112.79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7"/>
        <v>1.35</v>
      </c>
      <c r="P1192">
        <f t="shared" si="126"/>
        <v>51.92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>
        <f t="shared" si="132"/>
        <v>51.92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7"/>
        <v>1.0900000000000001</v>
      </c>
      <c r="P1193">
        <f t="shared" si="126"/>
        <v>89.24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42449.562037037031</v>
      </c>
      <c r="U1193">
        <f t="shared" si="132"/>
        <v>89.24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7"/>
        <v>2.9</v>
      </c>
      <c r="P1194">
        <f t="shared" si="126"/>
        <v>19.329999999999998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>
        <f t="shared" si="132"/>
        <v>26.095499999999998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7"/>
        <v>1.04</v>
      </c>
      <c r="P1195">
        <f t="shared" si="126"/>
        <v>79.97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31"/>
        <v>42469.734409722223</v>
      </c>
      <c r="U1195">
        <f t="shared" si="132"/>
        <v>79.97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7"/>
        <v>3.22</v>
      </c>
      <c r="P1196">
        <f t="shared" si="126"/>
        <v>56.41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>
        <f t="shared" si="132"/>
        <v>56.41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7"/>
        <v>1.35</v>
      </c>
      <c r="P1197">
        <f t="shared" si="126"/>
        <v>79.41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>
        <f t="shared" si="132"/>
        <v>79.41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7"/>
        <v>2.7</v>
      </c>
      <c r="P1198">
        <f t="shared" si="126"/>
        <v>76.44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>
        <f t="shared" si="132"/>
        <v>103.194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7"/>
        <v>2.5299999999999998</v>
      </c>
      <c r="P1199">
        <f t="shared" si="126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>
        <f t="shared" si="132"/>
        <v>121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7"/>
        <v>2.61</v>
      </c>
      <c r="P1200">
        <f t="shared" si="126"/>
        <v>54.62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>
        <f t="shared" si="132"/>
        <v>54.62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7"/>
        <v>1.01</v>
      </c>
      <c r="P1201">
        <f t="shared" si="126"/>
        <v>299.22000000000003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>
        <f t="shared" si="132"/>
        <v>403.94700000000006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7"/>
        <v>1.26</v>
      </c>
      <c r="P1202">
        <f t="shared" si="126"/>
        <v>58.53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>
        <f t="shared" si="132"/>
        <v>58.53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7"/>
        <v>1.02</v>
      </c>
      <c r="P1203">
        <f t="shared" si="126"/>
        <v>55.37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>
        <f t="shared" si="132"/>
        <v>74.749499999999998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7"/>
        <v>1.99</v>
      </c>
      <c r="P1204">
        <f t="shared" si="126"/>
        <v>183.8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31"/>
        <v>42182.288819444439</v>
      </c>
      <c r="U1204">
        <f t="shared" si="132"/>
        <v>183.8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7"/>
        <v>1.02</v>
      </c>
      <c r="P1205">
        <f t="shared" si="126"/>
        <v>165.35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>
        <f t="shared" si="132"/>
        <v>165.35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7"/>
        <v>1.03</v>
      </c>
      <c r="P1206">
        <f t="shared" si="126"/>
        <v>234.79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>
        <f t="shared" si="132"/>
        <v>234.79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7"/>
        <v>1.01</v>
      </c>
      <c r="P1207">
        <f t="shared" si="126"/>
        <v>211.48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>
        <f t="shared" si="132"/>
        <v>211.48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7"/>
        <v>1.1499999999999999</v>
      </c>
      <c r="P1208">
        <f t="shared" si="126"/>
        <v>32.340000000000003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31"/>
        <v>42805.561805555553</v>
      </c>
      <c r="U1208">
        <f t="shared" si="132"/>
        <v>32.340000000000003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7"/>
        <v>1.04</v>
      </c>
      <c r="P1209">
        <f t="shared" si="126"/>
        <v>123.38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>
        <f t="shared" si="132"/>
        <v>123.38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7"/>
        <v>1.55</v>
      </c>
      <c r="P1210">
        <f t="shared" si="126"/>
        <v>207.07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>
        <f t="shared" si="132"/>
        <v>207.07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7"/>
        <v>1.06</v>
      </c>
      <c r="P1211">
        <f t="shared" si="126"/>
        <v>138.26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>
        <f t="shared" si="132"/>
        <v>138.26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7"/>
        <v>2.54</v>
      </c>
      <c r="P1212">
        <f t="shared" si="126"/>
        <v>493.82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>
        <f t="shared" si="132"/>
        <v>493.82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7"/>
        <v>1.01</v>
      </c>
      <c r="P1213">
        <f t="shared" si="126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>
        <f t="shared" si="132"/>
        <v>168.5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7"/>
        <v>1.29</v>
      </c>
      <c r="P1214">
        <f t="shared" si="126"/>
        <v>38.869999999999997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>
        <f t="shared" si="132"/>
        <v>38.869999999999997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7"/>
        <v>1.02</v>
      </c>
      <c r="P1215">
        <f t="shared" si="126"/>
        <v>61.53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>
        <f t="shared" si="132"/>
        <v>83.0655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7"/>
        <v>1.32</v>
      </c>
      <c r="P1216">
        <f t="shared" si="126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>
        <f t="shared" si="132"/>
        <v>105.44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7"/>
        <v>7.86</v>
      </c>
      <c r="P1217">
        <f t="shared" si="126"/>
        <v>71.59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>
        <f t="shared" si="132"/>
        <v>71.59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7"/>
        <v>1.46</v>
      </c>
      <c r="P1218">
        <f t="shared" ref="P1218:P1281" si="133">ROUND(E1218/L1218, 2)</f>
        <v>91.88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>
        <f t="shared" si="132"/>
        <v>91.88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4">ROUND(E1219/D1219,2)</f>
        <v>1.03</v>
      </c>
      <c r="P1219">
        <f t="shared" si="133"/>
        <v>148.57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10">
        <f t="shared" ref="S1219:S1282" si="137">(((J1219/60)/60)/24)+DATE(1970,1,1)</f>
        <v>42535.809490740736</v>
      </c>
      <c r="T1219" s="10">
        <f t="shared" ref="T1219:T1282" si="138">(((I1219/60)/60)/24)+DATE(1970,1,1)</f>
        <v>42565.809490740736</v>
      </c>
      <c r="U1219">
        <f t="shared" ref="U1219:U1282" si="139">IF(H1219="GBP", P1219*1.35, P1219*1)</f>
        <v>148.57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4"/>
        <v>1.72</v>
      </c>
      <c r="P1220">
        <f t="shared" si="133"/>
        <v>174.21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>
        <f t="shared" si="139"/>
        <v>174.21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4"/>
        <v>1.59</v>
      </c>
      <c r="P1221">
        <f t="shared" si="133"/>
        <v>102.86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8"/>
        <v>42663.461956018517</v>
      </c>
      <c r="U1221">
        <f t="shared" si="139"/>
        <v>102.86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4"/>
        <v>1.04</v>
      </c>
      <c r="P1222">
        <f t="shared" si="133"/>
        <v>111.18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>
        <f t="shared" si="139"/>
        <v>111.18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4"/>
        <v>1.1100000000000001</v>
      </c>
      <c r="P1223">
        <f t="shared" si="133"/>
        <v>23.8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>
        <f t="shared" si="139"/>
        <v>32.130000000000003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4"/>
        <v>2.8</v>
      </c>
      <c r="P1224">
        <f t="shared" si="133"/>
        <v>81.27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>
        <f t="shared" si="139"/>
        <v>81.27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4"/>
        <v>1.1200000000000001</v>
      </c>
      <c r="P1225">
        <f t="shared" si="133"/>
        <v>116.21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>
        <f t="shared" si="139"/>
        <v>116.21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4"/>
        <v>7.0000000000000007E-2</v>
      </c>
      <c r="P1226">
        <f t="shared" si="133"/>
        <v>58.89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>
        <f t="shared" si="139"/>
        <v>58.89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4"/>
        <v>0.04</v>
      </c>
      <c r="P1227">
        <f t="shared" si="133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>
        <f t="shared" si="139"/>
        <v>44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4"/>
        <v>0.04</v>
      </c>
      <c r="P1228">
        <f t="shared" si="133"/>
        <v>48.43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>
        <f t="shared" si="139"/>
        <v>48.43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4"/>
        <v>0</v>
      </c>
      <c r="P1229" t="e">
        <f t="shared" si="133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 t="e">
        <f t="shared" si="139"/>
        <v>#DIV/0!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4"/>
        <v>0.28999999999999998</v>
      </c>
      <c r="P1230">
        <f t="shared" si="133"/>
        <v>61.04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>
        <f t="shared" si="139"/>
        <v>61.04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4"/>
        <v>0.01</v>
      </c>
      <c r="P1231">
        <f t="shared" si="133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>
        <f t="shared" si="139"/>
        <v>25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4"/>
        <v>0</v>
      </c>
      <c r="P1232" t="e">
        <f t="shared" si="133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 t="e">
        <f t="shared" si="139"/>
        <v>#DIV/0!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4"/>
        <v>0</v>
      </c>
      <c r="P1233" t="e">
        <f t="shared" si="133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 t="e">
        <f t="shared" si="139"/>
        <v>#DIV/0!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4"/>
        <v>0.01</v>
      </c>
      <c r="P1234">
        <f t="shared" si="133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8"/>
        <v>41553.848032407412</v>
      </c>
      <c r="U1234">
        <f t="shared" si="139"/>
        <v>40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4"/>
        <v>0.12</v>
      </c>
      <c r="P1235">
        <f t="shared" si="133"/>
        <v>19.329999999999998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>
        <f t="shared" si="139"/>
        <v>19.329999999999998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4"/>
        <v>0</v>
      </c>
      <c r="P1236" t="e">
        <f t="shared" si="133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 t="e">
        <f t="shared" si="139"/>
        <v>#DIV/0!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4"/>
        <v>0.03</v>
      </c>
      <c r="P1237">
        <f t="shared" si="133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>
        <f t="shared" si="139"/>
        <v>35</v>
      </c>
    </row>
    <row r="1238" spans="1:2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4"/>
        <v>0</v>
      </c>
      <c r="P1238" t="e">
        <f t="shared" si="133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 t="e">
        <f t="shared" si="139"/>
        <v>#DIV/0!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4"/>
        <v>0</v>
      </c>
      <c r="P1239" t="e">
        <f t="shared" si="133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 t="e">
        <f t="shared" si="139"/>
        <v>#DIV/0!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4"/>
        <v>0.18</v>
      </c>
      <c r="P1240">
        <f t="shared" si="133"/>
        <v>59.33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>
        <f t="shared" si="139"/>
        <v>59.33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4"/>
        <v>0</v>
      </c>
      <c r="P1241" t="e">
        <f t="shared" si="133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 t="e">
        <f t="shared" si="139"/>
        <v>#DIV/0!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4"/>
        <v>0.03</v>
      </c>
      <c r="P1242">
        <f t="shared" si="133"/>
        <v>30.13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>
        <f t="shared" si="139"/>
        <v>30.13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4"/>
        <v>0.51</v>
      </c>
      <c r="P1243">
        <f t="shared" si="133"/>
        <v>74.62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>
        <f t="shared" si="139"/>
        <v>74.62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4"/>
        <v>0.01</v>
      </c>
      <c r="P1244">
        <f t="shared" si="133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>
        <f t="shared" si="139"/>
        <v>5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4"/>
        <v>0.14000000000000001</v>
      </c>
      <c r="P1245">
        <f t="shared" si="133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>
        <f t="shared" si="139"/>
        <v>44.5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4"/>
        <v>1.04</v>
      </c>
      <c r="P1246">
        <f t="shared" si="133"/>
        <v>46.13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8"/>
        <v>41386.875</v>
      </c>
      <c r="U1246">
        <f t="shared" si="139"/>
        <v>46.13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4"/>
        <v>1.2</v>
      </c>
      <c r="P1247">
        <f t="shared" si="133"/>
        <v>141.47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8"/>
        <v>41804.599930555552</v>
      </c>
      <c r="U1247">
        <f t="shared" si="139"/>
        <v>141.47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4"/>
        <v>1.17</v>
      </c>
      <c r="P1248">
        <f t="shared" si="133"/>
        <v>75.48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>
        <f t="shared" si="139"/>
        <v>75.48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4"/>
        <v>1.22</v>
      </c>
      <c r="P1249">
        <f t="shared" si="133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>
        <f t="shared" si="139"/>
        <v>85.5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4"/>
        <v>1.52</v>
      </c>
      <c r="P1250">
        <f t="shared" si="133"/>
        <v>64.25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>
        <f t="shared" si="139"/>
        <v>64.25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4"/>
        <v>1.04</v>
      </c>
      <c r="P1251">
        <f t="shared" si="133"/>
        <v>64.47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8"/>
        <v>41097.74086805556</v>
      </c>
      <c r="U1251">
        <f t="shared" si="139"/>
        <v>64.47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4"/>
        <v>2</v>
      </c>
      <c r="P1252">
        <f t="shared" si="133"/>
        <v>118.2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>
        <f t="shared" si="139"/>
        <v>118.2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4"/>
        <v>1.02</v>
      </c>
      <c r="P1253">
        <f t="shared" si="133"/>
        <v>82.54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>
        <f t="shared" si="139"/>
        <v>82.54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4"/>
        <v>1.38</v>
      </c>
      <c r="P1254">
        <f t="shared" si="133"/>
        <v>34.17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>
        <f t="shared" si="139"/>
        <v>34.17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4"/>
        <v>3038.33</v>
      </c>
      <c r="P1255">
        <f t="shared" si="133"/>
        <v>42.73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>
        <f t="shared" si="139"/>
        <v>42.73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4"/>
        <v>1.99</v>
      </c>
      <c r="P1256">
        <f t="shared" si="133"/>
        <v>94.49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>
        <f t="shared" si="139"/>
        <v>94.49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4"/>
        <v>2.02</v>
      </c>
      <c r="P1257">
        <f t="shared" si="133"/>
        <v>55.7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>
        <f t="shared" si="139"/>
        <v>55.7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4"/>
        <v>1.18</v>
      </c>
      <c r="P1258">
        <f t="shared" si="133"/>
        <v>98.03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8"/>
        <v>40951.919340277782</v>
      </c>
      <c r="U1258">
        <f t="shared" si="139"/>
        <v>98.03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4"/>
        <v>2.95</v>
      </c>
      <c r="P1259">
        <f t="shared" si="133"/>
        <v>92.1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>
        <f t="shared" si="139"/>
        <v>92.1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4"/>
        <v>2.13</v>
      </c>
      <c r="P1260">
        <f t="shared" si="133"/>
        <v>38.18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>
        <f t="shared" si="139"/>
        <v>38.18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4"/>
        <v>1.04</v>
      </c>
      <c r="P1261">
        <f t="shared" si="133"/>
        <v>27.15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>
        <f t="shared" si="139"/>
        <v>27.15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4"/>
        <v>1.1399999999999999</v>
      </c>
      <c r="P1262">
        <f t="shared" si="133"/>
        <v>50.69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>
        <f t="shared" si="139"/>
        <v>50.69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4"/>
        <v>1.01</v>
      </c>
      <c r="P1263">
        <f t="shared" si="133"/>
        <v>38.94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>
        <f t="shared" si="139"/>
        <v>38.94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4"/>
        <v>1.25</v>
      </c>
      <c r="P1264">
        <f t="shared" si="133"/>
        <v>77.64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>
        <f t="shared" si="139"/>
        <v>77.64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4"/>
        <v>1.19</v>
      </c>
      <c r="P1265">
        <f t="shared" si="133"/>
        <v>43.54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>
        <f t="shared" si="139"/>
        <v>43.54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4"/>
        <v>1.66</v>
      </c>
      <c r="P1266">
        <f t="shared" si="133"/>
        <v>31.82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>
        <f t="shared" si="139"/>
        <v>31.82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4"/>
        <v>1.19</v>
      </c>
      <c r="P1267">
        <f t="shared" si="133"/>
        <v>63.18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>
        <f t="shared" si="139"/>
        <v>63.18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4"/>
        <v>1</v>
      </c>
      <c r="P1268">
        <f t="shared" si="133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>
        <f t="shared" si="139"/>
        <v>190.9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4"/>
        <v>1.02</v>
      </c>
      <c r="P1269">
        <f t="shared" si="133"/>
        <v>140.86000000000001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>
        <f t="shared" si="139"/>
        <v>140.86000000000001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4"/>
        <v>1.17</v>
      </c>
      <c r="P1270">
        <f t="shared" si="133"/>
        <v>76.92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>
        <f t="shared" si="139"/>
        <v>76.92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4"/>
        <v>1.0900000000000001</v>
      </c>
      <c r="P1271">
        <f t="shared" si="133"/>
        <v>99.16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8"/>
        <v>42476</v>
      </c>
      <c r="U1271">
        <f t="shared" si="139"/>
        <v>99.16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4"/>
        <v>1.1499999999999999</v>
      </c>
      <c r="P1272">
        <f t="shared" si="133"/>
        <v>67.88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8"/>
        <v>40993.815300925926</v>
      </c>
      <c r="U1272">
        <f t="shared" si="139"/>
        <v>67.88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4"/>
        <v>1.02</v>
      </c>
      <c r="P1273">
        <f t="shared" si="133"/>
        <v>246.29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>
        <f t="shared" si="139"/>
        <v>246.29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4"/>
        <v>1.06</v>
      </c>
      <c r="P1274">
        <f t="shared" si="133"/>
        <v>189.29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>
        <f t="shared" si="139"/>
        <v>189.29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4"/>
        <v>1.04</v>
      </c>
      <c r="P1275">
        <f t="shared" si="133"/>
        <v>76.67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>
        <f t="shared" si="139"/>
        <v>76.67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4"/>
        <v>1.55</v>
      </c>
      <c r="P1276">
        <f t="shared" si="133"/>
        <v>82.96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>
        <f t="shared" si="139"/>
        <v>82.96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4"/>
        <v>1.62</v>
      </c>
      <c r="P1277">
        <f t="shared" si="133"/>
        <v>62.52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>
        <f t="shared" si="139"/>
        <v>62.52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4"/>
        <v>1.04</v>
      </c>
      <c r="P1278">
        <f t="shared" si="133"/>
        <v>46.07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>
        <f t="shared" si="139"/>
        <v>46.07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4"/>
        <v>1.06</v>
      </c>
      <c r="P1279">
        <f t="shared" si="133"/>
        <v>38.54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>
        <f t="shared" si="139"/>
        <v>38.54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4"/>
        <v>1.55</v>
      </c>
      <c r="P1280">
        <f t="shared" si="133"/>
        <v>53.01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>
        <f t="shared" si="139"/>
        <v>53.01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4"/>
        <v>1.1100000000000001</v>
      </c>
      <c r="P1281">
        <f t="shared" si="133"/>
        <v>73.36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>
        <f t="shared" si="139"/>
        <v>73.36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4"/>
        <v>1.1100000000000001</v>
      </c>
      <c r="P1282">
        <f t="shared" ref="P1282:P1345" si="140">ROUND(E1282/L1282, 2)</f>
        <v>127.98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>
        <f t="shared" si="139"/>
        <v>127.98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1">ROUND(E1283/D1283,2)</f>
        <v>1.1100000000000001</v>
      </c>
      <c r="P1283">
        <f t="shared" si="140"/>
        <v>104.73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10">
        <f t="shared" ref="S1283:S1346" si="144">(((J1283/60)/60)/24)+DATE(1970,1,1)</f>
        <v>41463.743472222224</v>
      </c>
      <c r="T1283" s="10">
        <f t="shared" ref="T1283:T1346" si="145">(((I1283/60)/60)/24)+DATE(1970,1,1)</f>
        <v>41483.743472222224</v>
      </c>
      <c r="U1283">
        <f t="shared" ref="U1283:U1346" si="146">IF(H1283="GBP", P1283*1.35, P1283*1)</f>
        <v>104.73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1"/>
        <v>1.24</v>
      </c>
      <c r="P1284">
        <f t="shared" si="140"/>
        <v>67.67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5"/>
        <v>41617.207638888889</v>
      </c>
      <c r="U1284">
        <f t="shared" si="146"/>
        <v>67.67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1"/>
        <v>2.11</v>
      </c>
      <c r="P1285">
        <f t="shared" si="140"/>
        <v>95.93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>
        <f t="shared" si="146"/>
        <v>95.93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1"/>
        <v>1.01</v>
      </c>
      <c r="P1286">
        <f t="shared" si="140"/>
        <v>65.16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>
        <f t="shared" si="146"/>
        <v>65.16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1"/>
        <v>1.02</v>
      </c>
      <c r="P1287">
        <f t="shared" si="140"/>
        <v>32.270000000000003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>
        <f t="shared" si="146"/>
        <v>43.56450000000001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1"/>
        <v>1.08</v>
      </c>
      <c r="P1288">
        <f t="shared" si="140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>
        <f t="shared" si="146"/>
        <v>109.68750000000001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1"/>
        <v>2.42</v>
      </c>
      <c r="P1289">
        <f t="shared" si="140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>
        <f t="shared" si="146"/>
        <v>32.67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1"/>
        <v>1</v>
      </c>
      <c r="P1290">
        <f t="shared" si="140"/>
        <v>65.87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>
        <f t="shared" si="146"/>
        <v>65.87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1"/>
        <v>1.25</v>
      </c>
      <c r="P1291">
        <f t="shared" si="140"/>
        <v>36.08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5"/>
        <v>42739.134780092587</v>
      </c>
      <c r="U1291">
        <f t="shared" si="146"/>
        <v>36.08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1"/>
        <v>1.0900000000000001</v>
      </c>
      <c r="P1292">
        <f t="shared" si="140"/>
        <v>44.19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>
        <f t="shared" si="146"/>
        <v>44.19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1"/>
        <v>1.46</v>
      </c>
      <c r="P1293">
        <f t="shared" si="140"/>
        <v>104.07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>
        <f t="shared" si="146"/>
        <v>104.07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1"/>
        <v>1.1000000000000001</v>
      </c>
      <c r="P1294">
        <f t="shared" si="140"/>
        <v>35.96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>
        <f t="shared" si="146"/>
        <v>48.546000000000006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1"/>
        <v>1.02</v>
      </c>
      <c r="P1295">
        <f t="shared" si="140"/>
        <v>127.79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42322.742719907401</v>
      </c>
      <c r="U1295">
        <f t="shared" si="146"/>
        <v>127.79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1"/>
        <v>1.22</v>
      </c>
      <c r="P1296">
        <f t="shared" si="140"/>
        <v>27.73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>
        <f t="shared" si="146"/>
        <v>37.435500000000005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1"/>
        <v>1.02</v>
      </c>
      <c r="P1297">
        <f t="shared" si="140"/>
        <v>39.83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>
        <f t="shared" si="146"/>
        <v>53.770499999999998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1"/>
        <v>1.41</v>
      </c>
      <c r="P1298">
        <f t="shared" si="140"/>
        <v>52.17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>
        <f t="shared" si="146"/>
        <v>70.429500000000004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1"/>
        <v>1.1000000000000001</v>
      </c>
      <c r="P1299">
        <f t="shared" si="140"/>
        <v>92.04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>
        <f t="shared" si="146"/>
        <v>92.04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1"/>
        <v>1.05</v>
      </c>
      <c r="P1300">
        <f t="shared" si="140"/>
        <v>63.42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5"/>
        <v>42488.680925925932</v>
      </c>
      <c r="U1300">
        <f t="shared" si="146"/>
        <v>85.617000000000004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1"/>
        <v>1.24</v>
      </c>
      <c r="P1301">
        <f t="shared" si="140"/>
        <v>135.63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>
        <f t="shared" si="146"/>
        <v>135.63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1"/>
        <v>1.35</v>
      </c>
      <c r="P1302">
        <f t="shared" si="140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>
        <f t="shared" si="146"/>
        <v>168.75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1"/>
        <v>1.03</v>
      </c>
      <c r="P1303">
        <f t="shared" si="140"/>
        <v>70.86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>
        <f t="shared" si="146"/>
        <v>70.86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1"/>
        <v>1</v>
      </c>
      <c r="P1304">
        <f t="shared" si="140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>
        <f t="shared" si="146"/>
        <v>50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1"/>
        <v>1.3</v>
      </c>
      <c r="P1305">
        <f t="shared" si="140"/>
        <v>42.21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>
        <f t="shared" si="146"/>
        <v>56.983500000000006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1"/>
        <v>0.4</v>
      </c>
      <c r="P1306">
        <f t="shared" si="140"/>
        <v>152.41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>
        <f t="shared" si="146"/>
        <v>205.7535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1"/>
        <v>0.26</v>
      </c>
      <c r="P1307">
        <f t="shared" si="140"/>
        <v>90.62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>
        <f t="shared" si="146"/>
        <v>90.62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1"/>
        <v>0.65</v>
      </c>
      <c r="P1308">
        <f t="shared" si="140"/>
        <v>201.6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>
        <f t="shared" si="146"/>
        <v>201.6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1"/>
        <v>0.12</v>
      </c>
      <c r="P1309">
        <f t="shared" si="140"/>
        <v>127.93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5"/>
        <v>42417.503229166665</v>
      </c>
      <c r="U1309">
        <f t="shared" si="146"/>
        <v>127.93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1"/>
        <v>0.11</v>
      </c>
      <c r="P1310">
        <f t="shared" si="140"/>
        <v>29.89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>
        <f t="shared" si="146"/>
        <v>29.89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1"/>
        <v>1.1200000000000001</v>
      </c>
      <c r="P1311">
        <f t="shared" si="140"/>
        <v>367.97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>
        <f t="shared" si="146"/>
        <v>367.97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1"/>
        <v>0.16</v>
      </c>
      <c r="P1312">
        <f t="shared" si="140"/>
        <v>129.16999999999999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>
        <f t="shared" si="146"/>
        <v>129.16999999999999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1"/>
        <v>0.32</v>
      </c>
      <c r="P1313">
        <f t="shared" si="140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>
        <f t="shared" si="146"/>
        <v>800.7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1"/>
        <v>0.01</v>
      </c>
      <c r="P1314">
        <f t="shared" si="140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>
        <f t="shared" si="146"/>
        <v>28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1"/>
        <v>0.31</v>
      </c>
      <c r="P1315">
        <f t="shared" si="140"/>
        <v>102.02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>
        <f t="shared" si="146"/>
        <v>102.02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1"/>
        <v>0.01</v>
      </c>
      <c r="P1316">
        <f t="shared" si="140"/>
        <v>184.36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>
        <f t="shared" si="146"/>
        <v>184.36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1"/>
        <v>0.4</v>
      </c>
      <c r="P1317">
        <f t="shared" si="140"/>
        <v>162.91999999999999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>
        <f t="shared" si="146"/>
        <v>162.91999999999999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1"/>
        <v>0</v>
      </c>
      <c r="P1318">
        <f t="shared" si="140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5"/>
        <v>42428.961909722217</v>
      </c>
      <c r="U1318">
        <f t="shared" si="146"/>
        <v>1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1"/>
        <v>0.06</v>
      </c>
      <c r="P1319">
        <f t="shared" si="140"/>
        <v>603.53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>
        <f t="shared" si="146"/>
        <v>603.53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1"/>
        <v>0.15</v>
      </c>
      <c r="P1320">
        <f t="shared" si="140"/>
        <v>45.41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>
        <f t="shared" si="146"/>
        <v>45.41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1"/>
        <v>0.15</v>
      </c>
      <c r="P1321">
        <f t="shared" si="140"/>
        <v>97.33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>
        <f t="shared" si="146"/>
        <v>131.3955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1"/>
        <v>0.01</v>
      </c>
      <c r="P1322">
        <f t="shared" si="140"/>
        <v>167.67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>
        <f t="shared" si="146"/>
        <v>167.67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1"/>
        <v>0.01</v>
      </c>
      <c r="P1323">
        <f t="shared" si="140"/>
        <v>859.86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>
        <f t="shared" si="146"/>
        <v>859.86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1"/>
        <v>0</v>
      </c>
      <c r="P1324">
        <f t="shared" si="140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>
        <f t="shared" si="146"/>
        <v>35.775000000000006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1"/>
        <v>0.09</v>
      </c>
      <c r="P1325">
        <f t="shared" si="140"/>
        <v>30.27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>
        <f t="shared" si="146"/>
        <v>30.27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1"/>
        <v>0.1</v>
      </c>
      <c r="P1326">
        <f t="shared" si="140"/>
        <v>54.67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>
        <f t="shared" si="146"/>
        <v>54.67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1"/>
        <v>0.02</v>
      </c>
      <c r="P1327">
        <f t="shared" si="140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>
        <f t="shared" si="146"/>
        <v>60.75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1"/>
        <v>0.01</v>
      </c>
      <c r="P1328">
        <f t="shared" si="140"/>
        <v>102.73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5"/>
        <v>42019.791990740734</v>
      </c>
      <c r="U1328">
        <f t="shared" si="146"/>
        <v>102.73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1"/>
        <v>0.04</v>
      </c>
      <c r="P1329">
        <f t="shared" si="140"/>
        <v>41.59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>
        <f t="shared" si="146"/>
        <v>41.59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1"/>
        <v>0.02</v>
      </c>
      <c r="P1330">
        <f t="shared" si="140"/>
        <v>116.53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>
        <f t="shared" si="146"/>
        <v>116.53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1"/>
        <v>0.01</v>
      </c>
      <c r="P1331">
        <f t="shared" si="140"/>
        <v>45.33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>
        <f t="shared" si="146"/>
        <v>45.33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1"/>
        <v>0.22</v>
      </c>
      <c r="P1332">
        <f t="shared" si="140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>
        <f t="shared" si="146"/>
        <v>157.46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1"/>
        <v>0.01</v>
      </c>
      <c r="P1333">
        <f t="shared" si="140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>
        <f t="shared" si="146"/>
        <v>100.5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1"/>
        <v>0</v>
      </c>
      <c r="P1334" t="e">
        <f t="shared" si="140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 t="e">
        <f t="shared" si="146"/>
        <v>#DIV/0!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1"/>
        <v>0</v>
      </c>
      <c r="P1335" t="e">
        <f t="shared" si="140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 t="e">
        <f t="shared" si="146"/>
        <v>#DIV/0!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1"/>
        <v>0.11</v>
      </c>
      <c r="P1336">
        <f t="shared" si="140"/>
        <v>51.82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>
        <f t="shared" si="146"/>
        <v>51.82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1"/>
        <v>0.2</v>
      </c>
      <c r="P1337">
        <f t="shared" si="140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>
        <f t="shared" si="146"/>
        <v>308.75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1"/>
        <v>0.85</v>
      </c>
      <c r="P1338">
        <f t="shared" si="140"/>
        <v>379.23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>
        <f t="shared" si="146"/>
        <v>379.23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1"/>
        <v>0.49</v>
      </c>
      <c r="P1339">
        <f t="shared" si="140"/>
        <v>176.36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>
        <f t="shared" si="146"/>
        <v>176.36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1"/>
        <v>0.03</v>
      </c>
      <c r="P1340">
        <f t="shared" si="140"/>
        <v>66.069999999999993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>
        <f t="shared" si="146"/>
        <v>66.069999999999993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1"/>
        <v>7.0000000000000007E-2</v>
      </c>
      <c r="P1341">
        <f t="shared" si="140"/>
        <v>89.65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>
        <f t="shared" si="146"/>
        <v>89.65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1"/>
        <v>0</v>
      </c>
      <c r="P1342" t="e">
        <f t="shared" si="140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 t="e">
        <f t="shared" si="146"/>
        <v>#DIV/0!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1"/>
        <v>0.7</v>
      </c>
      <c r="P1343">
        <f t="shared" si="140"/>
        <v>382.39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>
        <f t="shared" si="146"/>
        <v>516.22649999999999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1"/>
        <v>0</v>
      </c>
      <c r="P1344">
        <f t="shared" si="140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5"/>
        <v>42202.816423611104</v>
      </c>
      <c r="U1344">
        <f t="shared" si="146"/>
        <v>100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1"/>
        <v>1.02</v>
      </c>
      <c r="P1345">
        <f t="shared" si="140"/>
        <v>158.36000000000001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>
        <f t="shared" si="146"/>
        <v>158.36000000000001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1"/>
        <v>3.78</v>
      </c>
      <c r="P1346">
        <f t="shared" ref="P1346:P1409" si="147">ROUND(E1346/L1346, 2)</f>
        <v>40.76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>
        <f t="shared" si="146"/>
        <v>40.76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8">ROUND(E1347/D1347,2)</f>
        <v>1.25</v>
      </c>
      <c r="P1347">
        <f t="shared" si="147"/>
        <v>53.57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10">
        <f t="shared" ref="S1347:S1410" si="151">(((J1347/60)/60)/24)+DATE(1970,1,1)</f>
        <v>41799.814340277779</v>
      </c>
      <c r="T1347" s="10">
        <f t="shared" ref="T1347:T1410" si="152">(((I1347/60)/60)/24)+DATE(1970,1,1)</f>
        <v>41834.814340277779</v>
      </c>
      <c r="U1347">
        <f t="shared" ref="U1347:U1410" si="153">IF(H1347="GBP", P1347*1.35, P1347*1)</f>
        <v>53.57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8"/>
        <v>1.47</v>
      </c>
      <c r="P1348">
        <f t="shared" si="147"/>
        <v>48.45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>
        <f t="shared" si="153"/>
        <v>48.45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8"/>
        <v>1.02</v>
      </c>
      <c r="P1349">
        <f t="shared" si="147"/>
        <v>82.42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>
        <f t="shared" si="153"/>
        <v>82.42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8"/>
        <v>1.02</v>
      </c>
      <c r="P1350">
        <f t="shared" si="147"/>
        <v>230.19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52"/>
        <v>41991.506168981476</v>
      </c>
      <c r="U1350">
        <f t="shared" si="153"/>
        <v>230.19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8"/>
        <v>2.04</v>
      </c>
      <c r="P1351">
        <f t="shared" si="147"/>
        <v>59.36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>
        <f t="shared" si="153"/>
        <v>59.36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8"/>
        <v>1.04</v>
      </c>
      <c r="P1352">
        <f t="shared" si="147"/>
        <v>66.7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>
        <f t="shared" si="153"/>
        <v>66.7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8"/>
        <v>1.01</v>
      </c>
      <c r="P1353">
        <f t="shared" si="147"/>
        <v>168.78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>
        <f t="shared" si="153"/>
        <v>168.78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8"/>
        <v>1.36</v>
      </c>
      <c r="P1354">
        <f t="shared" si="147"/>
        <v>59.97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>
        <f t="shared" si="153"/>
        <v>59.97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8"/>
        <v>1.34</v>
      </c>
      <c r="P1355">
        <f t="shared" si="147"/>
        <v>31.81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>
        <f t="shared" si="153"/>
        <v>31.81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8"/>
        <v>1.3</v>
      </c>
      <c r="P1356">
        <f t="shared" si="147"/>
        <v>24.42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>
        <f t="shared" si="153"/>
        <v>32.967000000000006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8"/>
        <v>1.23</v>
      </c>
      <c r="P1357">
        <f t="shared" si="147"/>
        <v>25.35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>
        <f t="shared" si="153"/>
        <v>34.222500000000004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8"/>
        <v>1.83</v>
      </c>
      <c r="P1358">
        <f t="shared" si="147"/>
        <v>71.44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52"/>
        <v>41460.038888888892</v>
      </c>
      <c r="U1358">
        <f t="shared" si="153"/>
        <v>71.44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8"/>
        <v>1.25</v>
      </c>
      <c r="P1359">
        <f t="shared" si="147"/>
        <v>38.549999999999997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>
        <f t="shared" si="153"/>
        <v>38.549999999999997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8"/>
        <v>1.1200000000000001</v>
      </c>
      <c r="P1360">
        <f t="shared" si="147"/>
        <v>68.37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>
        <f t="shared" si="153"/>
        <v>68.37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8"/>
        <v>1.1599999999999999</v>
      </c>
      <c r="P1361">
        <f t="shared" si="147"/>
        <v>40.21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>
        <f t="shared" si="153"/>
        <v>40.21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8"/>
        <v>1.73</v>
      </c>
      <c r="P1362">
        <f t="shared" si="147"/>
        <v>32.07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>
        <f t="shared" si="153"/>
        <v>32.07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8"/>
        <v>1.26</v>
      </c>
      <c r="P1363">
        <f t="shared" si="147"/>
        <v>28.63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>
        <f t="shared" si="153"/>
        <v>38.650500000000001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8"/>
        <v>1.0900000000000001</v>
      </c>
      <c r="P1364">
        <f t="shared" si="147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>
        <f t="shared" si="153"/>
        <v>43.64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8"/>
        <v>1</v>
      </c>
      <c r="P1365">
        <f t="shared" si="147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>
        <f t="shared" si="153"/>
        <v>40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8"/>
        <v>1.19</v>
      </c>
      <c r="P1366">
        <f t="shared" si="147"/>
        <v>346.04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52"/>
        <v>42011.6956712963</v>
      </c>
      <c r="U1366">
        <f t="shared" si="153"/>
        <v>346.04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8"/>
        <v>1</v>
      </c>
      <c r="P1367">
        <f t="shared" si="147"/>
        <v>81.739999999999995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>
        <f t="shared" si="153"/>
        <v>81.739999999999995</v>
      </c>
    </row>
    <row r="1368" spans="1:2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8"/>
        <v>1.26</v>
      </c>
      <c r="P1368">
        <f t="shared" si="147"/>
        <v>64.540000000000006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>
        <f t="shared" si="153"/>
        <v>64.540000000000006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8"/>
        <v>1.1399999999999999</v>
      </c>
      <c r="P1369">
        <f t="shared" si="147"/>
        <v>63.48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>
        <f t="shared" si="153"/>
        <v>63.48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8"/>
        <v>1.1100000000000001</v>
      </c>
      <c r="P1370">
        <f t="shared" si="147"/>
        <v>63.62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>
        <f t="shared" si="153"/>
        <v>63.62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8"/>
        <v>1.05</v>
      </c>
      <c r="P1371">
        <f t="shared" si="147"/>
        <v>83.97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>
        <f t="shared" si="153"/>
        <v>83.97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8"/>
        <v>1.04</v>
      </c>
      <c r="P1372">
        <f t="shared" si="147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>
        <f t="shared" si="153"/>
        <v>77.75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8"/>
        <v>1.07</v>
      </c>
      <c r="P1373">
        <f t="shared" si="147"/>
        <v>107.07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>
        <f t="shared" si="153"/>
        <v>107.07</v>
      </c>
    </row>
    <row r="1374" spans="1:2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8"/>
        <v>1.24</v>
      </c>
      <c r="P1374">
        <f t="shared" si="147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>
        <f t="shared" si="153"/>
        <v>38.75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8"/>
        <v>1.05</v>
      </c>
      <c r="P1375">
        <f t="shared" si="147"/>
        <v>201.94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>
        <f t="shared" si="153"/>
        <v>201.94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8"/>
        <v>1.89</v>
      </c>
      <c r="P1376">
        <f t="shared" si="147"/>
        <v>43.06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>
        <f t="shared" si="153"/>
        <v>43.06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8"/>
        <v>1.71</v>
      </c>
      <c r="P1377">
        <f t="shared" si="147"/>
        <v>62.87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>
        <f t="shared" si="153"/>
        <v>62.87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8"/>
        <v>2.52</v>
      </c>
      <c r="P1378">
        <f t="shared" si="147"/>
        <v>55.61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>
        <f t="shared" si="153"/>
        <v>75.07350000000001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8"/>
        <v>1.1599999999999999</v>
      </c>
      <c r="P1379">
        <f t="shared" si="147"/>
        <v>48.71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>
        <f t="shared" si="153"/>
        <v>48.71</v>
      </c>
    </row>
    <row r="1380" spans="1:2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8"/>
        <v>2.0299999999999998</v>
      </c>
      <c r="P1380">
        <f t="shared" si="147"/>
        <v>30.58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52"/>
        <v>42583.759374999994</v>
      </c>
      <c r="U1380">
        <f t="shared" si="153"/>
        <v>41.283000000000001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8"/>
        <v>1.1200000000000001</v>
      </c>
      <c r="P1381">
        <f t="shared" si="147"/>
        <v>73.91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52"/>
        <v>42160.491620370376</v>
      </c>
      <c r="U1381">
        <f t="shared" si="153"/>
        <v>73.91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8"/>
        <v>4.24</v>
      </c>
      <c r="P1382">
        <f t="shared" si="147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>
        <f t="shared" si="153"/>
        <v>21.2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8"/>
        <v>1.07</v>
      </c>
      <c r="P1383">
        <f t="shared" si="147"/>
        <v>73.36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>
        <f t="shared" si="153"/>
        <v>73.36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8"/>
        <v>1.04</v>
      </c>
      <c r="P1384">
        <f t="shared" si="147"/>
        <v>56.41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>
        <f t="shared" si="153"/>
        <v>56.41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8"/>
        <v>2.12</v>
      </c>
      <c r="P1385">
        <f t="shared" si="147"/>
        <v>50.25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>
        <f t="shared" si="153"/>
        <v>50.25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8"/>
        <v>1.24</v>
      </c>
      <c r="P1386">
        <f t="shared" si="147"/>
        <v>68.94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>
        <f t="shared" si="153"/>
        <v>68.94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8"/>
        <v>1.1000000000000001</v>
      </c>
      <c r="P1387">
        <f t="shared" si="147"/>
        <v>65.91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>
        <f t="shared" si="153"/>
        <v>65.91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8"/>
        <v>2.19</v>
      </c>
      <c r="P1388">
        <f t="shared" si="147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>
        <f t="shared" si="153"/>
        <v>62.5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8"/>
        <v>1.37</v>
      </c>
      <c r="P1389">
        <f t="shared" si="147"/>
        <v>70.06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>
        <f t="shared" si="153"/>
        <v>70.06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8"/>
        <v>1.35</v>
      </c>
      <c r="P1390">
        <f t="shared" si="147"/>
        <v>60.18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>
        <f t="shared" si="153"/>
        <v>60.18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8"/>
        <v>1.45</v>
      </c>
      <c r="P1391">
        <f t="shared" si="147"/>
        <v>21.38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>
        <f t="shared" si="153"/>
        <v>28.863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8"/>
        <v>1.0900000000000001</v>
      </c>
      <c r="P1392">
        <f t="shared" si="147"/>
        <v>160.79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52"/>
        <v>42121.716666666667</v>
      </c>
      <c r="U1392">
        <f t="shared" si="153"/>
        <v>160.79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8"/>
        <v>1.1000000000000001</v>
      </c>
      <c r="P1393">
        <f t="shared" si="147"/>
        <v>42.38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>
        <f t="shared" si="153"/>
        <v>42.38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8"/>
        <v>1.1399999999999999</v>
      </c>
      <c r="P1394">
        <f t="shared" si="147"/>
        <v>27.32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>
        <f t="shared" si="153"/>
        <v>27.32</v>
      </c>
    </row>
    <row r="1395" spans="1:2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8"/>
        <v>1.02</v>
      </c>
      <c r="P1395">
        <f t="shared" si="147"/>
        <v>196.83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>
        <f t="shared" si="153"/>
        <v>196.83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8"/>
        <v>1.22</v>
      </c>
      <c r="P1396">
        <f t="shared" si="147"/>
        <v>53.88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>
        <f t="shared" si="153"/>
        <v>53.88</v>
      </c>
    </row>
    <row r="1397" spans="1:2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8"/>
        <v>1.1200000000000001</v>
      </c>
      <c r="P1397">
        <f t="shared" si="147"/>
        <v>47.76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>
        <f t="shared" si="153"/>
        <v>47.76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8"/>
        <v>1.07</v>
      </c>
      <c r="P1398">
        <f t="shared" si="147"/>
        <v>88.19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>
        <f t="shared" si="153"/>
        <v>88.19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8"/>
        <v>1.1399999999999999</v>
      </c>
      <c r="P1399">
        <f t="shared" si="147"/>
        <v>72.06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>
        <f t="shared" si="153"/>
        <v>72.06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8"/>
        <v>1.1000000000000001</v>
      </c>
      <c r="P1400">
        <f t="shared" si="147"/>
        <v>74.25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>
        <f t="shared" si="153"/>
        <v>74.25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8"/>
        <v>1.26</v>
      </c>
      <c r="P1401">
        <f t="shared" si="147"/>
        <v>61.7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>
        <f t="shared" si="153"/>
        <v>61.7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8"/>
        <v>1.67</v>
      </c>
      <c r="P1402">
        <f t="shared" si="147"/>
        <v>17.239999999999998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>
        <f t="shared" si="153"/>
        <v>23.274000000000001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8"/>
        <v>4.97</v>
      </c>
      <c r="P1403">
        <f t="shared" si="147"/>
        <v>51.72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>
        <f t="shared" si="153"/>
        <v>51.72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8"/>
        <v>1.0900000000000001</v>
      </c>
      <c r="P1404">
        <f t="shared" si="147"/>
        <v>24.15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42125.011701388896</v>
      </c>
      <c r="U1404">
        <f t="shared" si="153"/>
        <v>32.602499999999999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8"/>
        <v>1.03</v>
      </c>
      <c r="P1405">
        <f t="shared" si="147"/>
        <v>62.17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>
        <f t="shared" si="153"/>
        <v>62.17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8"/>
        <v>0.02</v>
      </c>
      <c r="P1406">
        <f t="shared" si="147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>
        <f t="shared" si="153"/>
        <v>65.070000000000007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8"/>
        <v>0</v>
      </c>
      <c r="P1407">
        <f t="shared" si="147"/>
        <v>6.18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>
        <f t="shared" si="153"/>
        <v>6.18</v>
      </c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8"/>
        <v>0</v>
      </c>
      <c r="P1408">
        <f t="shared" si="147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>
        <f t="shared" si="153"/>
        <v>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8"/>
        <v>0.01</v>
      </c>
      <c r="P1409">
        <f t="shared" si="147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>
        <f t="shared" si="153"/>
        <v>7.5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8"/>
        <v>7.0000000000000007E-2</v>
      </c>
      <c r="P1410">
        <f t="shared" ref="P1410:P1473" si="154">ROUND(E1410/L1410, 2)</f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>
        <f t="shared" si="153"/>
        <v>16.200000000000003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ROUND(E1411/D1411,2)</f>
        <v>0</v>
      </c>
      <c r="P1411" t="e">
        <f t="shared" si="154"/>
        <v>#DIV/0!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10">
        <f t="shared" ref="S1411:S1474" si="158">(((J1411/60)/60)/24)+DATE(1970,1,1)</f>
        <v>41945.133506944447</v>
      </c>
      <c r="T1411" s="10">
        <f t="shared" ref="T1411:T1474" si="159">(((I1411/60)/60)/24)+DATE(1970,1,1)</f>
        <v>42005.175173611111</v>
      </c>
      <c r="U1411" t="e">
        <f t="shared" ref="U1411:U1474" si="160">IF(H1411="GBP", P1411*1.35, P1411*1)</f>
        <v>#DIV/0!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0</v>
      </c>
      <c r="P1412">
        <f t="shared" si="154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>
        <f t="shared" si="160"/>
        <v>1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0</v>
      </c>
      <c r="P1413">
        <f t="shared" si="154"/>
        <v>2.33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>
        <f t="shared" si="160"/>
        <v>3.1455000000000002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0.05</v>
      </c>
      <c r="P1414">
        <f t="shared" si="154"/>
        <v>24.62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>
        <f t="shared" si="160"/>
        <v>24.62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0.05</v>
      </c>
      <c r="P1415">
        <f t="shared" si="154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>
        <f t="shared" si="160"/>
        <v>100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0</v>
      </c>
      <c r="P1416">
        <f t="shared" si="154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>
        <f t="shared" si="160"/>
        <v>1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0.18</v>
      </c>
      <c r="P1417">
        <f t="shared" si="154"/>
        <v>88.89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>
        <f t="shared" si="160"/>
        <v>88.89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 t="e">
        <f t="shared" si="154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 t="e">
        <f t="shared" si="160"/>
        <v>#DIV/0!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0.01</v>
      </c>
      <c r="P1419">
        <f t="shared" si="154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42262.465972222228</v>
      </c>
      <c r="U1419">
        <f t="shared" si="160"/>
        <v>27.5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0</v>
      </c>
      <c r="P1420">
        <f t="shared" si="154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>
        <f t="shared" si="160"/>
        <v>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7.0000000000000007E-2</v>
      </c>
      <c r="P1421">
        <f t="shared" si="154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>
        <f t="shared" si="160"/>
        <v>44.5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0.03</v>
      </c>
      <c r="P1422">
        <f t="shared" si="154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>
        <f t="shared" si="160"/>
        <v>1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0</v>
      </c>
      <c r="P1423">
        <f t="shared" si="154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>
        <f t="shared" si="160"/>
        <v>100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0</v>
      </c>
      <c r="P1424">
        <f t="shared" si="154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>
        <f t="shared" si="160"/>
        <v>13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0</v>
      </c>
      <c r="P1425">
        <f t="shared" si="154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>
        <f t="shared" si="160"/>
        <v>100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0.2</v>
      </c>
      <c r="P1426">
        <f t="shared" si="154"/>
        <v>109.07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>
        <f t="shared" si="160"/>
        <v>109.07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 t="e">
        <f t="shared" si="154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 t="e">
        <f t="shared" si="160"/>
        <v>#DIV/0!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 t="e">
        <f t="shared" si="154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 t="e">
        <f t="shared" si="160"/>
        <v>#DIV/0!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0.08</v>
      </c>
      <c r="P1429">
        <f t="shared" si="154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>
        <f t="shared" si="160"/>
        <v>104.75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0.05</v>
      </c>
      <c r="P1430">
        <f t="shared" si="154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>
        <f t="shared" si="160"/>
        <v>15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 t="e">
        <f t="shared" si="154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9"/>
        <v>42104.060671296291</v>
      </c>
      <c r="U1431" t="e">
        <f t="shared" si="160"/>
        <v>#DIV/0!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0.08</v>
      </c>
      <c r="P1432">
        <f t="shared" si="154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9"/>
        <v>41992.813518518517</v>
      </c>
      <c r="U1432">
        <f t="shared" si="160"/>
        <v>80.599999999999994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0.32</v>
      </c>
      <c r="P1433">
        <f t="shared" si="154"/>
        <v>115.55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>
        <f t="shared" si="160"/>
        <v>115.55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 t="e">
        <f t="shared" si="154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 t="e">
        <f t="shared" si="160"/>
        <v>#DIV/0!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7.0000000000000007E-2</v>
      </c>
      <c r="P1435">
        <f t="shared" si="154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>
        <f t="shared" si="160"/>
        <v>80.5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0.1</v>
      </c>
      <c r="P1436">
        <f t="shared" si="154"/>
        <v>744.55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>
        <f t="shared" si="160"/>
        <v>744.55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0</v>
      </c>
      <c r="P1437">
        <f t="shared" si="154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>
        <f t="shared" si="160"/>
        <v>7.5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0.01</v>
      </c>
      <c r="P1438">
        <f t="shared" si="154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>
        <f t="shared" si="160"/>
        <v>38.5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0.27</v>
      </c>
      <c r="P1439">
        <f t="shared" si="154"/>
        <v>36.68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>
        <f t="shared" si="160"/>
        <v>36.68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0.03</v>
      </c>
      <c r="P1440">
        <f t="shared" si="154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>
        <f t="shared" si="160"/>
        <v>75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7.0000000000000007E-2</v>
      </c>
      <c r="P1441">
        <f t="shared" si="154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9"/>
        <v>42070.829872685179</v>
      </c>
      <c r="U1441">
        <f t="shared" si="160"/>
        <v>30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0</v>
      </c>
      <c r="P1442">
        <f t="shared" si="154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>
        <f t="shared" si="160"/>
        <v>1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0.01</v>
      </c>
      <c r="P1443">
        <f t="shared" si="154"/>
        <v>673.33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>
        <f t="shared" si="160"/>
        <v>908.99550000000011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 t="e">
        <f t="shared" si="154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 t="e">
        <f t="shared" si="160"/>
        <v>#DIV/0!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 t="e">
        <f t="shared" si="154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 t="e">
        <f t="shared" si="160"/>
        <v>#DIV/0!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 t="e">
        <f t="shared" si="154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 t="e">
        <f t="shared" si="160"/>
        <v>#DIV/0!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 t="e">
        <f t="shared" si="154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 t="e">
        <f t="shared" si="160"/>
        <v>#DIV/0!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 t="e">
        <f t="shared" si="154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 t="e">
        <f t="shared" si="160"/>
        <v>#DIV/0!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0</v>
      </c>
      <c r="P1449">
        <f t="shared" si="154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>
        <f t="shared" si="160"/>
        <v>25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 t="e">
        <f t="shared" si="154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 t="e">
        <f t="shared" si="160"/>
        <v>#DIV/0!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 t="e">
        <f t="shared" si="154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 t="e">
        <f t="shared" si="160"/>
        <v>#DIV/0!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0</v>
      </c>
      <c r="P1452">
        <f t="shared" si="154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>
        <f t="shared" si="160"/>
        <v>1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0</v>
      </c>
      <c r="P1453">
        <f t="shared" si="154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>
        <f t="shared" si="160"/>
        <v>1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 t="e">
        <f t="shared" si="154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 t="e">
        <f t="shared" si="160"/>
        <v>#DIV/0!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 t="e">
        <f t="shared" si="154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 t="e">
        <f t="shared" si="160"/>
        <v>#DIV/0!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0.01</v>
      </c>
      <c r="P1456">
        <f t="shared" si="154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>
        <f t="shared" si="160"/>
        <v>15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0.11</v>
      </c>
      <c r="P1457">
        <f t="shared" si="154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>
        <f t="shared" si="160"/>
        <v>225</v>
      </c>
    </row>
    <row r="1458" spans="1:2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0.03</v>
      </c>
      <c r="P1458">
        <f t="shared" si="154"/>
        <v>48.33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>
        <f t="shared" si="160"/>
        <v>48.33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 t="e">
        <f t="shared" si="154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 t="e">
        <f t="shared" si="160"/>
        <v>#DIV/0!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 t="e">
        <f t="shared" si="154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 t="e">
        <f t="shared" si="160"/>
        <v>#DIV/0!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 t="e">
        <f t="shared" si="154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 t="e">
        <f t="shared" si="160"/>
        <v>#DIV/0!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 t="e">
        <f t="shared" si="154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 t="e">
        <f t="shared" si="160"/>
        <v>#DIV/0!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1.01</v>
      </c>
      <c r="P1463">
        <f t="shared" si="154"/>
        <v>44.67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>
        <f t="shared" si="160"/>
        <v>44.67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1.0900000000000001</v>
      </c>
      <c r="P1464">
        <f t="shared" si="154"/>
        <v>28.94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>
        <f t="shared" si="160"/>
        <v>28.94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1.48</v>
      </c>
      <c r="P1465">
        <f t="shared" si="154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>
        <f t="shared" si="160"/>
        <v>35.44</v>
      </c>
    </row>
    <row r="1466" spans="1:2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1.63</v>
      </c>
      <c r="P1466">
        <f t="shared" si="154"/>
        <v>34.869999999999997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>
        <f t="shared" si="160"/>
        <v>34.869999999999997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4.5599999999999996</v>
      </c>
      <c r="P1467">
        <f t="shared" si="154"/>
        <v>52.62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>
        <f t="shared" si="160"/>
        <v>52.62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1.08</v>
      </c>
      <c r="P1468">
        <f t="shared" si="154"/>
        <v>69.599999999999994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>
        <f t="shared" si="160"/>
        <v>69.599999999999994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1.1499999999999999</v>
      </c>
      <c r="P1469">
        <f t="shared" si="154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>
        <f t="shared" si="160"/>
        <v>76.72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1.02</v>
      </c>
      <c r="P1470">
        <f t="shared" si="154"/>
        <v>33.19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9"/>
        <v>40706.014456018522</v>
      </c>
      <c r="U1470">
        <f t="shared" si="160"/>
        <v>33.19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1.08</v>
      </c>
      <c r="P1471">
        <f t="shared" si="154"/>
        <v>149.46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>
        <f t="shared" si="160"/>
        <v>149.46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1.25</v>
      </c>
      <c r="P1472">
        <f t="shared" si="154"/>
        <v>23.17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>
        <f t="shared" si="160"/>
        <v>23.17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1.04</v>
      </c>
      <c r="P1473">
        <f t="shared" si="154"/>
        <v>96.88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>
        <f t="shared" si="160"/>
        <v>96.88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1.39</v>
      </c>
      <c r="P1474">
        <f t="shared" ref="P1474:P1537" si="161">ROUND(E1474/L1474, 2)</f>
        <v>103.2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>
        <f t="shared" si="160"/>
        <v>103.2</v>
      </c>
    </row>
    <row r="1475" spans="1:2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ROUND(E1475/D1475,2)</f>
        <v>1.21</v>
      </c>
      <c r="P1475">
        <f t="shared" si="161"/>
        <v>38.46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10">
        <f t="shared" ref="S1475:S1538" si="165">(((J1475/60)/60)/24)+DATE(1970,1,1)</f>
        <v>40939.979618055557</v>
      </c>
      <c r="T1475" s="10">
        <f t="shared" ref="T1475:T1538" si="166">(((I1475/60)/60)/24)+DATE(1970,1,1)</f>
        <v>40969.979618055557</v>
      </c>
      <c r="U1475">
        <f t="shared" ref="U1475:U1538" si="167">IF(H1475="GBP", P1475*1.35, P1475*1)</f>
        <v>38.46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1.1200000000000001</v>
      </c>
      <c r="P1476">
        <f t="shared" si="161"/>
        <v>44.32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6"/>
        <v>41530.727916666663</v>
      </c>
      <c r="U1476">
        <f t="shared" si="167"/>
        <v>44.32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1.89</v>
      </c>
      <c r="P1477">
        <f t="shared" si="161"/>
        <v>64.17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>
        <f t="shared" si="167"/>
        <v>64.17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6.62</v>
      </c>
      <c r="P1478">
        <f t="shared" si="161"/>
        <v>43.33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>
        <f t="shared" si="167"/>
        <v>43.33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1.1100000000000001</v>
      </c>
      <c r="P1479">
        <f t="shared" si="161"/>
        <v>90.5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>
        <f t="shared" si="167"/>
        <v>90.5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11.82</v>
      </c>
      <c r="P1480">
        <f t="shared" si="161"/>
        <v>29.19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>
        <f t="shared" si="167"/>
        <v>29.19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1.37</v>
      </c>
      <c r="P1481">
        <f t="shared" si="161"/>
        <v>30.96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>
        <f t="shared" si="167"/>
        <v>30.96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1.17</v>
      </c>
      <c r="P1482">
        <f t="shared" si="161"/>
        <v>92.16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>
        <f t="shared" si="167"/>
        <v>92.16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0.02</v>
      </c>
      <c r="P1483">
        <f t="shared" si="161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>
        <f t="shared" si="167"/>
        <v>17.5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0</v>
      </c>
      <c r="P1484">
        <f t="shared" si="161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6"/>
        <v>41159.32708333333</v>
      </c>
      <c r="U1484">
        <f t="shared" si="167"/>
        <v>5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0.01</v>
      </c>
      <c r="P1485">
        <f t="shared" si="161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>
        <f t="shared" si="167"/>
        <v>25</v>
      </c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t="e">
        <f t="shared" si="161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 t="e">
        <f t="shared" si="167"/>
        <v>#DIV/0!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0.02</v>
      </c>
      <c r="P1487">
        <f t="shared" si="161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>
        <f t="shared" si="167"/>
        <v>50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0</v>
      </c>
      <c r="P1488">
        <f t="shared" si="161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>
        <f t="shared" si="167"/>
        <v>16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t="e">
        <f t="shared" si="161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 t="e">
        <f t="shared" si="167"/>
        <v>#DIV/0!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0.02</v>
      </c>
      <c r="P1490">
        <f t="shared" si="161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>
        <f t="shared" si="167"/>
        <v>60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t="e">
        <f t="shared" si="161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 t="e">
        <f t="shared" si="167"/>
        <v>#DIV/0!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0.31</v>
      </c>
      <c r="P1492">
        <f t="shared" si="161"/>
        <v>47.11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>
        <f t="shared" si="167"/>
        <v>47.11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0.08</v>
      </c>
      <c r="P1493">
        <f t="shared" si="161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>
        <f t="shared" si="167"/>
        <v>100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0.01</v>
      </c>
      <c r="P1494">
        <f t="shared" si="161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>
        <f t="shared" si="167"/>
        <v>15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t="e">
        <f t="shared" si="161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6"/>
        <v>41441.866608796299</v>
      </c>
      <c r="U1495" t="e">
        <f t="shared" si="167"/>
        <v>#DIV/0!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0.09</v>
      </c>
      <c r="P1496">
        <f t="shared" si="161"/>
        <v>40.450000000000003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>
        <f t="shared" si="167"/>
        <v>40.450000000000003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t="e">
        <f t="shared" si="161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 t="e">
        <f t="shared" si="167"/>
        <v>#DIV/0!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t="e">
        <f t="shared" si="161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 t="e">
        <f t="shared" si="167"/>
        <v>#DIV/0!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0</v>
      </c>
      <c r="P1499">
        <f t="shared" si="161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>
        <f t="shared" si="167"/>
        <v>1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0.02</v>
      </c>
      <c r="P1500">
        <f t="shared" si="161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>
        <f t="shared" si="167"/>
        <v>19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0</v>
      </c>
      <c r="P1501">
        <f t="shared" si="161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>
        <f t="shared" si="167"/>
        <v>5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0.25</v>
      </c>
      <c r="P1502">
        <f t="shared" si="161"/>
        <v>46.73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>
        <f t="shared" si="167"/>
        <v>46.73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1.66</v>
      </c>
      <c r="P1503">
        <f t="shared" si="161"/>
        <v>97.73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>
        <f t="shared" si="167"/>
        <v>97.73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1.01</v>
      </c>
      <c r="P1504">
        <f t="shared" si="161"/>
        <v>67.84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>
        <f t="shared" si="167"/>
        <v>91.584000000000017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1.08</v>
      </c>
      <c r="P1505">
        <f t="shared" si="161"/>
        <v>56.98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>
        <f t="shared" si="167"/>
        <v>56.98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2.78</v>
      </c>
      <c r="P1506">
        <f t="shared" si="161"/>
        <v>67.16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>
        <f t="shared" si="167"/>
        <v>90.665999999999997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1.04</v>
      </c>
      <c r="P1507">
        <f t="shared" si="161"/>
        <v>48.04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>
        <f t="shared" si="167"/>
        <v>48.04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1.1100000000000001</v>
      </c>
      <c r="P1508">
        <f t="shared" si="161"/>
        <v>38.86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>
        <f t="shared" si="167"/>
        <v>52.461000000000006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2.15</v>
      </c>
      <c r="P1509">
        <f t="shared" si="161"/>
        <v>78.180000000000007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6"/>
        <v>40313.340277777781</v>
      </c>
      <c r="U1509">
        <f t="shared" si="167"/>
        <v>78.180000000000007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1.1100000000000001</v>
      </c>
      <c r="P1510">
        <f t="shared" si="161"/>
        <v>97.11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>
        <f t="shared" si="167"/>
        <v>97.11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1.24</v>
      </c>
      <c r="P1511">
        <f t="shared" si="161"/>
        <v>110.39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>
        <f t="shared" si="167"/>
        <v>110.39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1.01</v>
      </c>
      <c r="P1512">
        <f t="shared" si="161"/>
        <v>39.92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6"/>
        <v>41839.385162037033</v>
      </c>
      <c r="U1512">
        <f t="shared" si="167"/>
        <v>53.892000000000003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1.1200000000000001</v>
      </c>
      <c r="P1513">
        <f t="shared" si="161"/>
        <v>75.98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>
        <f t="shared" si="167"/>
        <v>75.98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5.59</v>
      </c>
      <c r="P1514">
        <f t="shared" si="161"/>
        <v>58.38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>
        <f t="shared" si="167"/>
        <v>58.38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1.5</v>
      </c>
      <c r="P1515">
        <f t="shared" si="161"/>
        <v>55.82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>
        <f t="shared" si="167"/>
        <v>75.356999999999999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1.06</v>
      </c>
      <c r="P1516">
        <f t="shared" si="161"/>
        <v>151.24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>
        <f t="shared" si="167"/>
        <v>151.24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1.57</v>
      </c>
      <c r="P1517">
        <f t="shared" si="161"/>
        <v>849.67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>
        <f t="shared" si="167"/>
        <v>849.67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1.0900000000000001</v>
      </c>
      <c r="P1518">
        <f t="shared" si="161"/>
        <v>159.24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>
        <f t="shared" si="167"/>
        <v>159.24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1.62</v>
      </c>
      <c r="P1519">
        <f t="shared" si="161"/>
        <v>39.51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>
        <f t="shared" si="167"/>
        <v>39.51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2.0499999999999998</v>
      </c>
      <c r="P1520">
        <f t="shared" si="161"/>
        <v>130.53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>
        <f t="shared" si="167"/>
        <v>130.53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1.03</v>
      </c>
      <c r="P1521">
        <f t="shared" si="161"/>
        <v>64.16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>
        <f t="shared" si="167"/>
        <v>64.16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1.03</v>
      </c>
      <c r="P1522">
        <f t="shared" si="161"/>
        <v>111.53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>
        <f t="shared" si="167"/>
        <v>111.53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1.07</v>
      </c>
      <c r="P1523">
        <f t="shared" si="161"/>
        <v>170.45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>
        <f t="shared" si="167"/>
        <v>170.45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1.39</v>
      </c>
      <c r="P1524">
        <f t="shared" si="161"/>
        <v>133.74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>
        <f t="shared" si="167"/>
        <v>133.74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1.25</v>
      </c>
      <c r="P1525">
        <f t="shared" si="161"/>
        <v>95.83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>
        <f t="shared" si="167"/>
        <v>95.83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2.0699999999999998</v>
      </c>
      <c r="P1526">
        <f t="shared" si="161"/>
        <v>221.79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>
        <f t="shared" si="167"/>
        <v>221.79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1.74</v>
      </c>
      <c r="P1527">
        <f t="shared" si="161"/>
        <v>32.32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>
        <f t="shared" si="167"/>
        <v>32.32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1.2</v>
      </c>
      <c r="P1528">
        <f t="shared" si="161"/>
        <v>98.84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>
        <f t="shared" si="167"/>
        <v>98.84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1.1000000000000001</v>
      </c>
      <c r="P1529">
        <f t="shared" si="161"/>
        <v>55.22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42808.558865740735</v>
      </c>
      <c r="U1529">
        <f t="shared" si="167"/>
        <v>55.22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2.82</v>
      </c>
      <c r="P1530">
        <f t="shared" si="161"/>
        <v>52.79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>
        <f t="shared" si="167"/>
        <v>52.79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1.01</v>
      </c>
      <c r="P1531">
        <f t="shared" si="161"/>
        <v>135.66999999999999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>
        <f t="shared" si="167"/>
        <v>135.66999999999999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1.35</v>
      </c>
      <c r="P1532">
        <f t="shared" si="161"/>
        <v>53.99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6"/>
        <v>42300.767303240747</v>
      </c>
      <c r="U1532">
        <f t="shared" si="167"/>
        <v>53.99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1.76</v>
      </c>
      <c r="P1533">
        <f t="shared" si="161"/>
        <v>56.64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>
        <f t="shared" si="167"/>
        <v>56.64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4.84</v>
      </c>
      <c r="P1534">
        <f t="shared" si="161"/>
        <v>82.32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>
        <f t="shared" si="167"/>
        <v>82.32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1.45</v>
      </c>
      <c r="P1535">
        <f t="shared" si="161"/>
        <v>88.26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>
        <f t="shared" si="167"/>
        <v>88.26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4.18</v>
      </c>
      <c r="P1536">
        <f t="shared" si="161"/>
        <v>84.91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6"/>
        <v>42251.67432870371</v>
      </c>
      <c r="U1536">
        <f t="shared" si="167"/>
        <v>84.91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1.32</v>
      </c>
      <c r="P1537">
        <f t="shared" si="161"/>
        <v>48.15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>
        <f t="shared" si="167"/>
        <v>48.15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2.5</v>
      </c>
      <c r="P1538">
        <f t="shared" ref="P1538:P1601" si="168">ROUND(E1538/L1538, 2)</f>
        <v>66.02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>
        <f t="shared" si="167"/>
        <v>66.02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9">ROUND(E1539/D1539,2)</f>
        <v>1.8</v>
      </c>
      <c r="P1539">
        <f t="shared" si="168"/>
        <v>96.38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10">
        <f t="shared" ref="S1539:S1602" si="172">(((J1539/60)/60)/24)+DATE(1970,1,1)</f>
        <v>42552.315127314811</v>
      </c>
      <c r="T1539" s="10">
        <f t="shared" ref="T1539:T1602" si="173">(((I1539/60)/60)/24)+DATE(1970,1,1)</f>
        <v>42588.75</v>
      </c>
      <c r="U1539">
        <f t="shared" ref="U1539:U1602" si="174">IF(H1539="GBP", P1539*1.35, P1539*1)</f>
        <v>96.38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9"/>
        <v>1.03</v>
      </c>
      <c r="P1540">
        <f t="shared" si="168"/>
        <v>156.16999999999999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>
        <f t="shared" si="174"/>
        <v>156.16999999999999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9"/>
        <v>1.36</v>
      </c>
      <c r="P1541">
        <f t="shared" si="168"/>
        <v>95.76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73"/>
        <v>42738.919201388882</v>
      </c>
      <c r="U1541">
        <f t="shared" si="174"/>
        <v>95.76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9"/>
        <v>1.18</v>
      </c>
      <c r="P1542">
        <f t="shared" si="168"/>
        <v>180.41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>
        <f t="shared" si="174"/>
        <v>180.41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9"/>
        <v>0</v>
      </c>
      <c r="P1543">
        <f t="shared" si="168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>
        <f t="shared" si="174"/>
        <v>3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9"/>
        <v>0.04</v>
      </c>
      <c r="P1544">
        <f t="shared" si="168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>
        <f t="shared" si="174"/>
        <v>20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9"/>
        <v>0</v>
      </c>
      <c r="P1545">
        <f t="shared" si="168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>
        <f t="shared" si="174"/>
        <v>10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9"/>
        <v>0</v>
      </c>
      <c r="P1546" t="e">
        <f t="shared" si="168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 t="e">
        <f t="shared" si="174"/>
        <v>#DIV/0!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9"/>
        <v>0</v>
      </c>
      <c r="P1547">
        <f t="shared" si="168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>
        <f t="shared" si="174"/>
        <v>1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9"/>
        <v>0.28999999999999998</v>
      </c>
      <c r="P1548">
        <f t="shared" si="168"/>
        <v>26.27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>
        <f t="shared" si="174"/>
        <v>35.464500000000001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9"/>
        <v>0</v>
      </c>
      <c r="P1549" t="e">
        <f t="shared" si="168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 t="e">
        <f t="shared" si="174"/>
        <v>#DIV/0!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9"/>
        <v>0.09</v>
      </c>
      <c r="P1550">
        <f t="shared" si="168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42316.923842592587</v>
      </c>
      <c r="U1550">
        <f t="shared" si="174"/>
        <v>60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9"/>
        <v>0.34</v>
      </c>
      <c r="P1551">
        <f t="shared" si="168"/>
        <v>28.33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>
        <f t="shared" si="174"/>
        <v>28.33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9"/>
        <v>0.13</v>
      </c>
      <c r="P1552">
        <f t="shared" si="168"/>
        <v>14.43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>
        <f t="shared" si="174"/>
        <v>19.480499999999999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9"/>
        <v>0</v>
      </c>
      <c r="P1553" t="e">
        <f t="shared" si="168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 t="e">
        <f t="shared" si="174"/>
        <v>#DIV/0!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9"/>
        <v>0.49</v>
      </c>
      <c r="P1554">
        <f t="shared" si="168"/>
        <v>132.19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>
        <f t="shared" si="174"/>
        <v>132.19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9"/>
        <v>0</v>
      </c>
      <c r="P1555" t="e">
        <f t="shared" si="168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 t="e">
        <f t="shared" si="174"/>
        <v>#DIV/0!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9"/>
        <v>0</v>
      </c>
      <c r="P1556" t="e">
        <f t="shared" si="168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 t="e">
        <f t="shared" si="174"/>
        <v>#DIV/0!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9"/>
        <v>0</v>
      </c>
      <c r="P1557" t="e">
        <f t="shared" si="168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 t="e">
        <f t="shared" si="174"/>
        <v>#DIV/0!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9"/>
        <v>0.45</v>
      </c>
      <c r="P1558">
        <f t="shared" si="168"/>
        <v>56.42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>
        <f t="shared" si="174"/>
        <v>56.42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9"/>
        <v>0.04</v>
      </c>
      <c r="P1559">
        <f t="shared" si="168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>
        <f t="shared" si="174"/>
        <v>100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9"/>
        <v>0.05</v>
      </c>
      <c r="P1560">
        <f t="shared" si="168"/>
        <v>11.67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>
        <f t="shared" si="174"/>
        <v>15.7545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9"/>
        <v>0</v>
      </c>
      <c r="P1561">
        <f t="shared" si="168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73"/>
        <v>42123.05322916666</v>
      </c>
      <c r="U1561">
        <f t="shared" si="174"/>
        <v>50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9"/>
        <v>0.04</v>
      </c>
      <c r="P1562">
        <f t="shared" si="168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>
        <f t="shared" si="174"/>
        <v>23.5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9"/>
        <v>0.01</v>
      </c>
      <c r="P1563">
        <f t="shared" si="168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41585.083368055559</v>
      </c>
      <c r="U1563">
        <f t="shared" si="174"/>
        <v>67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9"/>
        <v>0</v>
      </c>
      <c r="P1564" t="e">
        <f t="shared" si="168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 t="e">
        <f t="shared" si="174"/>
        <v>#DIV/0!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9"/>
        <v>0.01</v>
      </c>
      <c r="P1565">
        <f t="shared" si="168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>
        <f t="shared" si="174"/>
        <v>57.375000000000007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9"/>
        <v>0</v>
      </c>
      <c r="P1566">
        <f t="shared" si="168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>
        <f t="shared" si="174"/>
        <v>10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9"/>
        <v>0.03</v>
      </c>
      <c r="P1567">
        <f t="shared" si="168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>
        <f t="shared" si="174"/>
        <v>100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9"/>
        <v>0.21</v>
      </c>
      <c r="P1568">
        <f t="shared" si="168"/>
        <v>108.05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>
        <f t="shared" si="174"/>
        <v>108.05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9"/>
        <v>0.04</v>
      </c>
      <c r="P1569">
        <f t="shared" si="168"/>
        <v>26.92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73"/>
        <v>41687</v>
      </c>
      <c r="U1569">
        <f t="shared" si="174"/>
        <v>26.92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9"/>
        <v>0.14000000000000001</v>
      </c>
      <c r="P1570">
        <f t="shared" si="168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>
        <f t="shared" si="174"/>
        <v>155</v>
      </c>
    </row>
    <row r="1571" spans="1:2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9"/>
        <v>0</v>
      </c>
      <c r="P1571" t="e">
        <f t="shared" si="168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 t="e">
        <f t="shared" si="174"/>
        <v>#DIV/0!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9"/>
        <v>0.41</v>
      </c>
      <c r="P1572">
        <f t="shared" si="168"/>
        <v>47.77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>
        <f t="shared" si="174"/>
        <v>47.77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9"/>
        <v>0.01</v>
      </c>
      <c r="P1573">
        <f t="shared" si="168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73"/>
        <v>42174.769479166673</v>
      </c>
      <c r="U1573">
        <f t="shared" si="174"/>
        <v>27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9"/>
        <v>0.05</v>
      </c>
      <c r="P1574">
        <f t="shared" si="168"/>
        <v>41.67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>
        <f t="shared" si="174"/>
        <v>56.254500000000007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9"/>
        <v>0.02</v>
      </c>
      <c r="P1575">
        <f t="shared" si="168"/>
        <v>74.33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>
        <f t="shared" si="174"/>
        <v>74.33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9"/>
        <v>0.05</v>
      </c>
      <c r="P1576">
        <f t="shared" si="168"/>
        <v>84.33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>
        <f t="shared" si="174"/>
        <v>84.33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9"/>
        <v>0.23</v>
      </c>
      <c r="P1577">
        <f t="shared" si="168"/>
        <v>65.459999999999994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73"/>
        <v>41829.524259259262</v>
      </c>
      <c r="U1577">
        <f t="shared" si="174"/>
        <v>65.459999999999994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9"/>
        <v>0.13</v>
      </c>
      <c r="P1578">
        <f t="shared" si="168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>
        <f t="shared" si="174"/>
        <v>65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9"/>
        <v>0.01</v>
      </c>
      <c r="P1579">
        <f t="shared" si="168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73"/>
        <v>41114.847777777781</v>
      </c>
      <c r="U1579">
        <f t="shared" si="174"/>
        <v>27.5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9"/>
        <v>0.11</v>
      </c>
      <c r="P1580">
        <f t="shared" si="168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>
        <f t="shared" si="174"/>
        <v>51.25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9"/>
        <v>0.01</v>
      </c>
      <c r="P1581">
        <f t="shared" si="168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>
        <f t="shared" si="174"/>
        <v>14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9"/>
        <v>0</v>
      </c>
      <c r="P1582" t="e">
        <f t="shared" si="168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73"/>
        <v>41050.050069444449</v>
      </c>
      <c r="U1582" t="e">
        <f t="shared" si="174"/>
        <v>#DIV/0!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9"/>
        <v>0.01</v>
      </c>
      <c r="P1583">
        <f t="shared" si="168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>
        <f t="shared" si="174"/>
        <v>6.75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9"/>
        <v>0.09</v>
      </c>
      <c r="P1584">
        <f t="shared" si="168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>
        <f t="shared" si="174"/>
        <v>31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9"/>
        <v>0</v>
      </c>
      <c r="P1585">
        <f t="shared" si="168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>
        <f t="shared" si="174"/>
        <v>20.25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9"/>
        <v>0</v>
      </c>
      <c r="P1586" t="e">
        <f t="shared" si="168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 t="e">
        <f t="shared" si="174"/>
        <v>#DIV/0!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9"/>
        <v>0.79</v>
      </c>
      <c r="P1587">
        <f t="shared" si="168"/>
        <v>131.66999999999999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>
        <f t="shared" si="174"/>
        <v>131.66999999999999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9"/>
        <v>0</v>
      </c>
      <c r="P1588" t="e">
        <f t="shared" si="168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73"/>
        <v>42099.062754629631</v>
      </c>
      <c r="U1588" t="e">
        <f t="shared" si="174"/>
        <v>#DIV/0!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9"/>
        <v>0</v>
      </c>
      <c r="P1589">
        <f t="shared" si="168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>
        <f t="shared" si="174"/>
        <v>1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9"/>
        <v>0</v>
      </c>
      <c r="P1590" t="e">
        <f t="shared" si="168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 t="e">
        <f t="shared" si="174"/>
        <v>#DIV/0!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9"/>
        <v>0</v>
      </c>
      <c r="P1591" t="e">
        <f t="shared" si="168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 t="e">
        <f t="shared" si="174"/>
        <v>#DIV/0!</v>
      </c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9"/>
        <v>0.02</v>
      </c>
      <c r="P1592">
        <f t="shared" si="168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>
        <f t="shared" si="174"/>
        <v>510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9"/>
        <v>0.28999999999999998</v>
      </c>
      <c r="P1593">
        <f t="shared" si="168"/>
        <v>44.48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>
        <f t="shared" si="174"/>
        <v>60.048000000000002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9"/>
        <v>0</v>
      </c>
      <c r="P1594" t="e">
        <f t="shared" si="168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 t="e">
        <f t="shared" si="174"/>
        <v>#DIV/0!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9"/>
        <v>0</v>
      </c>
      <c r="P1595">
        <f t="shared" si="168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>
        <f t="shared" si="174"/>
        <v>1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9"/>
        <v>0.21</v>
      </c>
      <c r="P1596">
        <f t="shared" si="168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42505.681249999994</v>
      </c>
      <c r="U1596">
        <f t="shared" si="174"/>
        <v>20.5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9"/>
        <v>0</v>
      </c>
      <c r="P1597">
        <f t="shared" si="168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41808.842361111114</v>
      </c>
      <c r="U1597">
        <f t="shared" si="174"/>
        <v>40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9"/>
        <v>0.02</v>
      </c>
      <c r="P1598">
        <f t="shared" si="168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>
        <f t="shared" si="174"/>
        <v>33.75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9"/>
        <v>0</v>
      </c>
      <c r="P1599" t="e">
        <f t="shared" si="168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 t="e">
        <f t="shared" si="174"/>
        <v>#DIV/0!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9"/>
        <v>0</v>
      </c>
      <c r="P1600">
        <f t="shared" si="168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>
        <f t="shared" si="174"/>
        <v>1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9"/>
        <v>0</v>
      </c>
      <c r="P1601" t="e">
        <f t="shared" si="168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 t="e">
        <f t="shared" si="174"/>
        <v>#DIV/0!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9"/>
        <v>7.0000000000000007E-2</v>
      </c>
      <c r="P1602">
        <f t="shared" ref="P1602:P1665" si="175">ROUND(E1602/L1602, 2)</f>
        <v>40.78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si="173"/>
        <v>41835.21597222222</v>
      </c>
      <c r="U1602">
        <f t="shared" si="174"/>
        <v>40.78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6">ROUND(E1603/D1603,2)</f>
        <v>1.08</v>
      </c>
      <c r="P1603">
        <f t="shared" si="175"/>
        <v>48.33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10">
        <f t="shared" ref="S1603:S1666" si="179">(((J1603/60)/60)/24)+DATE(1970,1,1)</f>
        <v>40638.092974537038</v>
      </c>
      <c r="T1603" s="10">
        <f t="shared" ref="T1603:T1666" si="180">(((I1603/60)/60)/24)+DATE(1970,1,1)</f>
        <v>40668.092974537038</v>
      </c>
      <c r="U1603">
        <f t="shared" ref="U1603:U1666" si="181">IF(H1603="GBP", P1603*1.35, P1603*1)</f>
        <v>48.33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6"/>
        <v>1</v>
      </c>
      <c r="P1604">
        <f t="shared" si="175"/>
        <v>46.95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>
        <f t="shared" si="181"/>
        <v>46.95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6"/>
        <v>1</v>
      </c>
      <c r="P1605">
        <f t="shared" si="175"/>
        <v>66.69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>
        <f t="shared" si="181"/>
        <v>66.69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6"/>
        <v>1.22</v>
      </c>
      <c r="P1606">
        <f t="shared" si="175"/>
        <v>48.84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</v>
      </c>
      <c r="U1606">
        <f t="shared" si="181"/>
        <v>48.84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6"/>
        <v>1.01</v>
      </c>
      <c r="P1607">
        <f t="shared" si="175"/>
        <v>137.31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>
        <f t="shared" si="181"/>
        <v>137.31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6"/>
        <v>1.01</v>
      </c>
      <c r="P1608">
        <f t="shared" si="175"/>
        <v>87.83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>
        <f t="shared" si="181"/>
        <v>87.83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6"/>
        <v>1.45</v>
      </c>
      <c r="P1609">
        <f t="shared" si="175"/>
        <v>70.790000000000006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>
        <f t="shared" si="181"/>
        <v>70.790000000000006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6"/>
        <v>1.01</v>
      </c>
      <c r="P1610">
        <f t="shared" si="175"/>
        <v>52.83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41640.226388888892</v>
      </c>
      <c r="U1610">
        <f t="shared" si="181"/>
        <v>52.83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6"/>
        <v>1.18</v>
      </c>
      <c r="P1611">
        <f t="shared" si="175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>
        <f t="shared" si="181"/>
        <v>443.75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6"/>
        <v>2.72</v>
      </c>
      <c r="P1612">
        <f t="shared" si="175"/>
        <v>48.54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>
        <f t="shared" si="181"/>
        <v>48.54</v>
      </c>
    </row>
    <row r="1613" spans="1:2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6"/>
        <v>1.25</v>
      </c>
      <c r="P1613">
        <f t="shared" si="175"/>
        <v>37.07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>
        <f t="shared" si="181"/>
        <v>37.07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6"/>
        <v>1.1000000000000001</v>
      </c>
      <c r="P1614">
        <f t="shared" si="175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>
        <f t="shared" si="181"/>
        <v>50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6"/>
        <v>1.02</v>
      </c>
      <c r="P1615">
        <f t="shared" si="175"/>
        <v>39.04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>
        <f t="shared" si="181"/>
        <v>39.04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6"/>
        <v>1.03</v>
      </c>
      <c r="P1616">
        <f t="shared" si="175"/>
        <v>66.69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80"/>
        <v>41854.708333333336</v>
      </c>
      <c r="U1616">
        <f t="shared" si="181"/>
        <v>66.69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6"/>
        <v>1.1399999999999999</v>
      </c>
      <c r="P1617">
        <f t="shared" si="175"/>
        <v>67.13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>
        <f t="shared" si="181"/>
        <v>67.13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6"/>
        <v>1.04</v>
      </c>
      <c r="P1618">
        <f t="shared" si="175"/>
        <v>66.37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>
        <f t="shared" si="181"/>
        <v>66.37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6"/>
        <v>1.46</v>
      </c>
      <c r="P1619">
        <f t="shared" si="175"/>
        <v>64.62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>
        <f t="shared" si="181"/>
        <v>64.62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6"/>
        <v>1.05</v>
      </c>
      <c r="P1620">
        <f t="shared" si="175"/>
        <v>58.37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>
        <f t="shared" si="181"/>
        <v>58.37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6"/>
        <v>1.33</v>
      </c>
      <c r="P1621">
        <f t="shared" si="175"/>
        <v>86.96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80"/>
        <v>41897.18618055556</v>
      </c>
      <c r="U1621">
        <f t="shared" si="181"/>
        <v>86.96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6"/>
        <v>1.1299999999999999</v>
      </c>
      <c r="P1622">
        <f t="shared" si="175"/>
        <v>66.47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>
        <f t="shared" si="181"/>
        <v>66.47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6"/>
        <v>1.21</v>
      </c>
      <c r="P1623">
        <f t="shared" si="175"/>
        <v>163.78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>
        <f t="shared" si="181"/>
        <v>163.78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6"/>
        <v>1.02</v>
      </c>
      <c r="P1624">
        <f t="shared" si="175"/>
        <v>107.98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80"/>
        <v>41990.332638888889</v>
      </c>
      <c r="U1624">
        <f t="shared" si="181"/>
        <v>107.98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6"/>
        <v>1.01</v>
      </c>
      <c r="P1625">
        <f t="shared" si="175"/>
        <v>42.11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>
        <f t="shared" si="181"/>
        <v>56.848500000000001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6"/>
        <v>1.18</v>
      </c>
      <c r="P1626">
        <f t="shared" si="175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>
        <f t="shared" si="181"/>
        <v>47.2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6"/>
        <v>1.55</v>
      </c>
      <c r="P1627">
        <f t="shared" si="175"/>
        <v>112.02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>
        <f t="shared" si="181"/>
        <v>112.02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6"/>
        <v>1.01</v>
      </c>
      <c r="P1628">
        <f t="shared" si="175"/>
        <v>74.95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80"/>
        <v>41609.889664351853</v>
      </c>
      <c r="U1628">
        <f t="shared" si="181"/>
        <v>74.95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6"/>
        <v>1.17</v>
      </c>
      <c r="P1629">
        <f t="shared" si="175"/>
        <v>61.58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>
        <f t="shared" si="181"/>
        <v>61.58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6"/>
        <v>1.01</v>
      </c>
      <c r="P1630">
        <f t="shared" si="175"/>
        <v>45.88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>
        <f t="shared" si="181"/>
        <v>45.88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6"/>
        <v>1.04</v>
      </c>
      <c r="P1631">
        <f t="shared" si="175"/>
        <v>75.849999999999994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>
        <f t="shared" si="181"/>
        <v>75.849999999999994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6"/>
        <v>2.65</v>
      </c>
      <c r="P1632">
        <f t="shared" si="175"/>
        <v>84.21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>
        <f t="shared" si="181"/>
        <v>84.21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6"/>
        <v>1.56</v>
      </c>
      <c r="P1633">
        <f t="shared" si="175"/>
        <v>117.23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>
        <f t="shared" si="181"/>
        <v>117.23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6"/>
        <v>1.02</v>
      </c>
      <c r="P1634">
        <f t="shared" si="175"/>
        <v>86.49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80"/>
        <v>40810.340902777774</v>
      </c>
      <c r="U1634">
        <f t="shared" si="181"/>
        <v>86.49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6"/>
        <v>1</v>
      </c>
      <c r="P1635">
        <f t="shared" si="175"/>
        <v>172.41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>
        <f t="shared" si="181"/>
        <v>172.41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6"/>
        <v>1.01</v>
      </c>
      <c r="P1636">
        <f t="shared" si="175"/>
        <v>62.81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>
        <f t="shared" si="181"/>
        <v>62.81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6"/>
        <v>1.25</v>
      </c>
      <c r="P1637">
        <f t="shared" si="175"/>
        <v>67.73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>
        <f t="shared" si="181"/>
        <v>67.73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6"/>
        <v>1.04</v>
      </c>
      <c r="P1638">
        <f t="shared" si="175"/>
        <v>53.56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>
        <f t="shared" si="181"/>
        <v>53.56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6"/>
        <v>1.04</v>
      </c>
      <c r="P1639">
        <f t="shared" si="175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40178.98541666667</v>
      </c>
      <c r="U1639">
        <f t="shared" si="181"/>
        <v>34.6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6"/>
        <v>1.05</v>
      </c>
      <c r="P1640">
        <f t="shared" si="175"/>
        <v>38.89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>
        <f t="shared" si="181"/>
        <v>38.89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6"/>
        <v>1</v>
      </c>
      <c r="P1641">
        <f t="shared" si="175"/>
        <v>94.74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>
        <f t="shared" si="181"/>
        <v>94.74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6"/>
        <v>1.7</v>
      </c>
      <c r="P1642">
        <f t="shared" si="175"/>
        <v>39.97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>
        <f t="shared" si="181"/>
        <v>39.97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6"/>
        <v>1.01</v>
      </c>
      <c r="P1643">
        <f t="shared" si="175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>
        <f t="shared" si="181"/>
        <v>97.5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6"/>
        <v>1</v>
      </c>
      <c r="P1644">
        <f t="shared" si="175"/>
        <v>42.86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>
        <f t="shared" si="181"/>
        <v>42.86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6"/>
        <v>1.25</v>
      </c>
      <c r="P1645">
        <f t="shared" si="175"/>
        <v>168.51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>
        <f t="shared" si="181"/>
        <v>168.51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6"/>
        <v>1.1000000000000001</v>
      </c>
      <c r="P1646">
        <f t="shared" si="175"/>
        <v>85.55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41235.101388888892</v>
      </c>
      <c r="U1646">
        <f t="shared" si="181"/>
        <v>85.55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6"/>
        <v>1.1100000000000001</v>
      </c>
      <c r="P1647">
        <f t="shared" si="175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80"/>
        <v>41535.617361111108</v>
      </c>
      <c r="U1647">
        <f t="shared" si="181"/>
        <v>554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6"/>
        <v>1.1000000000000001</v>
      </c>
      <c r="P1648">
        <f t="shared" si="175"/>
        <v>26.55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41865.757638888892</v>
      </c>
      <c r="U1648">
        <f t="shared" si="181"/>
        <v>35.842500000000001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6"/>
        <v>1.05</v>
      </c>
      <c r="P1649">
        <f t="shared" si="175"/>
        <v>113.83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>
        <f t="shared" si="181"/>
        <v>113.83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6"/>
        <v>1.25</v>
      </c>
      <c r="P1650">
        <f t="shared" si="175"/>
        <v>32.01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>
        <f t="shared" si="181"/>
        <v>32.01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6"/>
        <v>1.01</v>
      </c>
      <c r="P1651">
        <f t="shared" si="175"/>
        <v>47.19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>
        <f t="shared" si="181"/>
        <v>47.19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6"/>
        <v>1.42</v>
      </c>
      <c r="P1652">
        <f t="shared" si="175"/>
        <v>88.47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>
        <f t="shared" si="181"/>
        <v>88.47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6"/>
        <v>1.01</v>
      </c>
      <c r="P1653">
        <f t="shared" si="175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>
        <f t="shared" si="181"/>
        <v>100.75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6"/>
        <v>1.01</v>
      </c>
      <c r="P1654">
        <f t="shared" si="175"/>
        <v>64.709999999999994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>
        <f t="shared" si="181"/>
        <v>64.709999999999994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6"/>
        <v>1.74</v>
      </c>
      <c r="P1655">
        <f t="shared" si="175"/>
        <v>51.85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>
        <f t="shared" si="181"/>
        <v>51.85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6"/>
        <v>1.2</v>
      </c>
      <c r="P1656">
        <f t="shared" si="175"/>
        <v>38.79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>
        <f t="shared" si="181"/>
        <v>38.79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6"/>
        <v>1.43</v>
      </c>
      <c r="P1657">
        <f t="shared" si="175"/>
        <v>44.65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>
        <f t="shared" si="181"/>
        <v>44.65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6"/>
        <v>1</v>
      </c>
      <c r="P1658">
        <f t="shared" si="175"/>
        <v>156.77000000000001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>
        <f t="shared" si="181"/>
        <v>156.77000000000001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6"/>
        <v>1.05</v>
      </c>
      <c r="P1659">
        <f t="shared" si="175"/>
        <v>118.7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>
        <f t="shared" si="181"/>
        <v>118.7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6"/>
        <v>1.32</v>
      </c>
      <c r="P1660">
        <f t="shared" si="175"/>
        <v>74.150000000000006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>
        <f t="shared" si="181"/>
        <v>74.150000000000006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6"/>
        <v>1.1299999999999999</v>
      </c>
      <c r="P1661">
        <f t="shared" si="175"/>
        <v>12.53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>
        <f t="shared" si="181"/>
        <v>16.915500000000002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6"/>
        <v>12.54</v>
      </c>
      <c r="P1662">
        <f t="shared" si="175"/>
        <v>27.86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>
        <f t="shared" si="181"/>
        <v>27.86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6"/>
        <v>1.03</v>
      </c>
      <c r="P1663">
        <f t="shared" si="175"/>
        <v>80.180000000000007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>
        <f t="shared" si="181"/>
        <v>80.180000000000007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6"/>
        <v>1.03</v>
      </c>
      <c r="P1664">
        <f t="shared" si="175"/>
        <v>132.44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>
        <f t="shared" si="181"/>
        <v>132.44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6"/>
        <v>1.08</v>
      </c>
      <c r="P1665">
        <f t="shared" si="175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>
        <f t="shared" si="181"/>
        <v>33.75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6"/>
        <v>1.22</v>
      </c>
      <c r="P1666">
        <f t="shared" ref="P1666:P1729" si="182">ROUND(E1666/L1666, 2)</f>
        <v>34.380000000000003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si="180"/>
        <v>40984.165972222225</v>
      </c>
      <c r="U1666">
        <f t="shared" si="181"/>
        <v>34.380000000000003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3">ROUND(E1667/D1667,2)</f>
        <v>1.19</v>
      </c>
      <c r="P1667">
        <f t="shared" si="182"/>
        <v>44.96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10">
        <f t="shared" ref="S1667:S1730" si="186">(((J1667/60)/60)/24)+DATE(1970,1,1)</f>
        <v>40564.649456018517</v>
      </c>
      <c r="T1667" s="10">
        <f t="shared" ref="T1667:T1730" si="187">(((I1667/60)/60)/24)+DATE(1970,1,1)</f>
        <v>40596.125</v>
      </c>
      <c r="U1667">
        <f t="shared" ref="U1667:U1730" si="188">IF(H1667="GBP", P1667*1.35, P1667*1)</f>
        <v>44.96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3"/>
        <v>1.61</v>
      </c>
      <c r="P1668">
        <f t="shared" si="182"/>
        <v>41.04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>
        <f t="shared" si="188"/>
        <v>41.04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3"/>
        <v>1.27</v>
      </c>
      <c r="P1669">
        <f t="shared" si="182"/>
        <v>52.6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>
        <f t="shared" si="188"/>
        <v>52.6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3"/>
        <v>1.03</v>
      </c>
      <c r="P1670">
        <f t="shared" si="182"/>
        <v>70.78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7"/>
        <v>40875.191423611112</v>
      </c>
      <c r="U1670">
        <f t="shared" si="188"/>
        <v>70.78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3"/>
        <v>1.4</v>
      </c>
      <c r="P1671">
        <f t="shared" si="182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>
        <f t="shared" si="188"/>
        <v>53.75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3"/>
        <v>1.03</v>
      </c>
      <c r="P1672">
        <f t="shared" si="182"/>
        <v>44.61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7"/>
        <v>40364.166666666664</v>
      </c>
      <c r="U1672">
        <f t="shared" si="188"/>
        <v>44.61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3"/>
        <v>1.01</v>
      </c>
      <c r="P1673">
        <f t="shared" si="182"/>
        <v>26.15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>
        <f t="shared" si="188"/>
        <v>26.15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3"/>
        <v>1.1299999999999999</v>
      </c>
      <c r="P1674">
        <f t="shared" si="182"/>
        <v>39.18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>
        <f t="shared" si="188"/>
        <v>39.18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3"/>
        <v>1.28</v>
      </c>
      <c r="P1675">
        <f t="shared" si="182"/>
        <v>45.59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>
        <f t="shared" si="188"/>
        <v>45.59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3"/>
        <v>2.02</v>
      </c>
      <c r="P1676">
        <f t="shared" si="182"/>
        <v>89.25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>
        <f t="shared" si="188"/>
        <v>89.25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3"/>
        <v>1.37</v>
      </c>
      <c r="P1677">
        <f t="shared" si="182"/>
        <v>40.42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>
        <f t="shared" si="188"/>
        <v>40.42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3"/>
        <v>1.1499999999999999</v>
      </c>
      <c r="P1678">
        <f t="shared" si="182"/>
        <v>82.38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7"/>
        <v>41020.165972222225</v>
      </c>
      <c r="U1678">
        <f t="shared" si="188"/>
        <v>82.38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3"/>
        <v>1.1200000000000001</v>
      </c>
      <c r="P1679">
        <f t="shared" si="182"/>
        <v>159.52000000000001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>
        <f t="shared" si="188"/>
        <v>159.52000000000001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3"/>
        <v>1.18</v>
      </c>
      <c r="P1680">
        <f t="shared" si="182"/>
        <v>36.24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>
        <f t="shared" si="188"/>
        <v>36.24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3"/>
        <v>1.75</v>
      </c>
      <c r="P1681">
        <f t="shared" si="182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>
        <f t="shared" si="188"/>
        <v>62.5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3"/>
        <v>1.18</v>
      </c>
      <c r="P1682">
        <f t="shared" si="182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>
        <f t="shared" si="188"/>
        <v>47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3"/>
        <v>1.01</v>
      </c>
      <c r="P1683">
        <f t="shared" si="182"/>
        <v>74.58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>
        <f t="shared" si="188"/>
        <v>74.58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3"/>
        <v>0</v>
      </c>
      <c r="P1684" t="e">
        <f t="shared" si="182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 t="e">
        <f t="shared" si="188"/>
        <v>#DIV/0!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3"/>
        <v>0.22</v>
      </c>
      <c r="P1685">
        <f t="shared" si="182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>
        <f t="shared" si="188"/>
        <v>76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3"/>
        <v>1.0900000000000001</v>
      </c>
      <c r="P1686">
        <f t="shared" si="182"/>
        <v>86.44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>
        <f t="shared" si="188"/>
        <v>86.44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3"/>
        <v>1.03</v>
      </c>
      <c r="P1687">
        <f t="shared" si="182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>
        <f t="shared" si="188"/>
        <v>24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3"/>
        <v>0</v>
      </c>
      <c r="P1688">
        <f t="shared" si="182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>
        <f t="shared" si="188"/>
        <v>18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3"/>
        <v>0.31</v>
      </c>
      <c r="P1689">
        <f t="shared" si="182"/>
        <v>80.13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>
        <f t="shared" si="188"/>
        <v>80.13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3"/>
        <v>0.44</v>
      </c>
      <c r="P1690">
        <f t="shared" si="182"/>
        <v>253.14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>
        <f t="shared" si="188"/>
        <v>253.14</v>
      </c>
    </row>
    <row r="1691" spans="1:2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3"/>
        <v>1</v>
      </c>
      <c r="P1691">
        <f t="shared" si="182"/>
        <v>171.43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>
        <f t="shared" si="188"/>
        <v>171.43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3"/>
        <v>0.25</v>
      </c>
      <c r="P1692">
        <f t="shared" si="182"/>
        <v>57.73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>
        <f t="shared" si="188"/>
        <v>57.73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3"/>
        <v>0.33</v>
      </c>
      <c r="P1693">
        <f t="shared" si="182"/>
        <v>264.26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7"/>
        <v>42828.041666666672</v>
      </c>
      <c r="U1693">
        <f t="shared" si="188"/>
        <v>264.26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3"/>
        <v>0.48</v>
      </c>
      <c r="P1694">
        <f t="shared" si="182"/>
        <v>159.33000000000001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>
        <f t="shared" si="188"/>
        <v>159.33000000000001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3"/>
        <v>0.09</v>
      </c>
      <c r="P1695">
        <f t="shared" si="182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>
        <f t="shared" si="188"/>
        <v>47.25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3"/>
        <v>0</v>
      </c>
      <c r="P1696">
        <f t="shared" si="182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>
        <f t="shared" si="188"/>
        <v>5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3"/>
        <v>0.12</v>
      </c>
      <c r="P1697">
        <f t="shared" si="182"/>
        <v>61.09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>
        <f t="shared" si="188"/>
        <v>61.09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3"/>
        <v>0</v>
      </c>
      <c r="P1698" t="e">
        <f t="shared" si="182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 t="e">
        <f t="shared" si="188"/>
        <v>#DIV/0!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3"/>
        <v>0.2</v>
      </c>
      <c r="P1699">
        <f t="shared" si="182"/>
        <v>114.82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7"/>
        <v>42834.991296296299</v>
      </c>
      <c r="U1699">
        <f t="shared" si="188"/>
        <v>114.82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3"/>
        <v>0</v>
      </c>
      <c r="P1700" t="e">
        <f t="shared" si="182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 t="e">
        <f t="shared" si="188"/>
        <v>#DIV/0!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3"/>
        <v>0.04</v>
      </c>
      <c r="P1701">
        <f t="shared" si="182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>
        <f t="shared" si="188"/>
        <v>54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3"/>
        <v>0.26</v>
      </c>
      <c r="P1702">
        <f t="shared" si="182"/>
        <v>65.97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>
        <f t="shared" si="188"/>
        <v>65.97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3"/>
        <v>0</v>
      </c>
      <c r="P1703">
        <f t="shared" si="182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>
        <f t="shared" si="188"/>
        <v>5</v>
      </c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3"/>
        <v>0</v>
      </c>
      <c r="P1704">
        <f t="shared" si="182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>
        <f t="shared" si="188"/>
        <v>1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3"/>
        <v>0.01</v>
      </c>
      <c r="P1705">
        <f t="shared" si="182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7"/>
        <v>42247.281678240746</v>
      </c>
      <c r="U1705">
        <f t="shared" si="188"/>
        <v>25.5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3"/>
        <v>0.65</v>
      </c>
      <c r="P1706">
        <f t="shared" si="182"/>
        <v>118.36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>
        <f t="shared" si="188"/>
        <v>118.36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3"/>
        <v>0</v>
      </c>
      <c r="P1707" t="e">
        <f t="shared" si="182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 t="e">
        <f t="shared" si="188"/>
        <v>#DIV/0!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3"/>
        <v>0</v>
      </c>
      <c r="P1708" t="e">
        <f t="shared" si="182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 t="e">
        <f t="shared" si="188"/>
        <v>#DIV/0!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3"/>
        <v>0.1</v>
      </c>
      <c r="P1709">
        <f t="shared" si="182"/>
        <v>54.11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>
        <f t="shared" si="188"/>
        <v>54.11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3"/>
        <v>0</v>
      </c>
      <c r="P1710" t="e">
        <f t="shared" si="182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 t="e">
        <f t="shared" si="188"/>
        <v>#DIV/0!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3"/>
        <v>0.05</v>
      </c>
      <c r="P1711">
        <f t="shared" si="182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7"/>
        <v>41882.818749999999</v>
      </c>
      <c r="U1711">
        <f t="shared" si="188"/>
        <v>21.25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3"/>
        <v>0.01</v>
      </c>
      <c r="P1712">
        <f t="shared" si="182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7"/>
        <v>42387.541666666672</v>
      </c>
      <c r="U1712">
        <f t="shared" si="188"/>
        <v>34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3"/>
        <v>0.11</v>
      </c>
      <c r="P1713">
        <f t="shared" si="182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>
        <f t="shared" si="188"/>
        <v>525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3"/>
        <v>0</v>
      </c>
      <c r="P1714" t="e">
        <f t="shared" si="182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 t="e">
        <f t="shared" si="188"/>
        <v>#DIV/0!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3"/>
        <v>0.02</v>
      </c>
      <c r="P1715">
        <f t="shared" si="182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>
        <f t="shared" si="188"/>
        <v>50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3"/>
        <v>0.08</v>
      </c>
      <c r="P1716">
        <f t="shared" si="182"/>
        <v>115.71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>
        <f t="shared" si="188"/>
        <v>115.71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3"/>
        <v>0</v>
      </c>
      <c r="P1717">
        <f t="shared" si="182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>
        <f t="shared" si="188"/>
        <v>5.5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3"/>
        <v>0.08</v>
      </c>
      <c r="P1718">
        <f t="shared" si="182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42713.619201388887</v>
      </c>
      <c r="U1718">
        <f t="shared" si="188"/>
        <v>50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3"/>
        <v>0.43</v>
      </c>
      <c r="P1719">
        <f t="shared" si="182"/>
        <v>34.020000000000003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7"/>
        <v>42481.166666666672</v>
      </c>
      <c r="U1719">
        <f t="shared" si="188"/>
        <v>34.020000000000003</v>
      </c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3"/>
        <v>0</v>
      </c>
      <c r="P1720">
        <f t="shared" si="182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>
        <f t="shared" si="188"/>
        <v>37.5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3"/>
        <v>0.01</v>
      </c>
      <c r="P1721">
        <f t="shared" si="182"/>
        <v>11.67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>
        <f t="shared" si="188"/>
        <v>11.67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3"/>
        <v>0.06</v>
      </c>
      <c r="P1722">
        <f t="shared" si="182"/>
        <v>28.13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>
        <f t="shared" si="188"/>
        <v>28.13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3"/>
        <v>0</v>
      </c>
      <c r="P1723" t="e">
        <f t="shared" si="182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 t="e">
        <f t="shared" si="188"/>
        <v>#DIV/0!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3"/>
        <v>0</v>
      </c>
      <c r="P1724">
        <f t="shared" si="182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>
        <f t="shared" si="188"/>
        <v>1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3"/>
        <v>7.0000000000000007E-2</v>
      </c>
      <c r="P1725">
        <f t="shared" si="182"/>
        <v>216.67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>
        <f t="shared" si="188"/>
        <v>216.67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3"/>
        <v>0.01</v>
      </c>
      <c r="P1726">
        <f t="shared" si="182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>
        <f t="shared" si="188"/>
        <v>8.75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3"/>
        <v>0.1</v>
      </c>
      <c r="P1727">
        <f t="shared" si="182"/>
        <v>62.22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>
        <f t="shared" si="188"/>
        <v>62.22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3"/>
        <v>0.34</v>
      </c>
      <c r="P1728">
        <f t="shared" si="182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>
        <f t="shared" si="188"/>
        <v>137.25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3"/>
        <v>0</v>
      </c>
      <c r="P1729">
        <f t="shared" si="182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7"/>
        <v>42099.458333333328</v>
      </c>
      <c r="U1729">
        <f t="shared" si="188"/>
        <v>1.35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3"/>
        <v>0.68</v>
      </c>
      <c r="P1730">
        <f t="shared" ref="P1730:P1793" si="189">ROUND(E1730/L1730, 2)</f>
        <v>122.14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>
        <f t="shared" si="188"/>
        <v>122.14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ROUND(E1731/D1731,2)</f>
        <v>0</v>
      </c>
      <c r="P1731" t="e">
        <f t="shared" si="189"/>
        <v>#DIV/0!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10">
        <f t="shared" ref="S1731:S1794" si="193">(((J1731/60)/60)/24)+DATE(1970,1,1)</f>
        <v>42471.052152777775</v>
      </c>
      <c r="T1731" s="10">
        <f t="shared" ref="T1731:T1794" si="194">(((I1731/60)/60)/24)+DATE(1970,1,1)</f>
        <v>42531.052152777775</v>
      </c>
      <c r="U1731" t="e">
        <f t="shared" ref="U1731:U1794" si="195">IF(H1731="GBP", P1731*1.35, P1731*1)</f>
        <v>#DIV/0!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 t="e">
        <f t="shared" si="189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94"/>
        <v>42302.087766203709</v>
      </c>
      <c r="U1732" t="e">
        <f t="shared" si="195"/>
        <v>#DIV/0!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 t="e">
        <f t="shared" si="189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 t="e">
        <f t="shared" si="195"/>
        <v>#DIV/0!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 t="e">
        <f t="shared" si="189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 t="e">
        <f t="shared" si="195"/>
        <v>#DIV/0!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 t="e">
        <f t="shared" si="189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 t="e">
        <f t="shared" si="195"/>
        <v>#DIV/0!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0</v>
      </c>
      <c r="P1736">
        <f t="shared" si="189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>
        <f t="shared" si="195"/>
        <v>1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0.11</v>
      </c>
      <c r="P1737">
        <f t="shared" si="189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94"/>
        <v>42589.814178240747</v>
      </c>
      <c r="U1737">
        <f t="shared" si="195"/>
        <v>55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0.01</v>
      </c>
      <c r="P1738">
        <f t="shared" si="189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>
        <f t="shared" si="195"/>
        <v>22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0.21</v>
      </c>
      <c r="P1739">
        <f t="shared" si="189"/>
        <v>56.67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94"/>
        <v>42205.948981481488</v>
      </c>
      <c r="U1739">
        <f t="shared" si="195"/>
        <v>56.67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0</v>
      </c>
      <c r="P1740">
        <f t="shared" si="189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>
        <f t="shared" si="195"/>
        <v>20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0</v>
      </c>
      <c r="P1741">
        <f t="shared" si="189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>
        <f t="shared" si="195"/>
        <v>1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 t="e">
        <f t="shared" si="189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94"/>
        <v>42201.817384259266</v>
      </c>
      <c r="U1742" t="e">
        <f t="shared" si="195"/>
        <v>#DIV/0!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1.1100000000000001</v>
      </c>
      <c r="P1743">
        <f t="shared" si="189"/>
        <v>25.58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>
        <f t="shared" si="195"/>
        <v>34.533000000000001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1.0900000000000001</v>
      </c>
      <c r="P1744">
        <f t="shared" si="189"/>
        <v>63.97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94"/>
        <v>42742.875</v>
      </c>
      <c r="U1744">
        <f t="shared" si="195"/>
        <v>63.97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</v>
      </c>
      <c r="P1745">
        <f t="shared" si="189"/>
        <v>89.93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>
        <f t="shared" si="195"/>
        <v>89.93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1.18</v>
      </c>
      <c r="P1746">
        <f t="shared" si="189"/>
        <v>93.07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>
        <f t="shared" si="195"/>
        <v>125.64449999999999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1.1399999999999999</v>
      </c>
      <c r="P1747">
        <f t="shared" si="189"/>
        <v>89.67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>
        <f t="shared" si="195"/>
        <v>89.67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1.48</v>
      </c>
      <c r="P1748">
        <f t="shared" si="189"/>
        <v>207.62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>
        <f t="shared" si="195"/>
        <v>207.62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1.05</v>
      </c>
      <c r="P1749">
        <f t="shared" si="189"/>
        <v>59.41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94"/>
        <v>42321.625</v>
      </c>
      <c r="U1749">
        <f t="shared" si="195"/>
        <v>80.203500000000005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1.3</v>
      </c>
      <c r="P1750">
        <f t="shared" si="189"/>
        <v>358.97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>
        <f t="shared" si="195"/>
        <v>358.97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1.23</v>
      </c>
      <c r="P1751">
        <f t="shared" si="189"/>
        <v>94.74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>
        <f t="shared" si="195"/>
        <v>94.74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2.02</v>
      </c>
      <c r="P1752">
        <f t="shared" si="189"/>
        <v>80.650000000000006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>
        <f t="shared" si="195"/>
        <v>80.650000000000006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1.03</v>
      </c>
      <c r="P1753">
        <f t="shared" si="189"/>
        <v>168.69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>
        <f t="shared" si="195"/>
        <v>168.69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2.6</v>
      </c>
      <c r="P1754">
        <f t="shared" si="189"/>
        <v>34.69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>
        <f t="shared" si="195"/>
        <v>46.831499999999998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1.08</v>
      </c>
      <c r="P1755">
        <f t="shared" si="189"/>
        <v>462.86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>
        <f t="shared" si="195"/>
        <v>462.86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1.1100000000000001</v>
      </c>
      <c r="P1756">
        <f t="shared" si="189"/>
        <v>104.39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>
        <f t="shared" si="195"/>
        <v>104.39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1.2</v>
      </c>
      <c r="P1757">
        <f t="shared" si="189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>
        <f t="shared" si="195"/>
        <v>7.5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1.03</v>
      </c>
      <c r="P1758">
        <f t="shared" si="189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>
        <f t="shared" si="195"/>
        <v>47.13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1.1599999999999999</v>
      </c>
      <c r="P1759">
        <f t="shared" si="189"/>
        <v>414.29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>
        <f t="shared" si="195"/>
        <v>414.29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1.1499999999999999</v>
      </c>
      <c r="P1760">
        <f t="shared" si="189"/>
        <v>42.48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>
        <f t="shared" si="195"/>
        <v>42.48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1.07</v>
      </c>
      <c r="P1761">
        <f t="shared" si="189"/>
        <v>108.78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>
        <f t="shared" si="195"/>
        <v>108.78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1.65</v>
      </c>
      <c r="P1762">
        <f t="shared" si="189"/>
        <v>81.099999999999994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>
        <f t="shared" si="195"/>
        <v>81.099999999999994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1.55</v>
      </c>
      <c r="P1763">
        <f t="shared" si="189"/>
        <v>51.67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>
        <f t="shared" si="195"/>
        <v>69.754500000000007</v>
      </c>
    </row>
    <row r="1764" spans="1:2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8.85</v>
      </c>
      <c r="P1764">
        <f t="shared" si="189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>
        <f t="shared" si="195"/>
        <v>35.4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1.02</v>
      </c>
      <c r="P1765">
        <f t="shared" si="189"/>
        <v>103.64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>
        <f t="shared" si="195"/>
        <v>103.64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0.2</v>
      </c>
      <c r="P1766">
        <f t="shared" si="189"/>
        <v>55.28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>
        <f t="shared" si="195"/>
        <v>74.628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0.59</v>
      </c>
      <c r="P1767">
        <f t="shared" si="189"/>
        <v>72.17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>
        <f t="shared" si="195"/>
        <v>72.17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 t="e">
        <f t="shared" si="189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 t="e">
        <f t="shared" si="195"/>
        <v>#DIV/0!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0.46</v>
      </c>
      <c r="P1769">
        <f t="shared" si="189"/>
        <v>58.62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>
        <f t="shared" si="195"/>
        <v>58.62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0.04</v>
      </c>
      <c r="P1770">
        <f t="shared" si="189"/>
        <v>12.47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>
        <f t="shared" si="195"/>
        <v>12.47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0.03</v>
      </c>
      <c r="P1771">
        <f t="shared" si="189"/>
        <v>49.14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>
        <f t="shared" si="195"/>
        <v>49.14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0.56999999999999995</v>
      </c>
      <c r="P1772">
        <f t="shared" si="189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>
        <f t="shared" si="195"/>
        <v>150.5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0.21</v>
      </c>
      <c r="P1773">
        <f t="shared" si="189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94"/>
        <v>41935.979629629634</v>
      </c>
      <c r="U1773">
        <f t="shared" si="195"/>
        <v>48.33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0.16</v>
      </c>
      <c r="P1774">
        <f t="shared" si="189"/>
        <v>45.16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>
        <f t="shared" si="195"/>
        <v>60.966000000000001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0.06</v>
      </c>
      <c r="P1775">
        <f t="shared" si="189"/>
        <v>98.79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>
        <f t="shared" si="195"/>
        <v>98.79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0.46</v>
      </c>
      <c r="P1776">
        <f t="shared" si="189"/>
        <v>88.31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>
        <f t="shared" si="195"/>
        <v>88.31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0.65</v>
      </c>
      <c r="P1777">
        <f t="shared" si="189"/>
        <v>170.63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94"/>
        <v>41936.976388888892</v>
      </c>
      <c r="U1777">
        <f t="shared" si="195"/>
        <v>170.63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7.0000000000000007E-2</v>
      </c>
      <c r="P1778">
        <f t="shared" si="189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>
        <f t="shared" si="195"/>
        <v>113.06250000000001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0.14000000000000001</v>
      </c>
      <c r="P1779">
        <f t="shared" si="189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>
        <f t="shared" si="195"/>
        <v>65.099999999999994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0.02</v>
      </c>
      <c r="P1780">
        <f t="shared" si="189"/>
        <v>66.33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>
        <f t="shared" si="195"/>
        <v>66.33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0.36</v>
      </c>
      <c r="P1781">
        <f t="shared" si="189"/>
        <v>104.89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>
        <f t="shared" si="195"/>
        <v>104.89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0.4</v>
      </c>
      <c r="P1782">
        <f t="shared" si="189"/>
        <v>78.44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94"/>
        <v>42553.600810185191</v>
      </c>
      <c r="U1782">
        <f t="shared" si="195"/>
        <v>78.44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0.26</v>
      </c>
      <c r="P1783">
        <f t="shared" si="189"/>
        <v>59.04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>
        <f t="shared" si="195"/>
        <v>59.04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0.15</v>
      </c>
      <c r="P1784">
        <f t="shared" si="189"/>
        <v>71.34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>
        <f t="shared" si="195"/>
        <v>71.34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0.24</v>
      </c>
      <c r="P1785">
        <f t="shared" si="189"/>
        <v>51.23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>
        <f t="shared" si="195"/>
        <v>51.23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0.4</v>
      </c>
      <c r="P1786">
        <f t="shared" si="189"/>
        <v>60.24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>
        <f t="shared" si="195"/>
        <v>60.24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0.2</v>
      </c>
      <c r="P1787">
        <f t="shared" si="189"/>
        <v>44.94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>
        <f t="shared" si="195"/>
        <v>44.94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0.48</v>
      </c>
      <c r="P1788">
        <f t="shared" si="189"/>
        <v>31.21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>
        <f t="shared" si="195"/>
        <v>31.21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0.15</v>
      </c>
      <c r="P1789">
        <f t="shared" si="189"/>
        <v>63.88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>
        <f t="shared" si="195"/>
        <v>63.88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0.01</v>
      </c>
      <c r="P1790">
        <f t="shared" si="189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>
        <f t="shared" si="195"/>
        <v>25.650000000000002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0.01</v>
      </c>
      <c r="P1791">
        <f t="shared" si="189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>
        <f t="shared" si="195"/>
        <v>10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0.05</v>
      </c>
      <c r="P1792">
        <f t="shared" si="189"/>
        <v>109.07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94"/>
        <v>42040.674513888895</v>
      </c>
      <c r="U1792">
        <f t="shared" si="195"/>
        <v>109.07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0.04</v>
      </c>
      <c r="P1793">
        <f t="shared" si="189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>
        <f t="shared" si="195"/>
        <v>36.112500000000004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0.61</v>
      </c>
      <c r="P1794">
        <f t="shared" ref="P1794:P1857" si="196">ROUND(E1794/L1794, 2)</f>
        <v>109.94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>
        <f t="shared" si="195"/>
        <v>109.94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ROUND(E1795/D1795,2)</f>
        <v>0.01</v>
      </c>
      <c r="P1795">
        <f t="shared" si="196"/>
        <v>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10">
        <f t="shared" ref="S1795:S1858" si="200">(((J1795/60)/60)/24)+DATE(1970,1,1)</f>
        <v>41940.89166666667</v>
      </c>
      <c r="T1795" s="10">
        <f t="shared" ref="T1795:T1858" si="201">(((I1795/60)/60)/24)+DATE(1970,1,1)</f>
        <v>41970.933333333334</v>
      </c>
      <c r="U1795">
        <f t="shared" ref="U1795:U1858" si="202">IF(H1795="GBP", P1795*1.35, P1795*1)</f>
        <v>20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0.11</v>
      </c>
      <c r="P1796">
        <f t="shared" si="196"/>
        <v>55.39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>
        <f t="shared" si="202"/>
        <v>55.39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0.39</v>
      </c>
      <c r="P1797">
        <f t="shared" si="196"/>
        <v>133.9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>
        <f t="shared" si="202"/>
        <v>133.9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0.22</v>
      </c>
      <c r="P1798">
        <f t="shared" si="196"/>
        <v>48.72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>
        <f t="shared" si="202"/>
        <v>65.772000000000006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0.68</v>
      </c>
      <c r="P1799">
        <f t="shared" si="196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>
        <f t="shared" si="202"/>
        <v>48.25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0.14000000000000001</v>
      </c>
      <c r="P1800">
        <f t="shared" si="196"/>
        <v>58.97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>
        <f t="shared" si="202"/>
        <v>58.97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0.02</v>
      </c>
      <c r="P1801">
        <f t="shared" si="196"/>
        <v>11.64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>
        <f t="shared" si="202"/>
        <v>15.714000000000002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0.2</v>
      </c>
      <c r="P1802">
        <f t="shared" si="196"/>
        <v>83.72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>
        <f t="shared" si="202"/>
        <v>113.02200000000001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0.14000000000000001</v>
      </c>
      <c r="P1803">
        <f t="shared" si="196"/>
        <v>63.65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>
        <f t="shared" si="202"/>
        <v>85.927500000000009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0.48</v>
      </c>
      <c r="P1804">
        <f t="shared" si="196"/>
        <v>94.28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>
        <f t="shared" si="202"/>
        <v>94.28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0.31</v>
      </c>
      <c r="P1805">
        <f t="shared" si="196"/>
        <v>71.87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201"/>
        <v>42049.071550925932</v>
      </c>
      <c r="U1805">
        <f t="shared" si="202"/>
        <v>71.87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0.35</v>
      </c>
      <c r="P1806">
        <f t="shared" si="196"/>
        <v>104.85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>
        <f t="shared" si="202"/>
        <v>104.85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0.36</v>
      </c>
      <c r="P1807">
        <f t="shared" si="196"/>
        <v>67.14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>
        <f t="shared" si="202"/>
        <v>67.14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0.03</v>
      </c>
      <c r="P1808">
        <f t="shared" si="196"/>
        <v>73.88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>
        <f t="shared" si="202"/>
        <v>99.738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0.11</v>
      </c>
      <c r="P1809">
        <f t="shared" si="196"/>
        <v>69.13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>
        <f t="shared" si="202"/>
        <v>69.13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0.41</v>
      </c>
      <c r="P1810">
        <f t="shared" si="196"/>
        <v>120.77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>
        <f t="shared" si="202"/>
        <v>120.77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0.11</v>
      </c>
      <c r="P1811">
        <f t="shared" si="196"/>
        <v>42.22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>
        <f t="shared" si="202"/>
        <v>42.22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0.03</v>
      </c>
      <c r="P1812">
        <f t="shared" si="196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>
        <f t="shared" si="202"/>
        <v>7.5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0</v>
      </c>
      <c r="P1813">
        <f t="shared" si="196"/>
        <v>1.54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>
        <f t="shared" si="202"/>
        <v>1.54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0.13</v>
      </c>
      <c r="P1814">
        <f t="shared" si="196"/>
        <v>37.61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>
        <f t="shared" si="202"/>
        <v>50.773500000000006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 t="e">
        <f t="shared" si="196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 t="e">
        <f t="shared" si="202"/>
        <v>#DIV/0!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0.49</v>
      </c>
      <c r="P1816">
        <f t="shared" si="196"/>
        <v>42.16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>
        <f t="shared" si="202"/>
        <v>56.915999999999997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 t="e">
        <f t="shared" si="196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201"/>
        <v>42186.906678240746</v>
      </c>
      <c r="U1817" t="e">
        <f t="shared" si="202"/>
        <v>#DIV/0!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0.02</v>
      </c>
      <c r="P1818">
        <f t="shared" si="196"/>
        <v>84.83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>
        <f t="shared" si="202"/>
        <v>84.83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0.52</v>
      </c>
      <c r="P1819">
        <f t="shared" si="196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>
        <f t="shared" si="202"/>
        <v>94.19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 t="e">
        <f t="shared" si="196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 t="e">
        <f t="shared" si="202"/>
        <v>#DIV/0!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0.02</v>
      </c>
      <c r="P1821">
        <f t="shared" si="196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>
        <f t="shared" si="202"/>
        <v>6.25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7.0000000000000007E-2</v>
      </c>
      <c r="P1822">
        <f t="shared" si="196"/>
        <v>213.38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201"/>
        <v>42095.042708333334</v>
      </c>
      <c r="U1822">
        <f t="shared" si="202"/>
        <v>213.38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1.35</v>
      </c>
      <c r="P1823">
        <f t="shared" si="196"/>
        <v>59.16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>
        <f t="shared" si="202"/>
        <v>59.16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</v>
      </c>
      <c r="P1824">
        <f t="shared" si="196"/>
        <v>27.27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201"/>
        <v>41670.792361111111</v>
      </c>
      <c r="U1824">
        <f t="shared" si="202"/>
        <v>27.27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1.1599999999999999</v>
      </c>
      <c r="P1825">
        <f t="shared" si="196"/>
        <v>24.58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>
        <f t="shared" si="202"/>
        <v>24.58</v>
      </c>
    </row>
    <row r="1826" spans="1:2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</v>
      </c>
      <c r="P1826">
        <f t="shared" si="196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201"/>
        <v>41647.088888888888</v>
      </c>
      <c r="U1826">
        <f t="shared" si="202"/>
        <v>75.05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1.05</v>
      </c>
      <c r="P1827">
        <f t="shared" si="196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>
        <f t="shared" si="202"/>
        <v>42.02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1.01</v>
      </c>
      <c r="P1828">
        <f t="shared" si="196"/>
        <v>53.16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>
        <f t="shared" si="202"/>
        <v>53.16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1.01</v>
      </c>
      <c r="P1829">
        <f t="shared" si="196"/>
        <v>83.89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>
        <f t="shared" si="202"/>
        <v>83.89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</v>
      </c>
      <c r="P1830">
        <f t="shared" si="196"/>
        <v>417.33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>
        <f t="shared" si="202"/>
        <v>417.33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1.67</v>
      </c>
      <c r="P1831">
        <f t="shared" si="196"/>
        <v>75.77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>
        <f t="shared" si="202"/>
        <v>75.77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1.02</v>
      </c>
      <c r="P1832">
        <f t="shared" si="196"/>
        <v>67.39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>
        <f t="shared" si="202"/>
        <v>67.39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1.03</v>
      </c>
      <c r="P1833">
        <f t="shared" si="196"/>
        <v>73.569999999999993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>
        <f t="shared" si="202"/>
        <v>73.569999999999993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1.43</v>
      </c>
      <c r="P1834">
        <f t="shared" si="196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>
        <f t="shared" si="202"/>
        <v>25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2.63</v>
      </c>
      <c r="P1835">
        <f t="shared" si="196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>
        <f t="shared" si="202"/>
        <v>42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1.18</v>
      </c>
      <c r="P1836">
        <f t="shared" si="196"/>
        <v>131.16999999999999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>
        <f t="shared" si="202"/>
        <v>131.16999999999999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1.04</v>
      </c>
      <c r="P1837">
        <f t="shared" si="196"/>
        <v>47.27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>
        <f t="shared" si="202"/>
        <v>63.81450000000001</v>
      </c>
    </row>
    <row r="1838" spans="1:2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</v>
      </c>
      <c r="P1838">
        <f t="shared" si="196"/>
        <v>182.13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>
        <f t="shared" si="202"/>
        <v>182.13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3.07</v>
      </c>
      <c r="P1839">
        <f t="shared" si="196"/>
        <v>61.37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>
        <f t="shared" si="202"/>
        <v>61.37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</v>
      </c>
      <c r="P1840">
        <f t="shared" si="196"/>
        <v>35.770000000000003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>
        <f t="shared" si="202"/>
        <v>35.770000000000003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2.0499999999999998</v>
      </c>
      <c r="P1841">
        <f t="shared" si="196"/>
        <v>45.62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>
        <f t="shared" si="202"/>
        <v>45.62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1.0900000000000001</v>
      </c>
      <c r="P1842">
        <f t="shared" si="196"/>
        <v>75.38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>
        <f t="shared" si="202"/>
        <v>75.38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1.02</v>
      </c>
      <c r="P1843">
        <f t="shared" si="196"/>
        <v>50.88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>
        <f t="shared" si="202"/>
        <v>50.88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1.25</v>
      </c>
      <c r="P1844">
        <f t="shared" si="196"/>
        <v>119.29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>
        <f t="shared" si="202"/>
        <v>119.29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1.24</v>
      </c>
      <c r="P1845">
        <f t="shared" si="196"/>
        <v>92.54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>
        <f t="shared" si="202"/>
        <v>92.54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1.01</v>
      </c>
      <c r="P1846">
        <f t="shared" si="196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>
        <f t="shared" si="202"/>
        <v>76.05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</v>
      </c>
      <c r="P1847">
        <f t="shared" si="196"/>
        <v>52.63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>
        <f t="shared" si="202"/>
        <v>52.63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1.38</v>
      </c>
      <c r="P1848">
        <f t="shared" si="196"/>
        <v>98.99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>
        <f t="shared" si="202"/>
        <v>98.99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1.21</v>
      </c>
      <c r="P1849">
        <f t="shared" si="196"/>
        <v>79.53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>
        <f t="shared" si="202"/>
        <v>79.53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1.07</v>
      </c>
      <c r="P1850">
        <f t="shared" si="196"/>
        <v>134.21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>
        <f t="shared" si="202"/>
        <v>134.21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</v>
      </c>
      <c r="P1851">
        <f t="shared" si="196"/>
        <v>37.630000000000003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>
        <f t="shared" si="202"/>
        <v>37.630000000000003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1.02</v>
      </c>
      <c r="P1852">
        <f t="shared" si="196"/>
        <v>51.04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>
        <f t="shared" si="202"/>
        <v>51.04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</v>
      </c>
      <c r="P1853">
        <f t="shared" si="196"/>
        <v>50.04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>
        <f t="shared" si="202"/>
        <v>50.04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1.17</v>
      </c>
      <c r="P1854">
        <f t="shared" si="196"/>
        <v>133.93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>
        <f t="shared" si="202"/>
        <v>133.93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1.02</v>
      </c>
      <c r="P1855">
        <f t="shared" si="196"/>
        <v>58.21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>
        <f t="shared" si="202"/>
        <v>58.21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1.02</v>
      </c>
      <c r="P1856">
        <f t="shared" si="196"/>
        <v>88.04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>
        <f t="shared" si="202"/>
        <v>88.04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1.54</v>
      </c>
      <c r="P1857">
        <f t="shared" si="196"/>
        <v>70.58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>
        <f t="shared" si="202"/>
        <v>70.58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1.01</v>
      </c>
      <c r="P1858">
        <f t="shared" ref="P1858:P1921" si="203">ROUND(E1858/L1858, 2)</f>
        <v>53.29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>
        <f t="shared" si="202"/>
        <v>53.29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4">ROUND(E1859/D1859,2)</f>
        <v>1</v>
      </c>
      <c r="P1859">
        <f t="shared" si="203"/>
        <v>136.36000000000001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10">
        <f t="shared" ref="S1859:S1922" si="207">(((J1859/60)/60)/24)+DATE(1970,1,1)</f>
        <v>41864.76866898148</v>
      </c>
      <c r="T1859" s="10">
        <f t="shared" ref="T1859:T1922" si="208">(((I1859/60)/60)/24)+DATE(1970,1,1)</f>
        <v>41894.76866898148</v>
      </c>
      <c r="U1859">
        <f t="shared" ref="U1859:U1922" si="209">IF(H1859="GBP", P1859*1.35, P1859*1)</f>
        <v>136.36000000000001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4"/>
        <v>1.0900000000000001</v>
      </c>
      <c r="P1860">
        <f t="shared" si="203"/>
        <v>40.549999999999997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>
        <f t="shared" si="209"/>
        <v>40.549999999999997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4"/>
        <v>1.32</v>
      </c>
      <c r="P1861">
        <f t="shared" si="203"/>
        <v>70.63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>
        <f t="shared" si="209"/>
        <v>70.63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4"/>
        <v>1.33</v>
      </c>
      <c r="P1862">
        <f t="shared" si="203"/>
        <v>52.68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8"/>
        <v>41676.709305555552</v>
      </c>
      <c r="U1862">
        <f t="shared" si="209"/>
        <v>52.68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4"/>
        <v>0</v>
      </c>
      <c r="P1863" t="e">
        <f t="shared" si="203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 t="e">
        <f t="shared" si="209"/>
        <v>#DIV/0!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4"/>
        <v>0.08</v>
      </c>
      <c r="P1864">
        <f t="shared" si="203"/>
        <v>90.94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8"/>
        <v>42802.3125</v>
      </c>
      <c r="U1864">
        <f t="shared" si="209"/>
        <v>90.94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4"/>
        <v>0</v>
      </c>
      <c r="P1865">
        <f t="shared" si="203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>
        <f t="shared" si="209"/>
        <v>5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4"/>
        <v>0.43</v>
      </c>
      <c r="P1866">
        <f t="shared" si="203"/>
        <v>58.08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>
        <f t="shared" si="209"/>
        <v>58.08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4"/>
        <v>0</v>
      </c>
      <c r="P1867">
        <f t="shared" si="203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42680.409108796302</v>
      </c>
      <c r="U1867">
        <f t="shared" si="209"/>
        <v>2.7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4"/>
        <v>0.01</v>
      </c>
      <c r="P1868">
        <f t="shared" si="203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>
        <f t="shared" si="209"/>
        <v>62.5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4"/>
        <v>0</v>
      </c>
      <c r="P1869">
        <f t="shared" si="203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>
        <f t="shared" si="209"/>
        <v>10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4"/>
        <v>0.05</v>
      </c>
      <c r="P1870">
        <f t="shared" si="203"/>
        <v>71.59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>
        <f t="shared" si="209"/>
        <v>71.59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4"/>
        <v>0</v>
      </c>
      <c r="P1871" t="e">
        <f t="shared" si="203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 t="e">
        <f t="shared" si="209"/>
        <v>#DIV/0!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4"/>
        <v>0.1</v>
      </c>
      <c r="P1872">
        <f t="shared" si="203"/>
        <v>32.82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>
        <f t="shared" si="209"/>
        <v>32.82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4"/>
        <v>0.72</v>
      </c>
      <c r="P1873">
        <f t="shared" si="203"/>
        <v>49.12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>
        <f t="shared" si="209"/>
        <v>49.12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4"/>
        <v>0.01</v>
      </c>
      <c r="P1874">
        <f t="shared" si="203"/>
        <v>16.309999999999999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>
        <f t="shared" si="209"/>
        <v>16.309999999999999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4"/>
        <v>0</v>
      </c>
      <c r="P1875">
        <f t="shared" si="203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>
        <f t="shared" si="209"/>
        <v>18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4"/>
        <v>0</v>
      </c>
      <c r="P1876">
        <f t="shared" si="203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>
        <f t="shared" si="209"/>
        <v>13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4"/>
        <v>0.01</v>
      </c>
      <c r="P1877">
        <f t="shared" si="203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>
        <f t="shared" si="209"/>
        <v>17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4"/>
        <v>0</v>
      </c>
      <c r="P1878" t="e">
        <f t="shared" si="203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8"/>
        <v>41806.284780092588</v>
      </c>
      <c r="U1878" t="e">
        <f t="shared" si="209"/>
        <v>#DIV/0!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4"/>
        <v>0</v>
      </c>
      <c r="P1879" t="e">
        <f t="shared" si="203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 t="e">
        <f t="shared" si="209"/>
        <v>#DIV/0!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4"/>
        <v>0</v>
      </c>
      <c r="P1880" t="e">
        <f t="shared" si="203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 t="e">
        <f t="shared" si="209"/>
        <v>#DIV/0!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4"/>
        <v>0</v>
      </c>
      <c r="P1881">
        <f t="shared" si="203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>
        <f t="shared" si="209"/>
        <v>3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4"/>
        <v>0.2</v>
      </c>
      <c r="P1882">
        <f t="shared" si="203"/>
        <v>41.83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>
        <f t="shared" si="209"/>
        <v>56.470500000000001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4"/>
        <v>1.73</v>
      </c>
      <c r="P1883">
        <f t="shared" si="203"/>
        <v>49.34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>
        <f t="shared" si="209"/>
        <v>49.34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4"/>
        <v>1.01</v>
      </c>
      <c r="P1884">
        <f t="shared" si="203"/>
        <v>41.73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>
        <f t="shared" si="209"/>
        <v>41.73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4"/>
        <v>1.05</v>
      </c>
      <c r="P1885">
        <f t="shared" si="203"/>
        <v>32.72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>
        <f t="shared" si="209"/>
        <v>32.72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4"/>
        <v>1.35</v>
      </c>
      <c r="P1886">
        <f t="shared" si="203"/>
        <v>51.96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>
        <f t="shared" si="209"/>
        <v>51.96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4"/>
        <v>1.1599999999999999</v>
      </c>
      <c r="P1887">
        <f t="shared" si="203"/>
        <v>50.69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>
        <f t="shared" si="209"/>
        <v>50.69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4"/>
        <v>1.02</v>
      </c>
      <c r="P1888">
        <f t="shared" si="203"/>
        <v>42.24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>
        <f t="shared" si="209"/>
        <v>42.24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4"/>
        <v>1.1100000000000001</v>
      </c>
      <c r="P1889">
        <f t="shared" si="203"/>
        <v>416.88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>
        <f t="shared" si="209"/>
        <v>416.88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4"/>
        <v>1.66</v>
      </c>
      <c r="P1890">
        <f t="shared" si="203"/>
        <v>46.65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>
        <f t="shared" si="209"/>
        <v>46.65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4"/>
        <v>1.07</v>
      </c>
      <c r="P1891">
        <f t="shared" si="203"/>
        <v>48.45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>
        <f t="shared" si="209"/>
        <v>48.45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4"/>
        <v>1.45</v>
      </c>
      <c r="P1892">
        <f t="shared" si="203"/>
        <v>70.53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>
        <f t="shared" si="209"/>
        <v>70.53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4"/>
        <v>1.06</v>
      </c>
      <c r="P1893">
        <f t="shared" si="203"/>
        <v>87.96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>
        <f t="shared" si="209"/>
        <v>87.96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4"/>
        <v>1.37</v>
      </c>
      <c r="P1894">
        <f t="shared" si="203"/>
        <v>26.27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>
        <f t="shared" si="209"/>
        <v>26.27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4"/>
        <v>1.04</v>
      </c>
      <c r="P1895">
        <f t="shared" si="203"/>
        <v>57.78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>
        <f t="shared" si="209"/>
        <v>57.78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4"/>
        <v>1.1499999999999999</v>
      </c>
      <c r="P1896">
        <f t="shared" si="203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8"/>
        <v>40951.904895833337</v>
      </c>
      <c r="U1896">
        <f t="shared" si="209"/>
        <v>57.25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4"/>
        <v>1.02</v>
      </c>
      <c r="P1897">
        <f t="shared" si="203"/>
        <v>196.34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>
        <f t="shared" si="209"/>
        <v>196.34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4"/>
        <v>1.24</v>
      </c>
      <c r="P1898">
        <f t="shared" si="203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>
        <f t="shared" si="209"/>
        <v>43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4"/>
        <v>1.02</v>
      </c>
      <c r="P1899">
        <f t="shared" si="203"/>
        <v>35.549999999999997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8"/>
        <v>41702.875</v>
      </c>
      <c r="U1899">
        <f t="shared" si="209"/>
        <v>35.549999999999997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4"/>
        <v>1.45</v>
      </c>
      <c r="P1900">
        <f t="shared" si="203"/>
        <v>68.81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>
        <f t="shared" si="209"/>
        <v>68.81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4"/>
        <v>1.33</v>
      </c>
      <c r="P1901">
        <f t="shared" si="203"/>
        <v>28.57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>
        <f t="shared" si="209"/>
        <v>28.57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4"/>
        <v>1.0900000000000001</v>
      </c>
      <c r="P1902">
        <f t="shared" si="203"/>
        <v>50.63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>
        <f t="shared" si="209"/>
        <v>50.63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4"/>
        <v>0.03</v>
      </c>
      <c r="P1903">
        <f t="shared" si="203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>
        <f t="shared" si="209"/>
        <v>144.18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4"/>
        <v>0.01</v>
      </c>
      <c r="P1904">
        <f t="shared" si="203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>
        <f t="shared" si="209"/>
        <v>4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4"/>
        <v>0.47</v>
      </c>
      <c r="P1905">
        <f t="shared" si="203"/>
        <v>34.1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>
        <f t="shared" si="209"/>
        <v>34.1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4"/>
        <v>0</v>
      </c>
      <c r="P1906">
        <f t="shared" si="203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>
        <f t="shared" si="209"/>
        <v>25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4"/>
        <v>0</v>
      </c>
      <c r="P1907">
        <f t="shared" si="203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>
        <f t="shared" si="209"/>
        <v>10.5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4"/>
        <v>0.43</v>
      </c>
      <c r="P1908">
        <f t="shared" si="203"/>
        <v>215.96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>
        <f t="shared" si="209"/>
        <v>215.96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4"/>
        <v>0</v>
      </c>
      <c r="P1909">
        <f t="shared" si="203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>
        <f t="shared" si="209"/>
        <v>21.25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4"/>
        <v>0.02</v>
      </c>
      <c r="P1910">
        <f t="shared" si="203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>
        <f t="shared" si="209"/>
        <v>108.25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4"/>
        <v>0.14000000000000001</v>
      </c>
      <c r="P1911">
        <f t="shared" si="203"/>
        <v>129.97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>
        <f t="shared" si="209"/>
        <v>129.97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4"/>
        <v>0.39</v>
      </c>
      <c r="P1912">
        <f t="shared" si="203"/>
        <v>117.49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>
        <f t="shared" si="209"/>
        <v>117.49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4"/>
        <v>0</v>
      </c>
      <c r="P1913">
        <f t="shared" si="203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>
        <f t="shared" si="209"/>
        <v>10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4"/>
        <v>0.59</v>
      </c>
      <c r="P1914">
        <f t="shared" si="203"/>
        <v>70.599999999999994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>
        <f t="shared" si="209"/>
        <v>70.599999999999994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4"/>
        <v>0.01</v>
      </c>
      <c r="P1915">
        <f t="shared" si="203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>
        <f t="shared" si="209"/>
        <v>33.075000000000003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4"/>
        <v>0.09</v>
      </c>
      <c r="P1916">
        <f t="shared" si="203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>
        <f t="shared" si="209"/>
        <v>30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4"/>
        <v>0.02</v>
      </c>
      <c r="P1917">
        <f t="shared" si="203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>
        <f t="shared" si="209"/>
        <v>2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4"/>
        <v>0.01</v>
      </c>
      <c r="P1918">
        <f t="shared" si="203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>
        <f t="shared" si="209"/>
        <v>17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4"/>
        <v>0.53</v>
      </c>
      <c r="P1919">
        <f t="shared" si="203"/>
        <v>2928.93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>
        <f t="shared" si="209"/>
        <v>2928.93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4"/>
        <v>0.01</v>
      </c>
      <c r="P1920">
        <f t="shared" si="203"/>
        <v>28.89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>
        <f t="shared" si="209"/>
        <v>28.89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4"/>
        <v>0.47</v>
      </c>
      <c r="P1921">
        <f t="shared" si="203"/>
        <v>29.63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8"/>
        <v>42143.875567129624</v>
      </c>
      <c r="U1921">
        <f t="shared" si="209"/>
        <v>29.63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4"/>
        <v>0.43</v>
      </c>
      <c r="P1922">
        <f t="shared" ref="P1922:P1985" si="210">ROUND(E1922/L1922, 2)</f>
        <v>40.98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>
        <f t="shared" si="209"/>
        <v>55.323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1">ROUND(E1923/D1923,2)</f>
        <v>1.37</v>
      </c>
      <c r="P1923">
        <f t="shared" si="210"/>
        <v>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10">
        <f t="shared" ref="S1923:S1986" si="214">(((J1923/60)/60)/24)+DATE(1970,1,1)</f>
        <v>41074.221562500003</v>
      </c>
      <c r="T1923" s="10">
        <f t="shared" ref="T1923:T1986" si="215">(((I1923/60)/60)/24)+DATE(1970,1,1)</f>
        <v>41104.221562500003</v>
      </c>
      <c r="U1923">
        <f t="shared" ref="U1923:U1986" si="216">IF(H1923="GBP", P1923*1.35, P1923*1)</f>
        <v>54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1"/>
        <v>1.1599999999999999</v>
      </c>
      <c r="P1924">
        <f t="shared" si="210"/>
        <v>36.11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>
        <f t="shared" si="216"/>
        <v>36.11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1"/>
        <v>2.41</v>
      </c>
      <c r="P1925">
        <f t="shared" si="210"/>
        <v>23.15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>
        <f t="shared" si="216"/>
        <v>23.15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1"/>
        <v>1.1399999999999999</v>
      </c>
      <c r="P1926">
        <f t="shared" si="210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>
        <f t="shared" si="216"/>
        <v>104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1"/>
        <v>1.1000000000000001</v>
      </c>
      <c r="P1927">
        <f t="shared" si="210"/>
        <v>31.83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>
        <f t="shared" si="216"/>
        <v>31.83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1"/>
        <v>1.95</v>
      </c>
      <c r="P1928">
        <f t="shared" si="210"/>
        <v>27.39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>
        <f t="shared" si="216"/>
        <v>27.39</v>
      </c>
    </row>
    <row r="1929" spans="1:2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1"/>
        <v>1.03</v>
      </c>
      <c r="P1929">
        <f t="shared" si="210"/>
        <v>56.36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>
        <f t="shared" si="216"/>
        <v>56.36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1"/>
        <v>1.03</v>
      </c>
      <c r="P1930">
        <f t="shared" si="210"/>
        <v>77.349999999999994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5"/>
        <v>41401.648078703707</v>
      </c>
      <c r="U1930">
        <f t="shared" si="216"/>
        <v>77.349999999999994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1"/>
        <v>1</v>
      </c>
      <c r="P1931">
        <f t="shared" si="210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>
        <f t="shared" si="216"/>
        <v>42.8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1"/>
        <v>1.27</v>
      </c>
      <c r="P1932">
        <f t="shared" si="210"/>
        <v>48.85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>
        <f t="shared" si="216"/>
        <v>48.85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1"/>
        <v>1.21</v>
      </c>
      <c r="P1933">
        <f t="shared" si="210"/>
        <v>48.24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>
        <f t="shared" si="216"/>
        <v>48.24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1"/>
        <v>1.07</v>
      </c>
      <c r="P1934">
        <f t="shared" si="210"/>
        <v>70.209999999999994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5"/>
        <v>40932.809872685182</v>
      </c>
      <c r="U1934">
        <f t="shared" si="216"/>
        <v>70.209999999999994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1"/>
        <v>1.72</v>
      </c>
      <c r="P1935">
        <f t="shared" si="210"/>
        <v>94.05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>
        <f t="shared" si="216"/>
        <v>94.05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1"/>
        <v>1.24</v>
      </c>
      <c r="P1936">
        <f t="shared" si="210"/>
        <v>80.27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>
        <f t="shared" si="216"/>
        <v>80.27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1"/>
        <v>1.08</v>
      </c>
      <c r="P1937">
        <f t="shared" si="210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5"/>
        <v>41811.207638888889</v>
      </c>
      <c r="U1937">
        <f t="shared" si="216"/>
        <v>54.2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1"/>
        <v>1.17</v>
      </c>
      <c r="P1938">
        <f t="shared" si="210"/>
        <v>60.27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>
        <f t="shared" si="216"/>
        <v>60.27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1"/>
        <v>1.87</v>
      </c>
      <c r="P1939">
        <f t="shared" si="210"/>
        <v>38.74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>
        <f t="shared" si="216"/>
        <v>38.74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1"/>
        <v>1.1599999999999999</v>
      </c>
      <c r="P1940">
        <f t="shared" si="210"/>
        <v>152.54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>
        <f t="shared" si="216"/>
        <v>152.54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1"/>
        <v>1.1100000000000001</v>
      </c>
      <c r="P1941">
        <f t="shared" si="210"/>
        <v>115.31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>
        <f t="shared" si="216"/>
        <v>115.31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1"/>
        <v>1.71</v>
      </c>
      <c r="P1942">
        <f t="shared" si="210"/>
        <v>35.840000000000003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>
        <f t="shared" si="216"/>
        <v>35.840000000000003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1"/>
        <v>1.26</v>
      </c>
      <c r="P1943">
        <f t="shared" si="210"/>
        <v>64.569999999999993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>
        <f t="shared" si="216"/>
        <v>64.569999999999993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1"/>
        <v>1.38</v>
      </c>
      <c r="P1944">
        <f t="shared" si="210"/>
        <v>87.44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>
        <f t="shared" si="216"/>
        <v>87.44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1"/>
        <v>17.05</v>
      </c>
      <c r="P1945">
        <f t="shared" si="210"/>
        <v>68.819999999999993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>
        <f t="shared" si="216"/>
        <v>68.819999999999993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1"/>
        <v>7.88</v>
      </c>
      <c r="P1946">
        <f t="shared" si="210"/>
        <v>176.2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>
        <f t="shared" si="216"/>
        <v>176.2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1"/>
        <v>3.48</v>
      </c>
      <c r="P1947">
        <f t="shared" si="210"/>
        <v>511.79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5"/>
        <v>42197.251828703709</v>
      </c>
      <c r="U1947">
        <f t="shared" si="216"/>
        <v>511.79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1"/>
        <v>1.5</v>
      </c>
      <c r="P1948">
        <f t="shared" si="210"/>
        <v>160.44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5"/>
        <v>41749.108344907407</v>
      </c>
      <c r="U1948">
        <f t="shared" si="216"/>
        <v>160.44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1"/>
        <v>1.01</v>
      </c>
      <c r="P1949">
        <f t="shared" si="210"/>
        <v>35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>
        <f t="shared" si="216"/>
        <v>35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1"/>
        <v>8</v>
      </c>
      <c r="P1950">
        <f t="shared" si="210"/>
        <v>188.51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>
        <f t="shared" si="216"/>
        <v>188.51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1"/>
        <v>1.06</v>
      </c>
      <c r="P1951">
        <f t="shared" si="210"/>
        <v>56.2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5"/>
        <v>41830.423043981478</v>
      </c>
      <c r="U1951">
        <f t="shared" si="216"/>
        <v>75.87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1"/>
        <v>2.0099999999999998</v>
      </c>
      <c r="P1952">
        <f t="shared" si="210"/>
        <v>51.31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>
        <f t="shared" si="216"/>
        <v>51.31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1"/>
        <v>2.12</v>
      </c>
      <c r="P1953">
        <f t="shared" si="210"/>
        <v>127.36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>
        <f t="shared" si="216"/>
        <v>127.36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1"/>
        <v>1.98</v>
      </c>
      <c r="P1954">
        <f t="shared" si="210"/>
        <v>101.86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>
        <f t="shared" si="216"/>
        <v>101.86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1"/>
        <v>2.2599999999999998</v>
      </c>
      <c r="P1955">
        <f t="shared" si="210"/>
        <v>230.56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>
        <f t="shared" si="216"/>
        <v>230.56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1"/>
        <v>6.99</v>
      </c>
      <c r="P1956">
        <f t="shared" si="210"/>
        <v>842.11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>
        <f t="shared" si="216"/>
        <v>842.11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1"/>
        <v>3.99</v>
      </c>
      <c r="P1957">
        <f t="shared" si="210"/>
        <v>577.28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>
        <f t="shared" si="216"/>
        <v>577.28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1"/>
        <v>2.94</v>
      </c>
      <c r="P1958">
        <f t="shared" si="210"/>
        <v>483.34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>
        <f t="shared" si="216"/>
        <v>483.34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1"/>
        <v>1.68</v>
      </c>
      <c r="P1959">
        <f t="shared" si="210"/>
        <v>76.14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5"/>
        <v>41209.098530092589</v>
      </c>
      <c r="U1959">
        <f t="shared" si="216"/>
        <v>76.14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1"/>
        <v>14.36</v>
      </c>
      <c r="P1960">
        <f t="shared" si="210"/>
        <v>74.11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>
        <f t="shared" si="216"/>
        <v>74.11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1"/>
        <v>1.57</v>
      </c>
      <c r="P1961">
        <f t="shared" si="210"/>
        <v>36.97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5"/>
        <v>41913</v>
      </c>
      <c r="U1961">
        <f t="shared" si="216"/>
        <v>36.97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1"/>
        <v>1.18</v>
      </c>
      <c r="P1962">
        <f t="shared" si="210"/>
        <v>2500.9699999999998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>
        <f t="shared" si="216"/>
        <v>2500.9699999999998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1"/>
        <v>11.05</v>
      </c>
      <c r="P1963">
        <f t="shared" si="210"/>
        <v>67.69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>
        <f t="shared" si="216"/>
        <v>67.69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1"/>
        <v>1.93</v>
      </c>
      <c r="P1964">
        <f t="shared" si="210"/>
        <v>63.05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>
        <f t="shared" si="216"/>
        <v>63.05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1"/>
        <v>1.27</v>
      </c>
      <c r="P1965">
        <f t="shared" si="210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>
        <f t="shared" si="216"/>
        <v>158.76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1"/>
        <v>2.6</v>
      </c>
      <c r="P1966">
        <f t="shared" si="210"/>
        <v>180.75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>
        <f t="shared" si="216"/>
        <v>180.75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1"/>
        <v>2.62</v>
      </c>
      <c r="P1967">
        <f t="shared" si="210"/>
        <v>127.32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>
        <f t="shared" si="216"/>
        <v>127.32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1"/>
        <v>2.0699999999999998</v>
      </c>
      <c r="P1968">
        <f t="shared" si="210"/>
        <v>136.63999999999999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>
        <f t="shared" si="216"/>
        <v>136.63999999999999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1"/>
        <v>3.7</v>
      </c>
      <c r="P1969">
        <f t="shared" si="210"/>
        <v>182.78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>
        <f t="shared" si="216"/>
        <v>182.78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1"/>
        <v>2.85</v>
      </c>
      <c r="P1970">
        <f t="shared" si="210"/>
        <v>279.38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>
        <f t="shared" si="216"/>
        <v>279.38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1"/>
        <v>5.79</v>
      </c>
      <c r="P1971">
        <f t="shared" si="210"/>
        <v>61.38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>
        <f t="shared" si="216"/>
        <v>82.863000000000014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1"/>
        <v>11.32</v>
      </c>
      <c r="P1972">
        <f t="shared" si="210"/>
        <v>80.73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41384.151631944449</v>
      </c>
      <c r="U1972">
        <f t="shared" si="216"/>
        <v>80.73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1"/>
        <v>2.63</v>
      </c>
      <c r="P1973">
        <f t="shared" si="210"/>
        <v>272.36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>
        <f t="shared" si="216"/>
        <v>272.36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1"/>
        <v>6.74</v>
      </c>
      <c r="P1974">
        <f t="shared" si="210"/>
        <v>70.849999999999994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>
        <f t="shared" si="216"/>
        <v>70.849999999999994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1"/>
        <v>2.57</v>
      </c>
      <c r="P1975">
        <f t="shared" si="210"/>
        <v>247.94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>
        <f t="shared" si="216"/>
        <v>247.94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1"/>
        <v>3.75</v>
      </c>
      <c r="P1976">
        <f t="shared" si="210"/>
        <v>186.81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>
        <f t="shared" si="216"/>
        <v>252.19350000000003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1"/>
        <v>2.09</v>
      </c>
      <c r="P1977">
        <f t="shared" si="210"/>
        <v>131.99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>
        <f t="shared" si="216"/>
        <v>131.99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1"/>
        <v>3.47</v>
      </c>
      <c r="P1978">
        <f t="shared" si="210"/>
        <v>29.31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>
        <f t="shared" si="216"/>
        <v>39.5685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1"/>
        <v>4.0199999999999996</v>
      </c>
      <c r="P1979">
        <f t="shared" si="210"/>
        <v>245.02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>
        <f t="shared" si="216"/>
        <v>245.02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1"/>
        <v>10.27</v>
      </c>
      <c r="P1980">
        <f t="shared" si="210"/>
        <v>1323.25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>
        <f t="shared" si="216"/>
        <v>1323.25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1"/>
        <v>1.1499999999999999</v>
      </c>
      <c r="P1981">
        <f t="shared" si="210"/>
        <v>282.66000000000003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>
        <f t="shared" si="216"/>
        <v>282.66000000000003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1"/>
        <v>3.55</v>
      </c>
      <c r="P1982">
        <f t="shared" si="210"/>
        <v>91.21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>
        <f t="shared" si="216"/>
        <v>91.21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1"/>
        <v>0.05</v>
      </c>
      <c r="P1983">
        <f t="shared" si="210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>
        <f t="shared" si="216"/>
        <v>31.75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1"/>
        <v>0</v>
      </c>
      <c r="P1984" t="e">
        <f t="shared" si="210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 t="e">
        <f t="shared" si="216"/>
        <v>#DIV/0!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1"/>
        <v>0.04</v>
      </c>
      <c r="P1985">
        <f t="shared" si="210"/>
        <v>88.69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>
        <f t="shared" si="216"/>
        <v>88.69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1"/>
        <v>0.21</v>
      </c>
      <c r="P1986">
        <f t="shared" ref="P1986:P2049" si="217">ROUND(E1986/L1986, 2)</f>
        <v>453.14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>
        <f t="shared" si="216"/>
        <v>453.14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8">ROUND(E1987/D1987,2)</f>
        <v>0.03</v>
      </c>
      <c r="P1987">
        <f t="shared" si="217"/>
        <v>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10">
        <f t="shared" ref="S1987:S2050" si="221">(((J1987/60)/60)/24)+DATE(1970,1,1)</f>
        <v>42555.698738425926</v>
      </c>
      <c r="T1987" s="10">
        <f t="shared" ref="T1987:T2050" si="222">(((I1987/60)/60)/24)+DATE(1970,1,1)</f>
        <v>42584.958333333328</v>
      </c>
      <c r="U1987">
        <f t="shared" ref="U1987:U2050" si="223">IF(H1987="GBP", P1987*1.35, P1987*1)</f>
        <v>17.212500000000002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8"/>
        <v>0</v>
      </c>
      <c r="P1988">
        <f t="shared" si="217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22"/>
        <v>42443.392164351855</v>
      </c>
      <c r="U1988">
        <f t="shared" si="223"/>
        <v>1.35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8"/>
        <v>0.42</v>
      </c>
      <c r="P1989">
        <f t="shared" si="217"/>
        <v>83.43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>
        <f t="shared" si="223"/>
        <v>112.63050000000001</v>
      </c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8"/>
        <v>0</v>
      </c>
      <c r="P1990">
        <f t="shared" si="217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>
        <f t="shared" si="223"/>
        <v>25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8"/>
        <v>0.01</v>
      </c>
      <c r="P1991">
        <f t="shared" si="217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>
        <f t="shared" si="223"/>
        <v>50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8"/>
        <v>0.17</v>
      </c>
      <c r="P1992">
        <f t="shared" si="217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>
        <f t="shared" si="223"/>
        <v>101.8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8"/>
        <v>7.0000000000000007E-2</v>
      </c>
      <c r="P1993">
        <f t="shared" si="217"/>
        <v>46.67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>
        <f t="shared" si="223"/>
        <v>46.67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8"/>
        <v>0</v>
      </c>
      <c r="P1994">
        <f t="shared" si="217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>
        <f t="shared" si="223"/>
        <v>1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8"/>
        <v>0</v>
      </c>
      <c r="P1995" t="e">
        <f t="shared" si="217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22"/>
        <v>42359.58839120371</v>
      </c>
      <c r="U1995" t="e">
        <f t="shared" si="223"/>
        <v>#DIV/0!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8"/>
        <v>0</v>
      </c>
      <c r="P1996" t="e">
        <f t="shared" si="217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 t="e">
        <f t="shared" si="223"/>
        <v>#DIV/0!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8"/>
        <v>0.08</v>
      </c>
      <c r="P1997">
        <f t="shared" si="217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>
        <f t="shared" si="223"/>
        <v>26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8"/>
        <v>0</v>
      </c>
      <c r="P1998" t="e">
        <f t="shared" si="217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 t="e">
        <f t="shared" si="223"/>
        <v>#DIV/0!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8"/>
        <v>0</v>
      </c>
      <c r="P1999" t="e">
        <f t="shared" si="217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 t="e">
        <f t="shared" si="223"/>
        <v>#DIV/0!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8"/>
        <v>0.26</v>
      </c>
      <c r="P2000">
        <f t="shared" si="217"/>
        <v>218.33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>
        <f t="shared" si="223"/>
        <v>218.33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8"/>
        <v>0.01</v>
      </c>
      <c r="P2001">
        <f t="shared" si="217"/>
        <v>33.71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>
        <f t="shared" si="223"/>
        <v>45.508500000000005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8"/>
        <v>0.13</v>
      </c>
      <c r="P2002">
        <f t="shared" si="217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>
        <f t="shared" si="223"/>
        <v>25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8"/>
        <v>3.82</v>
      </c>
      <c r="P2003">
        <f t="shared" si="217"/>
        <v>128.38999999999999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>
        <f t="shared" si="223"/>
        <v>128.38999999999999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8"/>
        <v>2.17</v>
      </c>
      <c r="P2004">
        <f t="shared" si="217"/>
        <v>78.83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>
        <f t="shared" si="223"/>
        <v>78.83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8"/>
        <v>3.12</v>
      </c>
      <c r="P2005">
        <f t="shared" si="217"/>
        <v>91.76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>
        <f t="shared" si="223"/>
        <v>91.76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8"/>
        <v>2.34</v>
      </c>
      <c r="P2006">
        <f t="shared" si="217"/>
        <v>331.1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>
        <f t="shared" si="223"/>
        <v>331.1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8"/>
        <v>1.24</v>
      </c>
      <c r="P2007">
        <f t="shared" si="217"/>
        <v>194.26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>
        <f t="shared" si="223"/>
        <v>194.26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8"/>
        <v>2.48</v>
      </c>
      <c r="P2008">
        <f t="shared" si="217"/>
        <v>408.98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>
        <f t="shared" si="223"/>
        <v>408.98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8"/>
        <v>1.1599999999999999</v>
      </c>
      <c r="P2009">
        <f t="shared" si="217"/>
        <v>84.46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>
        <f t="shared" si="223"/>
        <v>84.46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8"/>
        <v>1.17</v>
      </c>
      <c r="P2010">
        <f t="shared" si="217"/>
        <v>44.85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>
        <f t="shared" si="223"/>
        <v>44.85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8"/>
        <v>3.05</v>
      </c>
      <c r="P2011">
        <f t="shared" si="217"/>
        <v>383.36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>
        <f t="shared" si="223"/>
        <v>383.36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8"/>
        <v>3.2</v>
      </c>
      <c r="P2012">
        <f t="shared" si="217"/>
        <v>55.28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>
        <f t="shared" si="223"/>
        <v>55.28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8"/>
        <v>8.1999999999999993</v>
      </c>
      <c r="P2013">
        <f t="shared" si="217"/>
        <v>422.02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>
        <f t="shared" si="223"/>
        <v>422.02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8"/>
        <v>2.35</v>
      </c>
      <c r="P2014">
        <f t="shared" si="217"/>
        <v>64.180000000000007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>
        <f t="shared" si="223"/>
        <v>64.180000000000007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8"/>
        <v>4.95</v>
      </c>
      <c r="P2015">
        <f t="shared" si="217"/>
        <v>173.58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>
        <f t="shared" si="223"/>
        <v>173.58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8"/>
        <v>78.14</v>
      </c>
      <c r="P2016">
        <f t="shared" si="217"/>
        <v>88.6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>
        <f t="shared" si="223"/>
        <v>88.6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8"/>
        <v>1.1299999999999999</v>
      </c>
      <c r="P2017">
        <f t="shared" si="217"/>
        <v>50.22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>
        <f t="shared" si="223"/>
        <v>50.22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8"/>
        <v>9.2200000000000006</v>
      </c>
      <c r="P2018">
        <f t="shared" si="217"/>
        <v>192.39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22"/>
        <v>41342.88077546296</v>
      </c>
      <c r="U2018">
        <f t="shared" si="223"/>
        <v>192.39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8"/>
        <v>1.25</v>
      </c>
      <c r="P2019">
        <f t="shared" si="217"/>
        <v>73.42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>
        <f t="shared" si="223"/>
        <v>73.42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8"/>
        <v>1.02</v>
      </c>
      <c r="P2020">
        <f t="shared" si="217"/>
        <v>147.68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>
        <f t="shared" si="223"/>
        <v>147.68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8"/>
        <v>4.8499999999999996</v>
      </c>
      <c r="P2021">
        <f t="shared" si="217"/>
        <v>108.97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>
        <f t="shared" si="223"/>
        <v>108.97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8"/>
        <v>1.92</v>
      </c>
      <c r="P2022">
        <f t="shared" si="217"/>
        <v>23.65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22"/>
        <v>41773.961111111108</v>
      </c>
      <c r="U2022">
        <f t="shared" si="223"/>
        <v>23.65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8"/>
        <v>2.81</v>
      </c>
      <c r="P2023">
        <f t="shared" si="217"/>
        <v>147.94999999999999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>
        <f t="shared" si="223"/>
        <v>147.94999999999999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8"/>
        <v>1.25</v>
      </c>
      <c r="P2024">
        <f t="shared" si="217"/>
        <v>385.04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>
        <f t="shared" si="223"/>
        <v>385.04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8"/>
        <v>1.61</v>
      </c>
      <c r="P2025">
        <f t="shared" si="217"/>
        <v>457.39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>
        <f t="shared" si="223"/>
        <v>457.39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8"/>
        <v>5.85</v>
      </c>
      <c r="P2026">
        <f t="shared" si="217"/>
        <v>222.99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>
        <f t="shared" si="223"/>
        <v>222.99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8"/>
        <v>2.0099999999999998</v>
      </c>
      <c r="P2027">
        <f t="shared" si="217"/>
        <v>220.74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>
        <f t="shared" si="223"/>
        <v>220.74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8"/>
        <v>1.33</v>
      </c>
      <c r="P2028">
        <f t="shared" si="217"/>
        <v>73.5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>
        <f t="shared" si="223"/>
        <v>73.5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8"/>
        <v>1.2</v>
      </c>
      <c r="P2029">
        <f t="shared" si="217"/>
        <v>223.1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22"/>
        <v>42093.772210648152</v>
      </c>
      <c r="U2029">
        <f t="shared" si="223"/>
        <v>223.1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8"/>
        <v>1.26</v>
      </c>
      <c r="P2030">
        <f t="shared" si="217"/>
        <v>47.91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>
        <f t="shared" si="223"/>
        <v>47.91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8"/>
        <v>3.61</v>
      </c>
      <c r="P2031">
        <f t="shared" si="217"/>
        <v>96.06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>
        <f t="shared" si="223"/>
        <v>96.06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8"/>
        <v>2.2599999999999998</v>
      </c>
      <c r="P2032">
        <f t="shared" si="217"/>
        <v>118.61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>
        <f t="shared" si="223"/>
        <v>160.12350000000001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8"/>
        <v>1.2</v>
      </c>
      <c r="P2033">
        <f t="shared" si="217"/>
        <v>118.45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>
        <f t="shared" si="223"/>
        <v>118.45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8"/>
        <v>3.04</v>
      </c>
      <c r="P2034">
        <f t="shared" si="217"/>
        <v>143.21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>
        <f t="shared" si="223"/>
        <v>143.21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8"/>
        <v>1.79</v>
      </c>
      <c r="P2035">
        <f t="shared" si="217"/>
        <v>282.72000000000003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>
        <f t="shared" si="223"/>
        <v>282.72000000000003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8"/>
        <v>3.87</v>
      </c>
      <c r="P2036">
        <f t="shared" si="217"/>
        <v>593.94000000000005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>
        <f t="shared" si="223"/>
        <v>593.94000000000005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8"/>
        <v>2.11</v>
      </c>
      <c r="P2037">
        <f t="shared" si="217"/>
        <v>262.16000000000003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>
        <f t="shared" si="223"/>
        <v>262.16000000000003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8"/>
        <v>1.32</v>
      </c>
      <c r="P2038">
        <f t="shared" si="217"/>
        <v>46.58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22"/>
        <v>41768.864803240744</v>
      </c>
      <c r="U2038">
        <f t="shared" si="223"/>
        <v>46.58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8"/>
        <v>3</v>
      </c>
      <c r="P2039">
        <f t="shared" si="217"/>
        <v>70.040000000000006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>
        <f t="shared" si="223"/>
        <v>70.040000000000006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8"/>
        <v>4.21</v>
      </c>
      <c r="P2040">
        <f t="shared" si="217"/>
        <v>164.91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>
        <f t="shared" si="223"/>
        <v>222.6285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8"/>
        <v>1.36</v>
      </c>
      <c r="P2041">
        <f t="shared" si="217"/>
        <v>449.26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>
        <f t="shared" si="223"/>
        <v>449.26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8"/>
        <v>2.48</v>
      </c>
      <c r="P2042">
        <f t="shared" si="217"/>
        <v>27.47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22"/>
        <v>41593.968784722223</v>
      </c>
      <c r="U2042">
        <f t="shared" si="223"/>
        <v>27.47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8"/>
        <v>1.82</v>
      </c>
      <c r="P2043">
        <f t="shared" si="217"/>
        <v>143.97999999999999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>
        <f t="shared" si="223"/>
        <v>143.97999999999999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8"/>
        <v>1.24</v>
      </c>
      <c r="P2044">
        <f t="shared" si="217"/>
        <v>88.24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>
        <f t="shared" si="223"/>
        <v>88.24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8"/>
        <v>5.0599999999999996</v>
      </c>
      <c r="P2045">
        <f t="shared" si="217"/>
        <v>36.33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>
        <f t="shared" si="223"/>
        <v>36.33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8"/>
        <v>1.08</v>
      </c>
      <c r="P2046">
        <f t="shared" si="217"/>
        <v>90.18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>
        <f t="shared" si="223"/>
        <v>90.18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8"/>
        <v>8.19</v>
      </c>
      <c r="P2047">
        <f t="shared" si="217"/>
        <v>152.62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22"/>
        <v>41099.088506944441</v>
      </c>
      <c r="U2047">
        <f t="shared" si="223"/>
        <v>152.62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8"/>
        <v>1.21</v>
      </c>
      <c r="P2048">
        <f t="shared" si="217"/>
        <v>55.81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>
        <f t="shared" si="223"/>
        <v>55.81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8"/>
        <v>1.03</v>
      </c>
      <c r="P2049">
        <f t="shared" si="217"/>
        <v>227.85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>
        <f t="shared" si="223"/>
        <v>227.85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8"/>
        <v>1.48</v>
      </c>
      <c r="P2050">
        <f t="shared" ref="P2050:P2113" si="224">ROUND(E2050/L2050, 2)</f>
        <v>91.83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>
        <f t="shared" si="223"/>
        <v>91.83</v>
      </c>
    </row>
    <row r="2051" spans="1:2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5">ROUND(E2051/D2051,2)</f>
        <v>1.2</v>
      </c>
      <c r="P2051">
        <f t="shared" si="224"/>
        <v>80.989999999999995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10">
        <f t="shared" ref="S2051:S2114" si="228">(((J2051/60)/60)/24)+DATE(1970,1,1)</f>
        <v>41575.527349537035</v>
      </c>
      <c r="T2051" s="10">
        <f t="shared" ref="T2051:T2114" si="229">(((I2051/60)/60)/24)+DATE(1970,1,1)</f>
        <v>41610.957638888889</v>
      </c>
      <c r="U2051">
        <f t="shared" ref="U2051:U2114" si="230">IF(H2051="GBP", P2051*1.35, P2051*1)</f>
        <v>109.3365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5"/>
        <v>4.7300000000000004</v>
      </c>
      <c r="P2052">
        <f t="shared" si="224"/>
        <v>278.39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>
        <f t="shared" si="230"/>
        <v>278.39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5"/>
        <v>1.3</v>
      </c>
      <c r="P2053">
        <f t="shared" si="224"/>
        <v>43.1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>
        <f t="shared" si="230"/>
        <v>43.1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5"/>
        <v>3.53</v>
      </c>
      <c r="P2054">
        <f t="shared" si="224"/>
        <v>326.29000000000002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>
        <f t="shared" si="230"/>
        <v>326.29000000000002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5"/>
        <v>1.01</v>
      </c>
      <c r="P2055">
        <f t="shared" si="224"/>
        <v>41.74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>
        <f t="shared" si="230"/>
        <v>41.74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5"/>
        <v>1.1399999999999999</v>
      </c>
      <c r="P2056">
        <f t="shared" si="224"/>
        <v>64.02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>
        <f t="shared" si="230"/>
        <v>86.427000000000007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5"/>
        <v>1.67</v>
      </c>
      <c r="P2057">
        <f t="shared" si="224"/>
        <v>99.46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>
        <f t="shared" si="230"/>
        <v>99.46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5"/>
        <v>1.53</v>
      </c>
      <c r="P2058">
        <f t="shared" si="224"/>
        <v>138.49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>
        <f t="shared" si="230"/>
        <v>138.49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5"/>
        <v>2.02</v>
      </c>
      <c r="P2059">
        <f t="shared" si="224"/>
        <v>45.55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>
        <f t="shared" si="230"/>
        <v>61.4925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5"/>
        <v>1.68</v>
      </c>
      <c r="P2060">
        <f t="shared" si="224"/>
        <v>10.51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>
        <f t="shared" si="230"/>
        <v>14.188500000000001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5"/>
        <v>1.43</v>
      </c>
      <c r="P2061">
        <f t="shared" si="224"/>
        <v>114.77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>
        <f t="shared" si="230"/>
        <v>114.77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5"/>
        <v>1.96</v>
      </c>
      <c r="P2062">
        <f t="shared" si="224"/>
        <v>36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>
        <f t="shared" si="230"/>
        <v>36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5"/>
        <v>1.08</v>
      </c>
      <c r="P2063">
        <f t="shared" si="224"/>
        <v>154.16999999999999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>
        <f t="shared" si="230"/>
        <v>154.16999999999999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5"/>
        <v>1.1499999999999999</v>
      </c>
      <c r="P2064">
        <f t="shared" si="224"/>
        <v>566.39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>
        <f t="shared" si="230"/>
        <v>566.39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5"/>
        <v>1.48</v>
      </c>
      <c r="P2065">
        <f t="shared" si="224"/>
        <v>120.86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>
        <f t="shared" si="230"/>
        <v>120.86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5"/>
        <v>1.91</v>
      </c>
      <c r="P2066">
        <f t="shared" si="224"/>
        <v>86.16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>
        <f t="shared" si="230"/>
        <v>86.16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5"/>
        <v>1.99</v>
      </c>
      <c r="P2067">
        <f t="shared" si="224"/>
        <v>51.21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>
        <f t="shared" si="230"/>
        <v>69.133500000000012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5"/>
        <v>2.19</v>
      </c>
      <c r="P2068">
        <f t="shared" si="224"/>
        <v>67.260000000000005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>
        <f t="shared" si="230"/>
        <v>67.260000000000005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5"/>
        <v>1.27</v>
      </c>
      <c r="P2069">
        <f t="shared" si="224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>
        <f t="shared" si="230"/>
        <v>84.78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5"/>
        <v>1.05</v>
      </c>
      <c r="P2070">
        <f t="shared" si="224"/>
        <v>346.13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>
        <f t="shared" si="230"/>
        <v>346.13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5"/>
        <v>1.28</v>
      </c>
      <c r="P2071">
        <f t="shared" si="224"/>
        <v>244.12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>
        <f t="shared" si="230"/>
        <v>244.12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5"/>
        <v>3.17</v>
      </c>
      <c r="P2072">
        <f t="shared" si="224"/>
        <v>259.25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>
        <f t="shared" si="230"/>
        <v>259.25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5"/>
        <v>2.81</v>
      </c>
      <c r="P2073">
        <f t="shared" si="224"/>
        <v>201.96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>
        <f t="shared" si="230"/>
        <v>201.96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5"/>
        <v>1.1100000000000001</v>
      </c>
      <c r="P2074">
        <f t="shared" si="224"/>
        <v>226.21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>
        <f t="shared" si="230"/>
        <v>226.21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5"/>
        <v>1.53</v>
      </c>
      <c r="P2075">
        <f t="shared" si="224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>
        <f t="shared" si="230"/>
        <v>324.69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5"/>
        <v>1.03</v>
      </c>
      <c r="P2076">
        <f t="shared" si="224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>
        <f t="shared" si="230"/>
        <v>205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5"/>
        <v>16.78</v>
      </c>
      <c r="P2077">
        <f t="shared" si="224"/>
        <v>20.47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>
        <f t="shared" si="230"/>
        <v>20.47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5"/>
        <v>5.43</v>
      </c>
      <c r="P2078">
        <f t="shared" si="224"/>
        <v>116.35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>
        <f t="shared" si="230"/>
        <v>157.07249999999999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5"/>
        <v>1.1599999999999999</v>
      </c>
      <c r="P2079">
        <f t="shared" si="224"/>
        <v>307.2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>
        <f t="shared" si="230"/>
        <v>307.2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5"/>
        <v>1.31</v>
      </c>
      <c r="P2080">
        <f t="shared" si="224"/>
        <v>546.69000000000005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>
        <f t="shared" si="230"/>
        <v>546.69000000000005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5"/>
        <v>2.88</v>
      </c>
      <c r="P2081">
        <f t="shared" si="224"/>
        <v>47.47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>
        <f t="shared" si="230"/>
        <v>64.084500000000006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5"/>
        <v>5.08</v>
      </c>
      <c r="P2082">
        <f t="shared" si="224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>
        <f t="shared" si="230"/>
        <v>101.56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5"/>
        <v>1.1499999999999999</v>
      </c>
      <c r="P2083">
        <f t="shared" si="224"/>
        <v>72.91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9"/>
        <v>41045.207638888889</v>
      </c>
      <c r="U2083">
        <f t="shared" si="230"/>
        <v>72.91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5"/>
        <v>1.1100000000000001</v>
      </c>
      <c r="P2084">
        <f t="shared" si="224"/>
        <v>43.71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40871.161990740737</v>
      </c>
      <c r="U2084">
        <f t="shared" si="230"/>
        <v>43.71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5"/>
        <v>1.1299999999999999</v>
      </c>
      <c r="P2085">
        <f t="shared" si="224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>
        <f t="shared" si="230"/>
        <v>34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5"/>
        <v>1.08</v>
      </c>
      <c r="P2086">
        <f t="shared" si="224"/>
        <v>70.650000000000006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>
        <f t="shared" si="230"/>
        <v>70.650000000000006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5"/>
        <v>1.24</v>
      </c>
      <c r="P2087">
        <f t="shared" si="224"/>
        <v>89.3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>
        <f t="shared" si="230"/>
        <v>89.3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5"/>
        <v>1.01</v>
      </c>
      <c r="P2088">
        <f t="shared" si="224"/>
        <v>115.09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>
        <f t="shared" si="230"/>
        <v>115.09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5"/>
        <v>1.04</v>
      </c>
      <c r="P2089">
        <f t="shared" si="224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>
        <f t="shared" si="230"/>
        <v>62.12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5"/>
        <v>1.1599999999999999</v>
      </c>
      <c r="P2090">
        <f t="shared" si="224"/>
        <v>46.2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9"/>
        <v>40432.165972222225</v>
      </c>
      <c r="U2090">
        <f t="shared" si="230"/>
        <v>46.2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5"/>
        <v>1.2</v>
      </c>
      <c r="P2091">
        <f t="shared" si="224"/>
        <v>48.55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>
        <f t="shared" si="230"/>
        <v>48.55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5"/>
        <v>1.1499999999999999</v>
      </c>
      <c r="P2092">
        <f t="shared" si="224"/>
        <v>57.52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9"/>
        <v>41329.381423611114</v>
      </c>
      <c r="U2092">
        <f t="shared" si="230"/>
        <v>57.52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5"/>
        <v>1.2</v>
      </c>
      <c r="P2093">
        <f t="shared" si="224"/>
        <v>88.15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9"/>
        <v>40603.833333333336</v>
      </c>
      <c r="U2093">
        <f t="shared" si="230"/>
        <v>88.15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5"/>
        <v>1.01</v>
      </c>
      <c r="P2094">
        <f t="shared" si="224"/>
        <v>110.49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>
        <f t="shared" si="230"/>
        <v>110.49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5"/>
        <v>1.02</v>
      </c>
      <c r="P2095">
        <f t="shared" si="224"/>
        <v>66.83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>
        <f t="shared" si="230"/>
        <v>66.83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5"/>
        <v>1.21</v>
      </c>
      <c r="P2096">
        <f t="shared" si="224"/>
        <v>58.6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>
        <f t="shared" si="230"/>
        <v>58.6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5"/>
        <v>1</v>
      </c>
      <c r="P2097">
        <f t="shared" si="224"/>
        <v>113.64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9"/>
        <v>40818.733483796292</v>
      </c>
      <c r="U2097">
        <f t="shared" si="230"/>
        <v>113.64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5"/>
        <v>1.02</v>
      </c>
      <c r="P2098">
        <f t="shared" si="224"/>
        <v>43.57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>
        <f t="shared" si="230"/>
        <v>43.57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5"/>
        <v>1</v>
      </c>
      <c r="P2099">
        <f t="shared" si="224"/>
        <v>78.95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9"/>
        <v>40878.626562500001</v>
      </c>
      <c r="U2099">
        <f t="shared" si="230"/>
        <v>78.95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5"/>
        <v>1</v>
      </c>
      <c r="P2100">
        <f t="shared" si="224"/>
        <v>188.13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>
        <f t="shared" si="230"/>
        <v>188.13</v>
      </c>
    </row>
    <row r="2101" spans="1:2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5"/>
        <v>1.32</v>
      </c>
      <c r="P2101">
        <f t="shared" si="224"/>
        <v>63.03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>
        <f t="shared" si="230"/>
        <v>63.03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5"/>
        <v>1.37</v>
      </c>
      <c r="P2102">
        <f t="shared" si="224"/>
        <v>30.37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>
        <f t="shared" si="230"/>
        <v>30.37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5"/>
        <v>1.1299999999999999</v>
      </c>
      <c r="P2103">
        <f t="shared" si="224"/>
        <v>51.48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>
        <f t="shared" si="230"/>
        <v>51.48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5"/>
        <v>1.36</v>
      </c>
      <c r="P2104">
        <f t="shared" si="224"/>
        <v>35.79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>
        <f t="shared" si="230"/>
        <v>35.79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5"/>
        <v>1.46</v>
      </c>
      <c r="P2105">
        <f t="shared" si="224"/>
        <v>98.82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>
        <f t="shared" si="230"/>
        <v>98.82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5"/>
        <v>1.3</v>
      </c>
      <c r="P2106">
        <f t="shared" si="224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>
        <f t="shared" si="230"/>
        <v>28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5"/>
        <v>2.54</v>
      </c>
      <c r="P2107">
        <f t="shared" si="224"/>
        <v>51.31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>
        <f t="shared" si="230"/>
        <v>51.31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5"/>
        <v>1.07</v>
      </c>
      <c r="P2108">
        <f t="shared" si="224"/>
        <v>53.52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>
        <f t="shared" si="230"/>
        <v>53.52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5"/>
        <v>1.08</v>
      </c>
      <c r="P2109">
        <f t="shared" si="224"/>
        <v>37.15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>
        <f t="shared" si="230"/>
        <v>37.15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5"/>
        <v>1.07</v>
      </c>
      <c r="P2110">
        <f t="shared" si="224"/>
        <v>89.9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>
        <f t="shared" si="230"/>
        <v>89.9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5"/>
        <v>1.07</v>
      </c>
      <c r="P2111">
        <f t="shared" si="224"/>
        <v>106.53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>
        <f t="shared" si="230"/>
        <v>106.53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5"/>
        <v>1</v>
      </c>
      <c r="P2112">
        <f t="shared" si="224"/>
        <v>52.82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>
        <f t="shared" si="230"/>
        <v>52.82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5"/>
        <v>1.07</v>
      </c>
      <c r="P2113">
        <f t="shared" si="224"/>
        <v>54.62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>
        <f t="shared" si="230"/>
        <v>54.62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5"/>
        <v>1</v>
      </c>
      <c r="P2114">
        <f t="shared" ref="P2114:P2177" si="231">ROUND(E2114/L2114, 2)</f>
        <v>27.27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>
        <f t="shared" si="230"/>
        <v>27.27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2">ROUND(E2115/D2115,2)</f>
        <v>1.05</v>
      </c>
      <c r="P2115">
        <f t="shared" si="231"/>
        <v>68.599999999999994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10">
        <f t="shared" ref="S2115:S2178" si="235">(((J2115/60)/60)/24)+DATE(1970,1,1)</f>
        <v>41870.86546296296</v>
      </c>
      <c r="T2115" s="10">
        <f t="shared" ref="T2115:T2178" si="236">(((I2115/60)/60)/24)+DATE(1970,1,1)</f>
        <v>41905.86546296296</v>
      </c>
      <c r="U2115">
        <f t="shared" ref="U2115:U2178" si="237">IF(H2115="GBP", P2115*1.35, P2115*1)</f>
        <v>68.599999999999994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2"/>
        <v>1.05</v>
      </c>
      <c r="P2116">
        <f t="shared" si="231"/>
        <v>35.61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>
        <f t="shared" si="237"/>
        <v>35.61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2"/>
        <v>2.2599999999999998</v>
      </c>
      <c r="P2117">
        <f t="shared" si="231"/>
        <v>94.03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>
        <f t="shared" si="237"/>
        <v>94.03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2"/>
        <v>1.01</v>
      </c>
      <c r="P2118">
        <f t="shared" si="231"/>
        <v>526.46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>
        <f t="shared" si="237"/>
        <v>526.46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2"/>
        <v>1.48</v>
      </c>
      <c r="P2119">
        <f t="shared" si="231"/>
        <v>50.66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>
        <f t="shared" si="237"/>
        <v>50.66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2"/>
        <v>1.35</v>
      </c>
      <c r="P2120">
        <f t="shared" si="231"/>
        <v>79.180000000000007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>
        <f t="shared" si="237"/>
        <v>79.180000000000007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2"/>
        <v>1.01</v>
      </c>
      <c r="P2121">
        <f t="shared" si="231"/>
        <v>91.59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>
        <f t="shared" si="237"/>
        <v>91.59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2"/>
        <v>1.01</v>
      </c>
      <c r="P2122">
        <f t="shared" si="231"/>
        <v>116.96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>
        <f t="shared" si="237"/>
        <v>116.96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2"/>
        <v>0.01</v>
      </c>
      <c r="P2123">
        <f t="shared" si="231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>
        <f t="shared" si="237"/>
        <v>28.4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2"/>
        <v>0</v>
      </c>
      <c r="P2124">
        <f t="shared" si="231"/>
        <v>103.33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>
        <f t="shared" si="237"/>
        <v>103.33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2"/>
        <v>0.1</v>
      </c>
      <c r="P2125">
        <f t="shared" si="231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>
        <f t="shared" si="237"/>
        <v>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2"/>
        <v>0.1</v>
      </c>
      <c r="P2126">
        <f t="shared" si="231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6"/>
        <v>40512.208333333336</v>
      </c>
      <c r="U2126">
        <f t="shared" si="237"/>
        <v>23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2"/>
        <v>0.01</v>
      </c>
      <c r="P2127">
        <f t="shared" si="231"/>
        <v>31.56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>
        <f t="shared" si="237"/>
        <v>31.56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2"/>
        <v>0</v>
      </c>
      <c r="P2128">
        <f t="shared" si="231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>
        <f t="shared" si="237"/>
        <v>5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2"/>
        <v>0.28999999999999998</v>
      </c>
      <c r="P2129">
        <f t="shared" si="231"/>
        <v>34.22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6"/>
        <v>42075.463692129633</v>
      </c>
      <c r="U2129">
        <f t="shared" si="237"/>
        <v>46.197000000000003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2"/>
        <v>0</v>
      </c>
      <c r="P2130">
        <f t="shared" si="231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>
        <f t="shared" si="237"/>
        <v>25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2"/>
        <v>0.12</v>
      </c>
      <c r="P2131">
        <f t="shared" si="231"/>
        <v>19.670000000000002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>
        <f t="shared" si="237"/>
        <v>19.670000000000002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2"/>
        <v>0</v>
      </c>
      <c r="P2132">
        <f t="shared" si="231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>
        <f t="shared" si="237"/>
        <v>21.25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2"/>
        <v>0.05</v>
      </c>
      <c r="P2133">
        <f t="shared" si="231"/>
        <v>8.33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>
        <f t="shared" si="237"/>
        <v>8.33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2"/>
        <v>0.02</v>
      </c>
      <c r="P2134">
        <f t="shared" si="231"/>
        <v>21.34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>
        <f t="shared" si="237"/>
        <v>21.34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2"/>
        <v>0.02</v>
      </c>
      <c r="P2135">
        <f t="shared" si="231"/>
        <v>5.33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>
        <f t="shared" si="237"/>
        <v>5.33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2"/>
        <v>0.02</v>
      </c>
      <c r="P2136">
        <f t="shared" si="231"/>
        <v>34.67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>
        <f t="shared" si="237"/>
        <v>34.67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2"/>
        <v>0.1</v>
      </c>
      <c r="P2137">
        <f t="shared" si="231"/>
        <v>21.73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6"/>
        <v>41186.963344907403</v>
      </c>
      <c r="U2137">
        <f t="shared" si="237"/>
        <v>21.73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2"/>
        <v>0</v>
      </c>
      <c r="P2138">
        <f t="shared" si="231"/>
        <v>11.92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>
        <f t="shared" si="237"/>
        <v>11.92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2"/>
        <v>0.28000000000000003</v>
      </c>
      <c r="P2139">
        <f t="shared" si="231"/>
        <v>26.6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>
        <f t="shared" si="237"/>
        <v>26.6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2"/>
        <v>0.13</v>
      </c>
      <c r="P2140">
        <f t="shared" si="231"/>
        <v>10.67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>
        <f t="shared" si="237"/>
        <v>14.404500000000001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2"/>
        <v>0.05</v>
      </c>
      <c r="P2141">
        <f t="shared" si="231"/>
        <v>29.04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>
        <f t="shared" si="237"/>
        <v>29.04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2"/>
        <v>0</v>
      </c>
      <c r="P2142">
        <f t="shared" si="231"/>
        <v>50.91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>
        <f t="shared" si="237"/>
        <v>50.91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2"/>
        <v>0</v>
      </c>
      <c r="P2143" t="e">
        <f t="shared" si="231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 t="e">
        <f t="shared" si="237"/>
        <v>#DIV/0!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2"/>
        <v>0.06</v>
      </c>
      <c r="P2144">
        <f t="shared" si="231"/>
        <v>50.08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>
        <f t="shared" si="237"/>
        <v>50.08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2"/>
        <v>0.11</v>
      </c>
      <c r="P2145">
        <f t="shared" si="231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>
        <f t="shared" si="237"/>
        <v>45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2"/>
        <v>0.02</v>
      </c>
      <c r="P2146">
        <f t="shared" si="231"/>
        <v>25.29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>
        <f t="shared" si="237"/>
        <v>25.29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2"/>
        <v>0.3</v>
      </c>
      <c r="P2147">
        <f t="shared" si="231"/>
        <v>51.29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>
        <f t="shared" si="237"/>
        <v>51.29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2"/>
        <v>0</v>
      </c>
      <c r="P2148">
        <f t="shared" si="231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>
        <f t="shared" si="237"/>
        <v>1</v>
      </c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2"/>
        <v>0.01</v>
      </c>
      <c r="P2149">
        <f t="shared" si="231"/>
        <v>49.38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>
        <f t="shared" si="237"/>
        <v>49.38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2"/>
        <v>0.02</v>
      </c>
      <c r="P2150">
        <f t="shared" si="231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>
        <f t="shared" si="237"/>
        <v>1.35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2"/>
        <v>0</v>
      </c>
      <c r="P2151" t="e">
        <f t="shared" si="231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 t="e">
        <f t="shared" si="237"/>
        <v>#DIV/0!</v>
      </c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2"/>
        <v>0.01</v>
      </c>
      <c r="P2152">
        <f t="shared" si="231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>
        <f t="shared" si="237"/>
        <v>101.25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2"/>
        <v>0</v>
      </c>
      <c r="P2153">
        <f t="shared" si="231"/>
        <v>19.670000000000002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6"/>
        <v>42550.847384259265</v>
      </c>
      <c r="U2153">
        <f t="shared" si="237"/>
        <v>19.670000000000002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2"/>
        <v>0</v>
      </c>
      <c r="P2154">
        <f t="shared" si="231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>
        <f t="shared" si="237"/>
        <v>12.5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2"/>
        <v>0</v>
      </c>
      <c r="P2155">
        <f t="shared" si="231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>
        <f t="shared" si="237"/>
        <v>8.5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2"/>
        <v>0.01</v>
      </c>
      <c r="P2156">
        <f t="shared" si="231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>
        <f t="shared" si="237"/>
        <v>1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2"/>
        <v>0.02</v>
      </c>
      <c r="P2157">
        <f t="shared" si="231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>
        <f t="shared" si="237"/>
        <v>31.05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2"/>
        <v>0.03</v>
      </c>
      <c r="P2158">
        <f t="shared" si="231"/>
        <v>17.989999999999998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>
        <f t="shared" si="237"/>
        <v>17.989999999999998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2"/>
        <v>0.28000000000000003</v>
      </c>
      <c r="P2159">
        <f t="shared" si="231"/>
        <v>370.95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>
        <f t="shared" si="237"/>
        <v>370.95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2"/>
        <v>7.0000000000000007E-2</v>
      </c>
      <c r="P2160">
        <f t="shared" si="231"/>
        <v>63.57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>
        <f t="shared" si="237"/>
        <v>63.57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2"/>
        <v>0.01</v>
      </c>
      <c r="P2161">
        <f t="shared" si="231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6"/>
        <v>40740.731180555551</v>
      </c>
      <c r="U2161">
        <f t="shared" si="237"/>
        <v>13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2"/>
        <v>0.01</v>
      </c>
      <c r="P2162">
        <f t="shared" si="231"/>
        <v>5.31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>
        <f t="shared" si="237"/>
        <v>5.31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2"/>
        <v>1.1599999999999999</v>
      </c>
      <c r="P2163">
        <f t="shared" si="231"/>
        <v>35.619999999999997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6"/>
        <v>42270.852534722217</v>
      </c>
      <c r="U2163">
        <f t="shared" si="237"/>
        <v>35.619999999999997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2"/>
        <v>1.1200000000000001</v>
      </c>
      <c r="P2164">
        <f t="shared" si="231"/>
        <v>87.1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>
        <f t="shared" si="237"/>
        <v>87.1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2"/>
        <v>1.32</v>
      </c>
      <c r="P2165">
        <f t="shared" si="231"/>
        <v>75.11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>
        <f t="shared" si="237"/>
        <v>75.11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2"/>
        <v>1.03</v>
      </c>
      <c r="P2166">
        <f t="shared" si="231"/>
        <v>68.010000000000005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>
        <f t="shared" si="237"/>
        <v>68.010000000000005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2"/>
        <v>1.39</v>
      </c>
      <c r="P2167">
        <f t="shared" si="231"/>
        <v>29.62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>
        <f t="shared" si="237"/>
        <v>29.62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2"/>
        <v>1.47</v>
      </c>
      <c r="P2168">
        <f t="shared" si="231"/>
        <v>91.63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>
        <f t="shared" si="237"/>
        <v>91.63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2"/>
        <v>1.2</v>
      </c>
      <c r="P2169">
        <f t="shared" si="231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>
        <f t="shared" si="237"/>
        <v>22.5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2"/>
        <v>1.22</v>
      </c>
      <c r="P2170">
        <f t="shared" si="231"/>
        <v>64.37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>
        <f t="shared" si="237"/>
        <v>64.37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2"/>
        <v>1</v>
      </c>
      <c r="P2171">
        <f t="shared" si="231"/>
        <v>21.86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>
        <f t="shared" si="237"/>
        <v>21.86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2"/>
        <v>1.81</v>
      </c>
      <c r="P2172">
        <f t="shared" si="231"/>
        <v>33.32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>
        <f t="shared" si="237"/>
        <v>33.32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2"/>
        <v>1.06</v>
      </c>
      <c r="P2173">
        <f t="shared" si="231"/>
        <v>90.28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>
        <f t="shared" si="237"/>
        <v>90.28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2"/>
        <v>1</v>
      </c>
      <c r="P2174">
        <f t="shared" si="231"/>
        <v>76.92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6"/>
        <v>42112.580092592587</v>
      </c>
      <c r="U2174">
        <f t="shared" si="237"/>
        <v>76.92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2"/>
        <v>1.27</v>
      </c>
      <c r="P2175">
        <f t="shared" si="231"/>
        <v>59.23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>
        <f t="shared" si="237"/>
        <v>59.23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2"/>
        <v>1.03</v>
      </c>
      <c r="P2176">
        <f t="shared" si="231"/>
        <v>65.38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>
        <f t="shared" si="237"/>
        <v>88.263000000000005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2"/>
        <v>2.5</v>
      </c>
      <c r="P2177">
        <f t="shared" si="231"/>
        <v>67.31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>
        <f t="shared" si="237"/>
        <v>67.31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2"/>
        <v>1.26</v>
      </c>
      <c r="P2178">
        <f t="shared" ref="P2178:P2241" si="238">ROUND(E2178/L2178, 2)</f>
        <v>88.75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>
        <f t="shared" si="237"/>
        <v>88.75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9">ROUND(E2179/D2179,2)</f>
        <v>1</v>
      </c>
      <c r="P2179">
        <f t="shared" si="238"/>
        <v>65.87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10">
        <f t="shared" ref="S2179:S2242" si="242">(((J2179/60)/60)/24)+DATE(1970,1,1)</f>
        <v>42502.250775462962</v>
      </c>
      <c r="T2179" s="10">
        <f t="shared" ref="T2179:T2242" si="243">(((I2179/60)/60)/24)+DATE(1970,1,1)</f>
        <v>42527.250775462962</v>
      </c>
      <c r="U2179">
        <f t="shared" ref="U2179:U2242" si="244">IF(H2179="GBP", P2179*1.35, P2179*1)</f>
        <v>65.87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9"/>
        <v>1.39</v>
      </c>
      <c r="P2180">
        <f t="shared" si="238"/>
        <v>40.35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>
        <f t="shared" si="244"/>
        <v>40.35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9"/>
        <v>1.61</v>
      </c>
      <c r="P2181">
        <f t="shared" si="238"/>
        <v>76.86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>
        <f t="shared" si="244"/>
        <v>76.86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9"/>
        <v>1.07</v>
      </c>
      <c r="P2182">
        <f t="shared" si="238"/>
        <v>68.709999999999994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>
        <f t="shared" si="244"/>
        <v>68.709999999999994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9"/>
        <v>1.53</v>
      </c>
      <c r="P2183">
        <f t="shared" si="238"/>
        <v>57.77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>
        <f t="shared" si="244"/>
        <v>57.77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9"/>
        <v>5.24</v>
      </c>
      <c r="P2184">
        <f t="shared" si="238"/>
        <v>44.17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>
        <f t="shared" si="244"/>
        <v>44.17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9"/>
        <v>4.8899999999999997</v>
      </c>
      <c r="P2185">
        <f t="shared" si="238"/>
        <v>31.57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43"/>
        <v>42775.208333333328</v>
      </c>
      <c r="U2185">
        <f t="shared" si="244"/>
        <v>31.57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9"/>
        <v>2.85</v>
      </c>
      <c r="P2186">
        <f t="shared" si="238"/>
        <v>107.05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>
        <f t="shared" si="244"/>
        <v>107.05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9"/>
        <v>18.57</v>
      </c>
      <c r="P2187">
        <f t="shared" si="238"/>
        <v>149.03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43"/>
        <v>41359.349988425929</v>
      </c>
      <c r="U2187">
        <f t="shared" si="244"/>
        <v>201.19050000000001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9"/>
        <v>1.1000000000000001</v>
      </c>
      <c r="P2188">
        <f t="shared" si="238"/>
        <v>55.96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>
        <f t="shared" si="244"/>
        <v>55.96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9"/>
        <v>10.15</v>
      </c>
      <c r="P2189">
        <f t="shared" si="238"/>
        <v>56.97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>
        <f t="shared" si="244"/>
        <v>56.97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9"/>
        <v>4.12</v>
      </c>
      <c r="P2190">
        <f t="shared" si="238"/>
        <v>44.06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>
        <f t="shared" si="244"/>
        <v>44.06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9"/>
        <v>5.03</v>
      </c>
      <c r="P2191">
        <f t="shared" si="238"/>
        <v>68.63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>
        <f t="shared" si="244"/>
        <v>92.650499999999994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9"/>
        <v>1.85</v>
      </c>
      <c r="P2192">
        <f t="shared" si="238"/>
        <v>65.319999999999993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>
        <f t="shared" si="244"/>
        <v>65.319999999999993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9"/>
        <v>1.2</v>
      </c>
      <c r="P2193">
        <f t="shared" si="238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>
        <f t="shared" si="244"/>
        <v>48.492000000000004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9"/>
        <v>10.81</v>
      </c>
      <c r="P2194">
        <f t="shared" si="238"/>
        <v>40.07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>
        <f t="shared" si="244"/>
        <v>54.094500000000004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9"/>
        <v>4.5199999999999996</v>
      </c>
      <c r="P2195">
        <f t="shared" si="238"/>
        <v>75.650000000000006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>
        <f t="shared" si="244"/>
        <v>75.650000000000006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9"/>
        <v>5.37</v>
      </c>
      <c r="P2196">
        <f t="shared" si="238"/>
        <v>61.2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>
        <f t="shared" si="244"/>
        <v>61.2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9"/>
        <v>1.2</v>
      </c>
      <c r="P2197">
        <f t="shared" si="238"/>
        <v>48.13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>
        <f t="shared" si="244"/>
        <v>48.13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9"/>
        <v>1.1399999999999999</v>
      </c>
      <c r="P2198">
        <f t="shared" si="238"/>
        <v>68.11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>
        <f t="shared" si="244"/>
        <v>68.11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9"/>
        <v>9.51</v>
      </c>
      <c r="P2199">
        <f t="shared" si="238"/>
        <v>65.89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>
        <f t="shared" si="244"/>
        <v>65.89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9"/>
        <v>1.33</v>
      </c>
      <c r="P2200">
        <f t="shared" si="238"/>
        <v>81.650000000000006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>
        <f t="shared" si="244"/>
        <v>81.650000000000006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9"/>
        <v>1.47</v>
      </c>
      <c r="P2201">
        <f t="shared" si="238"/>
        <v>52.7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>
        <f t="shared" si="244"/>
        <v>52.7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9"/>
        <v>5.42</v>
      </c>
      <c r="P2202">
        <f t="shared" si="238"/>
        <v>41.23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>
        <f t="shared" si="244"/>
        <v>55.660499999999999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9"/>
        <v>3.83</v>
      </c>
      <c r="P2203">
        <f t="shared" si="238"/>
        <v>15.04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43"/>
        <v>41290.846817129634</v>
      </c>
      <c r="U2203">
        <f t="shared" si="244"/>
        <v>20.303999999999998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9"/>
        <v>7.04</v>
      </c>
      <c r="P2204">
        <f t="shared" si="238"/>
        <v>39.07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>
        <f t="shared" si="244"/>
        <v>39.07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9"/>
        <v>1.1000000000000001</v>
      </c>
      <c r="P2205">
        <f t="shared" si="238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>
        <f t="shared" si="244"/>
        <v>43.82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9"/>
        <v>1.33</v>
      </c>
      <c r="P2206">
        <f t="shared" si="238"/>
        <v>27.3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>
        <f t="shared" si="244"/>
        <v>27.3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9"/>
        <v>1.52</v>
      </c>
      <c r="P2207">
        <f t="shared" si="238"/>
        <v>42.22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43"/>
        <v>41061.82163194444</v>
      </c>
      <c r="U2207">
        <f t="shared" si="244"/>
        <v>42.22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9"/>
        <v>1.03</v>
      </c>
      <c r="P2208">
        <f t="shared" si="238"/>
        <v>33.24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>
        <f t="shared" si="244"/>
        <v>33.24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9"/>
        <v>1</v>
      </c>
      <c r="P2209">
        <f t="shared" si="238"/>
        <v>285.70999999999998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>
        <f t="shared" si="244"/>
        <v>285.70999999999998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9"/>
        <v>1.02</v>
      </c>
      <c r="P2210">
        <f t="shared" si="238"/>
        <v>42.33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>
        <f t="shared" si="244"/>
        <v>42.33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9"/>
        <v>1.51</v>
      </c>
      <c r="P2211">
        <f t="shared" si="238"/>
        <v>50.27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>
        <f t="shared" si="244"/>
        <v>67.864500000000007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9"/>
        <v>1.1100000000000001</v>
      </c>
      <c r="P2212">
        <f t="shared" si="238"/>
        <v>61.9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</v>
      </c>
      <c r="U2212">
        <f t="shared" si="244"/>
        <v>61.9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9"/>
        <v>1.96</v>
      </c>
      <c r="P2213">
        <f t="shared" si="238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>
        <f t="shared" si="244"/>
        <v>40.75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9"/>
        <v>1.1399999999999999</v>
      </c>
      <c r="P2214">
        <f t="shared" si="238"/>
        <v>55.8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>
        <f t="shared" si="244"/>
        <v>55.8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9"/>
        <v>2</v>
      </c>
      <c r="P2215">
        <f t="shared" si="238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>
        <f t="shared" si="244"/>
        <v>10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9"/>
        <v>2.93</v>
      </c>
      <c r="P2216">
        <f t="shared" si="238"/>
        <v>73.13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>
        <f t="shared" si="244"/>
        <v>73.13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9"/>
        <v>1.56</v>
      </c>
      <c r="P2217">
        <f t="shared" si="238"/>
        <v>26.06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>
        <f t="shared" si="244"/>
        <v>26.06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9"/>
        <v>1.06</v>
      </c>
      <c r="P2218">
        <f t="shared" si="238"/>
        <v>22.64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43"/>
        <v>42208.751678240747</v>
      </c>
      <c r="U2218">
        <f t="shared" si="244"/>
        <v>22.64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9"/>
        <v>1.01</v>
      </c>
      <c r="P2219">
        <f t="shared" si="238"/>
        <v>47.22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>
        <f t="shared" si="244"/>
        <v>47.22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9"/>
        <v>1.23</v>
      </c>
      <c r="P2220">
        <f t="shared" si="238"/>
        <v>32.32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>
        <f t="shared" si="244"/>
        <v>32.32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9"/>
        <v>1.02</v>
      </c>
      <c r="P2221">
        <f t="shared" si="238"/>
        <v>53.42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>
        <f t="shared" si="244"/>
        <v>53.42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9"/>
        <v>1.01</v>
      </c>
      <c r="P2222">
        <f t="shared" si="238"/>
        <v>51.3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>
        <f t="shared" si="244"/>
        <v>51.3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9"/>
        <v>1.08</v>
      </c>
      <c r="P2223">
        <f t="shared" si="238"/>
        <v>37.200000000000003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>
        <f t="shared" si="244"/>
        <v>37.200000000000003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9"/>
        <v>1.63</v>
      </c>
      <c r="P2224">
        <f t="shared" si="238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>
        <f t="shared" si="244"/>
        <v>27.1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9"/>
        <v>1.06</v>
      </c>
      <c r="P2225">
        <f t="shared" si="238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>
        <f t="shared" si="244"/>
        <v>206.31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9"/>
        <v>2.4300000000000002</v>
      </c>
      <c r="P2226">
        <f t="shared" si="238"/>
        <v>82.15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>
        <f t="shared" si="244"/>
        <v>82.15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9"/>
        <v>9.4499999999999993</v>
      </c>
      <c r="P2227">
        <f t="shared" si="238"/>
        <v>164.8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>
        <f t="shared" si="244"/>
        <v>222.48000000000002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9"/>
        <v>1.08</v>
      </c>
      <c r="P2228">
        <f t="shared" si="238"/>
        <v>60.82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>
        <f t="shared" si="244"/>
        <v>60.82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9"/>
        <v>1.57</v>
      </c>
      <c r="P2229">
        <f t="shared" si="238"/>
        <v>67.97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>
        <f t="shared" si="244"/>
        <v>91.759500000000003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9"/>
        <v>11.74</v>
      </c>
      <c r="P2230">
        <f t="shared" si="238"/>
        <v>81.56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>
        <f t="shared" si="244"/>
        <v>81.56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9"/>
        <v>1.71</v>
      </c>
      <c r="P2231">
        <f t="shared" si="238"/>
        <v>25.43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>
        <f t="shared" si="244"/>
        <v>25.43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9"/>
        <v>1.26</v>
      </c>
      <c r="P2232">
        <f t="shared" si="238"/>
        <v>21.5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>
        <f t="shared" si="244"/>
        <v>21.5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9"/>
        <v>12.12</v>
      </c>
      <c r="P2233">
        <f t="shared" si="238"/>
        <v>27.23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>
        <f t="shared" si="244"/>
        <v>27.23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9"/>
        <v>4.96</v>
      </c>
      <c r="P2234">
        <f t="shared" si="238"/>
        <v>25.09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>
        <f t="shared" si="244"/>
        <v>25.09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9"/>
        <v>3.32</v>
      </c>
      <c r="P2235">
        <f t="shared" si="238"/>
        <v>21.23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43"/>
        <v>42352</v>
      </c>
      <c r="U2235">
        <f t="shared" si="244"/>
        <v>28.660500000000003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9"/>
        <v>11.65</v>
      </c>
      <c r="P2236">
        <f t="shared" si="238"/>
        <v>41.61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>
        <f t="shared" si="244"/>
        <v>41.61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9"/>
        <v>1.53</v>
      </c>
      <c r="P2237">
        <f t="shared" si="238"/>
        <v>135.59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42091.980451388896</v>
      </c>
      <c r="U2237">
        <f t="shared" si="244"/>
        <v>135.59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9"/>
        <v>5.37</v>
      </c>
      <c r="P2238">
        <f t="shared" si="238"/>
        <v>22.12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>
        <f t="shared" si="244"/>
        <v>22.12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9"/>
        <v>3.53</v>
      </c>
      <c r="P2239">
        <f t="shared" si="238"/>
        <v>64.63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>
        <f t="shared" si="244"/>
        <v>64.63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9"/>
        <v>1.37</v>
      </c>
      <c r="P2240">
        <f t="shared" si="238"/>
        <v>69.569999999999993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>
        <f t="shared" si="244"/>
        <v>69.569999999999993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9"/>
        <v>1.28</v>
      </c>
      <c r="P2241">
        <f t="shared" si="238"/>
        <v>75.13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>
        <f t="shared" si="244"/>
        <v>75.13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9"/>
        <v>2.71</v>
      </c>
      <c r="P2242">
        <f t="shared" ref="P2242:P2305" si="245">ROUND(E2242/L2242, 2)</f>
        <v>140.97999999999999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>
        <f t="shared" si="244"/>
        <v>140.97999999999999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6">ROUND(E2243/D2243,2)</f>
        <v>8.06</v>
      </c>
      <c r="P2243">
        <f t="shared" si="245"/>
        <v>49.47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10">
        <f t="shared" ref="S2243:S2306" si="249">(((J2243/60)/60)/24)+DATE(1970,1,1)</f>
        <v>42766.827546296292</v>
      </c>
      <c r="T2243" s="10">
        <f t="shared" ref="T2243:T2306" si="250">(((I2243/60)/60)/24)+DATE(1970,1,1)</f>
        <v>42796.827546296292</v>
      </c>
      <c r="U2243">
        <f t="shared" ref="U2243:U2306" si="251">IF(H2243="GBP", P2243*1.35, P2243*1)</f>
        <v>66.784500000000008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6"/>
        <v>13.6</v>
      </c>
      <c r="P2244">
        <f t="shared" si="245"/>
        <v>53.87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41605.126388888886</v>
      </c>
      <c r="U2244">
        <f t="shared" si="251"/>
        <v>53.87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6"/>
        <v>9302.5</v>
      </c>
      <c r="P2245">
        <f t="shared" si="245"/>
        <v>4.57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>
        <f t="shared" si="251"/>
        <v>4.57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6"/>
        <v>3.77</v>
      </c>
      <c r="P2246">
        <f t="shared" si="245"/>
        <v>65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>
        <f t="shared" si="251"/>
        <v>65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6"/>
        <v>26.47</v>
      </c>
      <c r="P2247">
        <f t="shared" si="245"/>
        <v>53.48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50"/>
        <v>41691.75</v>
      </c>
      <c r="U2247">
        <f t="shared" si="251"/>
        <v>53.48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6"/>
        <v>1</v>
      </c>
      <c r="P2248">
        <f t="shared" si="245"/>
        <v>43.91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>
        <f t="shared" si="251"/>
        <v>59.278500000000001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6"/>
        <v>1.04</v>
      </c>
      <c r="P2249">
        <f t="shared" si="245"/>
        <v>50.85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>
        <f t="shared" si="251"/>
        <v>50.85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6"/>
        <v>1.07</v>
      </c>
      <c r="P2250">
        <f t="shared" si="245"/>
        <v>58.63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>
        <f t="shared" si="251"/>
        <v>79.150500000000008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6"/>
        <v>1.69</v>
      </c>
      <c r="P2251">
        <f t="shared" si="245"/>
        <v>32.82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50"/>
        <v>41366.661631944444</v>
      </c>
      <c r="U2251">
        <f t="shared" si="251"/>
        <v>32.82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6"/>
        <v>9.75</v>
      </c>
      <c r="P2252">
        <f t="shared" si="245"/>
        <v>426.93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>
        <f t="shared" si="251"/>
        <v>426.93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6"/>
        <v>1.34</v>
      </c>
      <c r="P2253">
        <f t="shared" si="245"/>
        <v>23.81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>
        <f t="shared" si="251"/>
        <v>23.81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6"/>
        <v>2.72</v>
      </c>
      <c r="P2254">
        <f t="shared" si="245"/>
        <v>98.41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>
        <f t="shared" si="251"/>
        <v>98.41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6"/>
        <v>1.1299999999999999</v>
      </c>
      <c r="P2255">
        <f t="shared" si="245"/>
        <v>107.32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>
        <f t="shared" si="251"/>
        <v>107.32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6"/>
        <v>4.5999999999999996</v>
      </c>
      <c r="P2256">
        <f t="shared" si="245"/>
        <v>11.67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>
        <f t="shared" si="251"/>
        <v>11.67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6"/>
        <v>2.87</v>
      </c>
      <c r="P2257">
        <f t="shared" si="245"/>
        <v>41.78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>
        <f t="shared" si="251"/>
        <v>41.78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6"/>
        <v>2.23</v>
      </c>
      <c r="P2258">
        <f t="shared" si="245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>
        <f t="shared" si="251"/>
        <v>28.863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6"/>
        <v>6.36</v>
      </c>
      <c r="P2259">
        <f t="shared" si="245"/>
        <v>94.1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>
        <f t="shared" si="251"/>
        <v>127.035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6"/>
        <v>1.47</v>
      </c>
      <c r="P2260">
        <f t="shared" si="245"/>
        <v>15.72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>
        <f t="shared" si="251"/>
        <v>15.72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6"/>
        <v>18.670000000000002</v>
      </c>
      <c r="P2261">
        <f t="shared" si="245"/>
        <v>90.64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>
        <f t="shared" si="251"/>
        <v>122.364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6"/>
        <v>3.27</v>
      </c>
      <c r="P2262">
        <f t="shared" si="245"/>
        <v>97.3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>
        <f t="shared" si="251"/>
        <v>97.3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6"/>
        <v>7.8</v>
      </c>
      <c r="P2263">
        <f t="shared" si="245"/>
        <v>37.119999999999997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>
        <f t="shared" si="251"/>
        <v>37.119999999999997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6"/>
        <v>1.54</v>
      </c>
      <c r="P2264">
        <f t="shared" si="245"/>
        <v>28.1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>
        <f t="shared" si="251"/>
        <v>28.1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6"/>
        <v>1.1599999999999999</v>
      </c>
      <c r="P2265">
        <f t="shared" si="245"/>
        <v>144.43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>
        <f t="shared" si="251"/>
        <v>144.43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6"/>
        <v>1.8</v>
      </c>
      <c r="P2266">
        <f t="shared" si="245"/>
        <v>24.27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>
        <f t="shared" si="251"/>
        <v>24.27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6"/>
        <v>2.99</v>
      </c>
      <c r="P2267">
        <f t="shared" si="245"/>
        <v>35.119999999999997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>
        <f t="shared" si="251"/>
        <v>47.411999999999999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6"/>
        <v>3.2</v>
      </c>
      <c r="P2268">
        <f t="shared" si="245"/>
        <v>24.76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>
        <f t="shared" si="251"/>
        <v>24.76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6"/>
        <v>3.81</v>
      </c>
      <c r="P2269">
        <f t="shared" si="245"/>
        <v>188.38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>
        <f t="shared" si="251"/>
        <v>188.38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6"/>
        <v>1.03</v>
      </c>
      <c r="P2270">
        <f t="shared" si="245"/>
        <v>148.08000000000001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50"/>
        <v>42806.082349537035</v>
      </c>
      <c r="U2270">
        <f t="shared" si="251"/>
        <v>148.08000000000001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6"/>
        <v>18.02</v>
      </c>
      <c r="P2271">
        <f t="shared" si="245"/>
        <v>49.93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>
        <f t="shared" si="251"/>
        <v>49.93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6"/>
        <v>7.2</v>
      </c>
      <c r="P2272">
        <f t="shared" si="245"/>
        <v>107.82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>
        <f t="shared" si="251"/>
        <v>107.82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6"/>
        <v>2.83</v>
      </c>
      <c r="P2273">
        <f t="shared" si="245"/>
        <v>42.63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>
        <f t="shared" si="251"/>
        <v>42.63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6"/>
        <v>13.57</v>
      </c>
      <c r="P2274">
        <f t="shared" si="245"/>
        <v>14.37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50"/>
        <v>42345.699490740735</v>
      </c>
      <c r="U2274">
        <f t="shared" si="251"/>
        <v>14.37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6"/>
        <v>2.2000000000000002</v>
      </c>
      <c r="P2275">
        <f t="shared" si="245"/>
        <v>37.479999999999997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>
        <f t="shared" si="251"/>
        <v>37.479999999999997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6"/>
        <v>1.2</v>
      </c>
      <c r="P2276">
        <f t="shared" si="245"/>
        <v>30.2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>
        <f t="shared" si="251"/>
        <v>30.2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6"/>
        <v>4.08</v>
      </c>
      <c r="P2277">
        <f t="shared" si="245"/>
        <v>33.549999999999997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50"/>
        <v>41995.616655092599</v>
      </c>
      <c r="U2277">
        <f t="shared" si="251"/>
        <v>45.292499999999997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6"/>
        <v>1.06</v>
      </c>
      <c r="P2278">
        <f t="shared" si="245"/>
        <v>64.75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>
        <f t="shared" si="251"/>
        <v>64.75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6"/>
        <v>1.41</v>
      </c>
      <c r="P2279">
        <f t="shared" si="245"/>
        <v>57.93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>
        <f t="shared" si="251"/>
        <v>57.93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6"/>
        <v>2.71</v>
      </c>
      <c r="P2280">
        <f t="shared" si="245"/>
        <v>53.08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50"/>
        <v>42372.957638888889</v>
      </c>
      <c r="U2280">
        <f t="shared" si="251"/>
        <v>53.08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6"/>
        <v>1.54</v>
      </c>
      <c r="P2281">
        <f t="shared" si="245"/>
        <v>48.06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50"/>
        <v>42039.166666666672</v>
      </c>
      <c r="U2281">
        <f t="shared" si="251"/>
        <v>48.06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6"/>
        <v>4.04</v>
      </c>
      <c r="P2282">
        <f t="shared" si="245"/>
        <v>82.4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>
        <f t="shared" si="251"/>
        <v>82.4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6"/>
        <v>1.85</v>
      </c>
      <c r="P2283">
        <f t="shared" si="245"/>
        <v>50.45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>
        <f t="shared" si="251"/>
        <v>50.45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6"/>
        <v>1.85</v>
      </c>
      <c r="P2284">
        <f t="shared" si="245"/>
        <v>115.83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>
        <f t="shared" si="251"/>
        <v>115.83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6"/>
        <v>1.01</v>
      </c>
      <c r="P2285">
        <f t="shared" si="245"/>
        <v>63.03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>
        <f t="shared" si="251"/>
        <v>63.03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6"/>
        <v>1.06</v>
      </c>
      <c r="P2286">
        <f t="shared" si="245"/>
        <v>108.02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>
        <f t="shared" si="251"/>
        <v>108.02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6"/>
        <v>1.21</v>
      </c>
      <c r="P2287">
        <f t="shared" si="245"/>
        <v>46.09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50"/>
        <v>41089.185682870368</v>
      </c>
      <c r="U2287">
        <f t="shared" si="251"/>
        <v>46.09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6"/>
        <v>1</v>
      </c>
      <c r="P2288">
        <f t="shared" si="245"/>
        <v>107.21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>
        <f t="shared" si="251"/>
        <v>107.21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6"/>
        <v>1.2</v>
      </c>
      <c r="P2289">
        <f t="shared" si="245"/>
        <v>50.93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>
        <f t="shared" si="251"/>
        <v>50.93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6"/>
        <v>1</v>
      </c>
      <c r="P2290">
        <f t="shared" si="245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>
        <f t="shared" si="251"/>
        <v>40.04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6"/>
        <v>1.07</v>
      </c>
      <c r="P2291">
        <f t="shared" si="245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>
        <f t="shared" si="251"/>
        <v>64.44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6"/>
        <v>1.04</v>
      </c>
      <c r="P2292">
        <f t="shared" si="245"/>
        <v>53.83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>
        <f t="shared" si="251"/>
        <v>53.83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6"/>
        <v>1.73</v>
      </c>
      <c r="P2293">
        <f t="shared" si="245"/>
        <v>100.47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>
        <f t="shared" si="251"/>
        <v>100.47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6"/>
        <v>1.07</v>
      </c>
      <c r="P2294">
        <f t="shared" si="245"/>
        <v>46.63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>
        <f t="shared" si="251"/>
        <v>46.63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6"/>
        <v>1.08</v>
      </c>
      <c r="P2295">
        <f t="shared" si="245"/>
        <v>34.07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>
        <f t="shared" si="251"/>
        <v>34.07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6"/>
        <v>1.46</v>
      </c>
      <c r="P2296">
        <f t="shared" si="245"/>
        <v>65.209999999999994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>
        <f t="shared" si="251"/>
        <v>65.209999999999994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6"/>
        <v>1.25</v>
      </c>
      <c r="P2297">
        <f t="shared" si="245"/>
        <v>44.21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>
        <f t="shared" si="251"/>
        <v>44.21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6"/>
        <v>1.49</v>
      </c>
      <c r="P2298">
        <f t="shared" si="245"/>
        <v>71.97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>
        <f t="shared" si="251"/>
        <v>71.97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6"/>
        <v>1.01</v>
      </c>
      <c r="P2299">
        <f t="shared" si="245"/>
        <v>52.95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>
        <f t="shared" si="251"/>
        <v>52.95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6"/>
        <v>1.05</v>
      </c>
      <c r="P2300">
        <f t="shared" si="245"/>
        <v>109.45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>
        <f t="shared" si="251"/>
        <v>109.45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6"/>
        <v>3.5</v>
      </c>
      <c r="P2301">
        <f t="shared" si="245"/>
        <v>75.040000000000006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>
        <f t="shared" si="251"/>
        <v>75.040000000000006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6"/>
        <v>1.01</v>
      </c>
      <c r="P2302">
        <f t="shared" si="245"/>
        <v>115.71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>
        <f t="shared" si="251"/>
        <v>115.71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6"/>
        <v>1.34</v>
      </c>
      <c r="P2303">
        <f t="shared" si="245"/>
        <v>31.66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>
        <f t="shared" si="251"/>
        <v>31.66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6"/>
        <v>1.71</v>
      </c>
      <c r="P2304">
        <f t="shared" si="245"/>
        <v>46.18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>
        <f t="shared" si="251"/>
        <v>46.18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6"/>
        <v>1.0900000000000001</v>
      </c>
      <c r="P2305">
        <f t="shared" si="245"/>
        <v>68.48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>
        <f t="shared" si="251"/>
        <v>68.48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6"/>
        <v>1.01</v>
      </c>
      <c r="P2306">
        <f t="shared" ref="P2306:P2369" si="252">ROUND(E2306/L2306, 2)</f>
        <v>53.47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>
        <f t="shared" si="251"/>
        <v>53.47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3">ROUND(E2307/D2307,2)</f>
        <v>1.01</v>
      </c>
      <c r="P2307">
        <f t="shared" si="252"/>
        <v>109.11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10">
        <f t="shared" ref="S2307:S2370" si="256">(((J2307/60)/60)/24)+DATE(1970,1,1)</f>
        <v>41834.695277777777</v>
      </c>
      <c r="T2307" s="10">
        <f t="shared" ref="T2307:T2370" si="257">(((I2307/60)/60)/24)+DATE(1970,1,1)</f>
        <v>41859.75</v>
      </c>
      <c r="U2307">
        <f t="shared" ref="U2307:U2370" si="258">IF(H2307="GBP", P2307*1.35, P2307*1)</f>
        <v>109.11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3"/>
        <v>1.07</v>
      </c>
      <c r="P2308">
        <f t="shared" si="252"/>
        <v>51.19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>
        <f t="shared" si="258"/>
        <v>51.19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3"/>
        <v>1.07</v>
      </c>
      <c r="P2309">
        <f t="shared" si="252"/>
        <v>27.94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7"/>
        <v>41034.802407407406</v>
      </c>
      <c r="U2309">
        <f t="shared" si="258"/>
        <v>27.94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3"/>
        <v>1.01</v>
      </c>
      <c r="P2310">
        <f t="shared" si="252"/>
        <v>82.5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>
        <f t="shared" si="258"/>
        <v>82.5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3"/>
        <v>1.07</v>
      </c>
      <c r="P2311">
        <f t="shared" si="252"/>
        <v>59.82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>
        <f t="shared" si="258"/>
        <v>59.82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3"/>
        <v>4.29</v>
      </c>
      <c r="P2312">
        <f t="shared" si="252"/>
        <v>64.819999999999993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>
        <f t="shared" si="258"/>
        <v>64.819999999999993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3"/>
        <v>1.04</v>
      </c>
      <c r="P2313">
        <f t="shared" si="252"/>
        <v>90.1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>
        <f t="shared" si="258"/>
        <v>90.1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3"/>
        <v>1.08</v>
      </c>
      <c r="P2314">
        <f t="shared" si="252"/>
        <v>40.96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>
        <f t="shared" si="258"/>
        <v>40.96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3"/>
        <v>1.76</v>
      </c>
      <c r="P2315">
        <f t="shared" si="252"/>
        <v>56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>
        <f t="shared" si="258"/>
        <v>56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3"/>
        <v>1.57</v>
      </c>
      <c r="P2316">
        <f t="shared" si="252"/>
        <v>37.67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>
        <f t="shared" si="258"/>
        <v>37.67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3"/>
        <v>1.03</v>
      </c>
      <c r="P2317">
        <f t="shared" si="252"/>
        <v>40.08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>
        <f t="shared" si="258"/>
        <v>40.08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3"/>
        <v>1.04</v>
      </c>
      <c r="P2318">
        <f t="shared" si="252"/>
        <v>78.03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40156.76666666667</v>
      </c>
      <c r="U2318">
        <f t="shared" si="258"/>
        <v>78.03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3"/>
        <v>1.04</v>
      </c>
      <c r="P2319">
        <f t="shared" si="252"/>
        <v>18.91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>
        <f t="shared" si="258"/>
        <v>18.91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3"/>
        <v>1.21</v>
      </c>
      <c r="P2320">
        <f t="shared" si="252"/>
        <v>37.130000000000003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>
        <f t="shared" si="258"/>
        <v>37.130000000000003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3"/>
        <v>1.08</v>
      </c>
      <c r="P2321">
        <f t="shared" si="252"/>
        <v>41.96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>
        <f t="shared" si="258"/>
        <v>41.96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3"/>
        <v>1.0900000000000001</v>
      </c>
      <c r="P2322">
        <f t="shared" si="252"/>
        <v>61.04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>
        <f t="shared" si="258"/>
        <v>61.04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3"/>
        <v>0.39</v>
      </c>
      <c r="P2323">
        <f t="shared" si="252"/>
        <v>64.53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>
        <f t="shared" si="258"/>
        <v>64.53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3"/>
        <v>0.03</v>
      </c>
      <c r="P2324">
        <f t="shared" si="252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7"/>
        <v>42834.853807870371</v>
      </c>
      <c r="U2324">
        <f t="shared" si="258"/>
        <v>21.25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3"/>
        <v>0.48</v>
      </c>
      <c r="P2325">
        <f t="shared" si="252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7"/>
        <v>42814.755173611105</v>
      </c>
      <c r="U2325">
        <f t="shared" si="258"/>
        <v>30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3"/>
        <v>0.21</v>
      </c>
      <c r="P2326">
        <f t="shared" si="252"/>
        <v>25.49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>
        <f t="shared" si="258"/>
        <v>34.411499999999997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3"/>
        <v>0.08</v>
      </c>
      <c r="P2327">
        <f t="shared" si="252"/>
        <v>11.43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>
        <f t="shared" si="258"/>
        <v>11.43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3"/>
        <v>0.01</v>
      </c>
      <c r="P2328">
        <f t="shared" si="252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>
        <f t="shared" si="258"/>
        <v>108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3"/>
        <v>5.26</v>
      </c>
      <c r="P2329">
        <f t="shared" si="252"/>
        <v>54.88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7"/>
        <v>41877.917129629634</v>
      </c>
      <c r="U2329">
        <f t="shared" si="258"/>
        <v>54.88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3"/>
        <v>2.54</v>
      </c>
      <c r="P2330">
        <f t="shared" si="252"/>
        <v>47.38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7"/>
        <v>42169.781678240746</v>
      </c>
      <c r="U2330">
        <f t="shared" si="258"/>
        <v>47.38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3"/>
        <v>1.06</v>
      </c>
      <c r="P2331">
        <f t="shared" si="252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>
        <f t="shared" si="258"/>
        <v>211.84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3"/>
        <v>1.02</v>
      </c>
      <c r="P2332">
        <f t="shared" si="252"/>
        <v>219.93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>
        <f t="shared" si="258"/>
        <v>219.93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3"/>
        <v>1.44</v>
      </c>
      <c r="P2333">
        <f t="shared" si="252"/>
        <v>40.799999999999997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>
        <f t="shared" si="258"/>
        <v>40.799999999999997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3"/>
        <v>1.06</v>
      </c>
      <c r="P2334">
        <f t="shared" si="252"/>
        <v>75.5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>
        <f t="shared" si="258"/>
        <v>75.5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3"/>
        <v>2.12</v>
      </c>
      <c r="P2335">
        <f t="shared" si="252"/>
        <v>13.54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>
        <f t="shared" si="258"/>
        <v>13.54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3"/>
        <v>1.02</v>
      </c>
      <c r="P2336">
        <f t="shared" si="252"/>
        <v>60.87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>
        <f t="shared" si="258"/>
        <v>60.87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3"/>
        <v>1.02</v>
      </c>
      <c r="P2337">
        <f t="shared" si="252"/>
        <v>115.69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>
        <f t="shared" si="258"/>
        <v>115.69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3"/>
        <v>5.21</v>
      </c>
      <c r="P2338">
        <f t="shared" si="252"/>
        <v>48.1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>
        <f t="shared" si="258"/>
        <v>48.1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3"/>
        <v>1.1100000000000001</v>
      </c>
      <c r="P2339">
        <f t="shared" si="252"/>
        <v>74.180000000000007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>
        <f t="shared" si="258"/>
        <v>74.180000000000007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3"/>
        <v>1.01</v>
      </c>
      <c r="P2340">
        <f t="shared" si="252"/>
        <v>123.35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7"/>
        <v>41819.896805555552</v>
      </c>
      <c r="U2340">
        <f t="shared" si="258"/>
        <v>123.35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3"/>
        <v>2.94</v>
      </c>
      <c r="P2341">
        <f t="shared" si="252"/>
        <v>66.62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>
        <f t="shared" si="258"/>
        <v>66.62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3"/>
        <v>1.06</v>
      </c>
      <c r="P2342">
        <f t="shared" si="252"/>
        <v>104.99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>
        <f t="shared" si="258"/>
        <v>104.99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3"/>
        <v>0</v>
      </c>
      <c r="P2343" t="e">
        <f t="shared" si="252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 t="e">
        <f t="shared" si="258"/>
        <v>#DIV/0!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3"/>
        <v>0</v>
      </c>
      <c r="P2344" t="e">
        <f t="shared" si="252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 t="e">
        <f t="shared" si="258"/>
        <v>#DIV/0!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3"/>
        <v>0.03</v>
      </c>
      <c r="P2345">
        <f t="shared" si="252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>
        <f t="shared" si="258"/>
        <v>300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3"/>
        <v>0</v>
      </c>
      <c r="P2346">
        <f t="shared" si="252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>
        <f t="shared" si="258"/>
        <v>1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3"/>
        <v>0</v>
      </c>
      <c r="P2347" t="e">
        <f t="shared" si="252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 t="e">
        <f t="shared" si="258"/>
        <v>#DIV/0!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3"/>
        <v>0</v>
      </c>
      <c r="P2348">
        <f t="shared" si="252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>
        <f t="shared" si="258"/>
        <v>13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3"/>
        <v>0.02</v>
      </c>
      <c r="P2349">
        <f t="shared" si="252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7"/>
        <v>42607.607361111113</v>
      </c>
      <c r="U2349">
        <f t="shared" si="258"/>
        <v>15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3"/>
        <v>0</v>
      </c>
      <c r="P2350">
        <f t="shared" si="252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>
        <f t="shared" si="258"/>
        <v>54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3"/>
        <v>0</v>
      </c>
      <c r="P2351" t="e">
        <f t="shared" si="252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 t="e">
        <f t="shared" si="258"/>
        <v>#DIV/0!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3"/>
        <v>0</v>
      </c>
      <c r="P2352" t="e">
        <f t="shared" si="252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 t="e">
        <f t="shared" si="258"/>
        <v>#DIV/0!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3"/>
        <v>0.01</v>
      </c>
      <c r="P2353">
        <f t="shared" si="252"/>
        <v>15.43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>
        <f t="shared" si="258"/>
        <v>15.43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3"/>
        <v>0</v>
      </c>
      <c r="P2354" t="e">
        <f t="shared" si="252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 t="e">
        <f t="shared" si="258"/>
        <v>#DIV/0!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3"/>
        <v>0</v>
      </c>
      <c r="P2355" t="e">
        <f t="shared" si="252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 t="e">
        <f t="shared" si="258"/>
        <v>#DIV/0!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3"/>
        <v>0</v>
      </c>
      <c r="P2356">
        <f t="shared" si="252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>
        <f t="shared" si="258"/>
        <v>25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3"/>
        <v>0.01</v>
      </c>
      <c r="P2357">
        <f t="shared" si="252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7"/>
        <v>42126.918240740735</v>
      </c>
      <c r="U2357">
        <f t="shared" si="258"/>
        <v>27.5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3"/>
        <v>0</v>
      </c>
      <c r="P2358" t="e">
        <f t="shared" si="252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 t="e">
        <f t="shared" si="258"/>
        <v>#DIV/0!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3"/>
        <v>0</v>
      </c>
      <c r="P2359" t="e">
        <f t="shared" si="252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7"/>
        <v>42294.620115740734</v>
      </c>
      <c r="U2359" t="e">
        <f t="shared" si="258"/>
        <v>#DIV/0!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3"/>
        <v>0</v>
      </c>
      <c r="P2360" t="e">
        <f t="shared" si="252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 t="e">
        <f t="shared" si="258"/>
        <v>#DIV/0!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3"/>
        <v>0.15</v>
      </c>
      <c r="P2361">
        <f t="shared" si="252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>
        <f t="shared" si="258"/>
        <v>367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3"/>
        <v>0</v>
      </c>
      <c r="P2362">
        <f t="shared" si="252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>
        <f t="shared" si="258"/>
        <v>2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3"/>
        <v>0</v>
      </c>
      <c r="P2363" t="e">
        <f t="shared" si="252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 t="e">
        <f t="shared" si="258"/>
        <v>#DIV/0!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3"/>
        <v>0.28999999999999998</v>
      </c>
      <c r="P2364">
        <f t="shared" si="252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>
        <f t="shared" si="258"/>
        <v>60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3"/>
        <v>0</v>
      </c>
      <c r="P2365" t="e">
        <f t="shared" si="252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 t="e">
        <f t="shared" si="258"/>
        <v>#DIV/0!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3"/>
        <v>0</v>
      </c>
      <c r="P2366" t="e">
        <f t="shared" si="252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 t="e">
        <f t="shared" si="258"/>
        <v>#DIV/0!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3"/>
        <v>0</v>
      </c>
      <c r="P2367" t="e">
        <f t="shared" si="252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 t="e">
        <f t="shared" si="258"/>
        <v>#DIV/0!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3"/>
        <v>0.11</v>
      </c>
      <c r="P2368">
        <f t="shared" si="252"/>
        <v>97.41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>
        <f t="shared" si="258"/>
        <v>131.5035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3"/>
        <v>0.01</v>
      </c>
      <c r="P2369">
        <f t="shared" si="252"/>
        <v>47.86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>
        <f t="shared" si="258"/>
        <v>47.86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3"/>
        <v>0</v>
      </c>
      <c r="P2370">
        <f t="shared" ref="P2370:P2433" si="259">ROUND(E2370/L2370, 2)</f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42108.680150462969</v>
      </c>
      <c r="U2370">
        <f t="shared" si="258"/>
        <v>50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0">ROUND(E2371/D2371,2)</f>
        <v>0</v>
      </c>
      <c r="P2371" t="e">
        <f t="shared" si="259"/>
        <v>#DIV/0!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10">
        <f t="shared" ref="S2371:S2434" si="263">(((J2371/60)/60)/24)+DATE(1970,1,1)</f>
        <v>42380.812627314815</v>
      </c>
      <c r="T2371" s="10">
        <f t="shared" ref="T2371:T2434" si="264">(((I2371/60)/60)/24)+DATE(1970,1,1)</f>
        <v>42410.812627314815</v>
      </c>
      <c r="U2371" t="e">
        <f t="shared" ref="U2371:U2434" si="265">IF(H2371="GBP", P2371*1.35, P2371*1)</f>
        <v>#DIV/0!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0"/>
        <v>0</v>
      </c>
      <c r="P2372">
        <f t="shared" si="259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>
        <f t="shared" si="265"/>
        <v>20.5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0"/>
        <v>0</v>
      </c>
      <c r="P2373" t="e">
        <f t="shared" si="259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 t="e">
        <f t="shared" si="265"/>
        <v>#DIV/0!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0"/>
        <v>0.03</v>
      </c>
      <c r="P2374">
        <f t="shared" si="259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>
        <f t="shared" si="265"/>
        <v>30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0"/>
        <v>0</v>
      </c>
      <c r="P2375">
        <f t="shared" si="259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64"/>
        <v>42245.662314814821</v>
      </c>
      <c r="U2375">
        <f t="shared" si="265"/>
        <v>50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0"/>
        <v>0</v>
      </c>
      <c r="P2376">
        <f t="shared" si="259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64"/>
        <v>42047.843287037031</v>
      </c>
      <c r="U2376">
        <f t="shared" si="265"/>
        <v>10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0"/>
        <v>0</v>
      </c>
      <c r="P2377" t="e">
        <f t="shared" si="259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 t="e">
        <f t="shared" si="265"/>
        <v>#DIV/0!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0"/>
        <v>0.11</v>
      </c>
      <c r="P2378">
        <f t="shared" si="259"/>
        <v>81.58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>
        <f t="shared" si="265"/>
        <v>81.58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0"/>
        <v>0</v>
      </c>
      <c r="P2379" t="e">
        <f t="shared" si="259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 t="e">
        <f t="shared" si="265"/>
        <v>#DIV/0!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0"/>
        <v>0</v>
      </c>
      <c r="P2380" t="e">
        <f t="shared" si="259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 t="e">
        <f t="shared" si="265"/>
        <v>#DIV/0!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0"/>
        <v>0</v>
      </c>
      <c r="P2381" t="e">
        <f t="shared" si="259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 t="e">
        <f t="shared" si="265"/>
        <v>#DIV/0!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0"/>
        <v>0</v>
      </c>
      <c r="P2382">
        <f t="shared" si="259"/>
        <v>18.329999999999998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>
        <f t="shared" si="265"/>
        <v>18.329999999999998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0"/>
        <v>0.02</v>
      </c>
      <c r="P2383">
        <f t="shared" si="259"/>
        <v>224.43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>
        <f t="shared" si="265"/>
        <v>224.43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0"/>
        <v>0.03</v>
      </c>
      <c r="P2384">
        <f t="shared" si="259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>
        <f t="shared" si="265"/>
        <v>37.5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0"/>
        <v>0.04</v>
      </c>
      <c r="P2385">
        <f t="shared" si="259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>
        <f t="shared" si="265"/>
        <v>145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0"/>
        <v>0.01</v>
      </c>
      <c r="P2386">
        <f t="shared" si="259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>
        <f t="shared" si="265"/>
        <v>1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0"/>
        <v>0.01</v>
      </c>
      <c r="P2387">
        <f t="shared" si="259"/>
        <v>112.57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>
        <f t="shared" si="265"/>
        <v>112.57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0"/>
        <v>0</v>
      </c>
      <c r="P2388" t="e">
        <f t="shared" si="259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 t="e">
        <f t="shared" si="265"/>
        <v>#DIV/0!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0"/>
        <v>0.01</v>
      </c>
      <c r="P2389">
        <f t="shared" si="259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>
        <f t="shared" si="265"/>
        <v>342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0"/>
        <v>0.01</v>
      </c>
      <c r="P2390">
        <f t="shared" si="259"/>
        <v>57.88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>
        <f t="shared" si="265"/>
        <v>57.88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0"/>
        <v>0</v>
      </c>
      <c r="P2391">
        <f t="shared" si="259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>
        <f t="shared" si="265"/>
        <v>30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0"/>
        <v>0</v>
      </c>
      <c r="P2392" t="e">
        <f t="shared" si="259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 t="e">
        <f t="shared" si="265"/>
        <v>#DIV/0!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0"/>
        <v>0</v>
      </c>
      <c r="P2393">
        <f t="shared" si="259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>
        <f t="shared" si="265"/>
        <v>25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0"/>
        <v>0</v>
      </c>
      <c r="P2394" t="e">
        <f t="shared" si="259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 t="e">
        <f t="shared" si="265"/>
        <v>#DIV/0!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0"/>
        <v>0</v>
      </c>
      <c r="P2395">
        <f t="shared" si="259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>
        <f t="shared" si="265"/>
        <v>50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0"/>
        <v>0</v>
      </c>
      <c r="P2396">
        <f t="shared" si="259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>
        <f t="shared" si="265"/>
        <v>1.5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0"/>
        <v>0</v>
      </c>
      <c r="P2397" t="e">
        <f t="shared" si="259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 t="e">
        <f t="shared" si="265"/>
        <v>#DIV/0!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0"/>
        <v>0</v>
      </c>
      <c r="P2398">
        <f t="shared" si="259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>
        <f t="shared" si="265"/>
        <v>10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0"/>
        <v>0</v>
      </c>
      <c r="P2399" t="e">
        <f t="shared" si="259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 t="e">
        <f t="shared" si="265"/>
        <v>#DIV/0!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0"/>
        <v>0</v>
      </c>
      <c r="P2400" t="e">
        <f t="shared" si="259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 t="e">
        <f t="shared" si="265"/>
        <v>#DIV/0!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0"/>
        <v>0</v>
      </c>
      <c r="P2401" t="e">
        <f t="shared" si="259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 t="e">
        <f t="shared" si="265"/>
        <v>#DIV/0!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0"/>
        <v>0</v>
      </c>
      <c r="P2402" t="e">
        <f t="shared" si="259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 t="e">
        <f t="shared" si="265"/>
        <v>#DIV/0!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0"/>
        <v>0.01</v>
      </c>
      <c r="P2403">
        <f t="shared" si="259"/>
        <v>22.33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>
        <f t="shared" si="265"/>
        <v>22.33</v>
      </c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0"/>
        <v>0</v>
      </c>
      <c r="P2404">
        <f t="shared" si="259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>
        <f t="shared" si="265"/>
        <v>52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0"/>
        <v>0.17</v>
      </c>
      <c r="P2405">
        <f t="shared" si="259"/>
        <v>16.829999999999998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64"/>
        <v>42459.840949074074</v>
      </c>
      <c r="U2405">
        <f t="shared" si="265"/>
        <v>22.720499999999998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0"/>
        <v>0</v>
      </c>
      <c r="P2406" t="e">
        <f t="shared" si="259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 t="e">
        <f t="shared" si="265"/>
        <v>#DIV/0!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0"/>
        <v>0.23</v>
      </c>
      <c r="P2407">
        <f t="shared" si="259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>
        <f t="shared" si="265"/>
        <v>56.3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0"/>
        <v>0.41</v>
      </c>
      <c r="P2408">
        <f t="shared" si="259"/>
        <v>84.06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>
        <f t="shared" si="265"/>
        <v>84.06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0"/>
        <v>0.25</v>
      </c>
      <c r="P2409">
        <f t="shared" si="259"/>
        <v>168.39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>
        <f t="shared" si="265"/>
        <v>168.39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0"/>
        <v>0</v>
      </c>
      <c r="P2410">
        <f t="shared" si="259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>
        <f t="shared" si="265"/>
        <v>15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0"/>
        <v>0.02</v>
      </c>
      <c r="P2411">
        <f t="shared" si="259"/>
        <v>76.67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>
        <f t="shared" si="265"/>
        <v>76.67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0"/>
        <v>0</v>
      </c>
      <c r="P2412" t="e">
        <f t="shared" si="259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 t="e">
        <f t="shared" si="265"/>
        <v>#DIV/0!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0"/>
        <v>0.01</v>
      </c>
      <c r="P2413">
        <f t="shared" si="259"/>
        <v>50.33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>
        <f t="shared" si="265"/>
        <v>50.33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0"/>
        <v>0</v>
      </c>
      <c r="P2414" t="e">
        <f t="shared" si="259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 t="e">
        <f t="shared" si="265"/>
        <v>#DIV/0!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0"/>
        <v>0.01</v>
      </c>
      <c r="P2415">
        <f t="shared" si="259"/>
        <v>8.33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>
        <f t="shared" si="265"/>
        <v>8.33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0"/>
        <v>0.03</v>
      </c>
      <c r="P2416">
        <f t="shared" si="259"/>
        <v>35.380000000000003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>
        <f t="shared" si="265"/>
        <v>35.380000000000003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0"/>
        <v>0.01</v>
      </c>
      <c r="P2417">
        <f t="shared" si="259"/>
        <v>55.83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>
        <f t="shared" si="265"/>
        <v>55.83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0"/>
        <v>0</v>
      </c>
      <c r="P2418">
        <f t="shared" si="259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>
        <f t="shared" si="265"/>
        <v>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0"/>
        <v>0</v>
      </c>
      <c r="P2419" t="e">
        <f t="shared" si="259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 t="e">
        <f t="shared" si="265"/>
        <v>#DIV/0!</v>
      </c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0"/>
        <v>0</v>
      </c>
      <c r="P2420">
        <f t="shared" si="259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>
        <f t="shared" si="265"/>
        <v>1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0"/>
        <v>0</v>
      </c>
      <c r="P2421" t="e">
        <f t="shared" si="259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64"/>
        <v>42053.738298611104</v>
      </c>
      <c r="U2421" t="e">
        <f t="shared" si="265"/>
        <v>#DIV/0!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0"/>
        <v>0.15</v>
      </c>
      <c r="P2422">
        <f t="shared" si="259"/>
        <v>69.47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>
        <f t="shared" si="265"/>
        <v>69.47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0"/>
        <v>0</v>
      </c>
      <c r="P2423">
        <f t="shared" si="259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>
        <f t="shared" si="265"/>
        <v>1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0"/>
        <v>0</v>
      </c>
      <c r="P2424">
        <f t="shared" si="259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>
        <f t="shared" si="265"/>
        <v>1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0"/>
        <v>0</v>
      </c>
      <c r="P2425">
        <f t="shared" si="259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>
        <f t="shared" si="265"/>
        <v>8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0"/>
        <v>0.01</v>
      </c>
      <c r="P2426">
        <f t="shared" si="259"/>
        <v>34.44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>
        <f t="shared" si="265"/>
        <v>34.44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0"/>
        <v>0</v>
      </c>
      <c r="P2427">
        <f t="shared" si="259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>
        <f t="shared" si="265"/>
        <v>1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0"/>
        <v>0</v>
      </c>
      <c r="P2428" t="e">
        <f t="shared" si="259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64"/>
        <v>42224.170046296291</v>
      </c>
      <c r="U2428" t="e">
        <f t="shared" si="265"/>
        <v>#DIV/0!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0"/>
        <v>0</v>
      </c>
      <c r="P2429">
        <f t="shared" si="259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64"/>
        <v>42452.277002314819</v>
      </c>
      <c r="U2429">
        <f t="shared" si="265"/>
        <v>1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0"/>
        <v>0</v>
      </c>
      <c r="P2430">
        <f t="shared" si="259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>
        <f t="shared" si="265"/>
        <v>1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0"/>
        <v>0.01</v>
      </c>
      <c r="P2431">
        <f t="shared" si="259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>
        <f t="shared" si="265"/>
        <v>501.25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0"/>
        <v>0.01</v>
      </c>
      <c r="P2432">
        <f t="shared" si="259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>
        <f t="shared" si="265"/>
        <v>10.5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0"/>
        <v>0</v>
      </c>
      <c r="P2433">
        <f t="shared" si="259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>
        <f t="shared" si="265"/>
        <v>1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0"/>
        <v>0</v>
      </c>
      <c r="P2434">
        <f t="shared" ref="P2434:P2497" si="266">ROUND(E2434/L2434, 2)</f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>
        <f t="shared" si="265"/>
        <v>1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7">ROUND(E2435/D2435,2)</f>
        <v>0</v>
      </c>
      <c r="P2435" t="e">
        <f t="shared" si="266"/>
        <v>#DIV/0!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10">
        <f t="shared" ref="S2435:S2498" si="270">(((J2435/60)/60)/24)+DATE(1970,1,1)</f>
        <v>42397.89980324074</v>
      </c>
      <c r="T2435" s="10">
        <f t="shared" ref="T2435:T2498" si="271">(((I2435/60)/60)/24)+DATE(1970,1,1)</f>
        <v>42427.89980324074</v>
      </c>
      <c r="U2435" t="e">
        <f t="shared" ref="U2435:U2498" si="272">IF(H2435="GBP", P2435*1.35, P2435*1)</f>
        <v>#DIV/0!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7"/>
        <v>0</v>
      </c>
      <c r="P2436">
        <f t="shared" si="266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71"/>
        <v>42220.18604166666</v>
      </c>
      <c r="U2436">
        <f t="shared" si="272"/>
        <v>13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7"/>
        <v>0</v>
      </c>
      <c r="P2437">
        <f t="shared" si="266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71"/>
        <v>42282.277615740735</v>
      </c>
      <c r="U2437">
        <f t="shared" si="272"/>
        <v>306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7"/>
        <v>0</v>
      </c>
      <c r="P2438">
        <f t="shared" si="266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>
        <f t="shared" si="272"/>
        <v>22.5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7"/>
        <v>0</v>
      </c>
      <c r="P2439" t="e">
        <f t="shared" si="266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 t="e">
        <f t="shared" si="272"/>
        <v>#DIV/0!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7"/>
        <v>0</v>
      </c>
      <c r="P2440">
        <f t="shared" si="266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>
        <f t="shared" si="272"/>
        <v>50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7"/>
        <v>0</v>
      </c>
      <c r="P2441" t="e">
        <f t="shared" si="266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 t="e">
        <f t="shared" si="272"/>
        <v>#DIV/0!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7"/>
        <v>0</v>
      </c>
      <c r="P2442">
        <f t="shared" si="266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71"/>
        <v>42413.899456018517</v>
      </c>
      <c r="U2442">
        <f t="shared" si="272"/>
        <v>5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7"/>
        <v>1.08</v>
      </c>
      <c r="P2443">
        <f t="shared" si="266"/>
        <v>74.23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>
        <f t="shared" si="272"/>
        <v>74.23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7"/>
        <v>1.26</v>
      </c>
      <c r="P2444">
        <f t="shared" si="266"/>
        <v>81.25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71"/>
        <v>42082.625324074077</v>
      </c>
      <c r="U2444">
        <f t="shared" si="272"/>
        <v>81.25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7"/>
        <v>2.0299999999999998</v>
      </c>
      <c r="P2445">
        <f t="shared" si="266"/>
        <v>130.22999999999999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>
        <f t="shared" si="272"/>
        <v>130.22999999999999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7"/>
        <v>1.0900000000000001</v>
      </c>
      <c r="P2446">
        <f t="shared" si="266"/>
        <v>53.41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>
        <f t="shared" si="272"/>
        <v>53.41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7"/>
        <v>1.73</v>
      </c>
      <c r="P2447">
        <f t="shared" si="266"/>
        <v>75.13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>
        <f t="shared" si="272"/>
        <v>75.13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7"/>
        <v>1.68</v>
      </c>
      <c r="P2448">
        <f t="shared" si="266"/>
        <v>75.67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>
        <f t="shared" si="272"/>
        <v>75.67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7"/>
        <v>4.2699999999999996</v>
      </c>
      <c r="P2449">
        <f t="shared" si="266"/>
        <v>31.69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>
        <f t="shared" si="272"/>
        <v>31.69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7"/>
        <v>1.08</v>
      </c>
      <c r="P2450">
        <f t="shared" si="266"/>
        <v>47.78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>
        <f t="shared" si="272"/>
        <v>47.78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7"/>
        <v>1.08</v>
      </c>
      <c r="P2451">
        <f t="shared" si="266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>
        <f t="shared" si="272"/>
        <v>90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7"/>
        <v>1.02</v>
      </c>
      <c r="P2452">
        <f t="shared" si="266"/>
        <v>149.31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41940.132638888892</v>
      </c>
      <c r="U2452">
        <f t="shared" si="272"/>
        <v>149.31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7"/>
        <v>1.1499999999999999</v>
      </c>
      <c r="P2453">
        <f t="shared" si="266"/>
        <v>62.07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>
        <f t="shared" si="272"/>
        <v>62.07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7"/>
        <v>1.34</v>
      </c>
      <c r="P2454">
        <f t="shared" si="266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>
        <f t="shared" si="272"/>
        <v>53.4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7"/>
        <v>1.55</v>
      </c>
      <c r="P2455">
        <f t="shared" si="266"/>
        <v>69.27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>
        <f t="shared" si="272"/>
        <v>69.27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7"/>
        <v>1.01</v>
      </c>
      <c r="P2456">
        <f t="shared" si="266"/>
        <v>271.51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71"/>
        <v>42805.201481481476</v>
      </c>
      <c r="U2456">
        <f t="shared" si="272"/>
        <v>271.51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7"/>
        <v>1.82</v>
      </c>
      <c r="P2457">
        <f t="shared" si="266"/>
        <v>34.130000000000003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>
        <f t="shared" si="272"/>
        <v>34.130000000000003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7"/>
        <v>1.81</v>
      </c>
      <c r="P2458">
        <f t="shared" si="266"/>
        <v>40.49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>
        <f t="shared" si="272"/>
        <v>40.49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7"/>
        <v>1.02</v>
      </c>
      <c r="P2459">
        <f t="shared" si="266"/>
        <v>189.76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>
        <f t="shared" si="272"/>
        <v>189.76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7"/>
        <v>1.1000000000000001</v>
      </c>
      <c r="P2460">
        <f t="shared" si="266"/>
        <v>68.86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>
        <f t="shared" si="272"/>
        <v>68.86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7"/>
        <v>1.02</v>
      </c>
      <c r="P2461">
        <f t="shared" si="266"/>
        <v>108.78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>
        <f t="shared" si="272"/>
        <v>108.78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7"/>
        <v>1.01</v>
      </c>
      <c r="P2462">
        <f t="shared" si="266"/>
        <v>125.99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>
        <f t="shared" si="272"/>
        <v>125.99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7"/>
        <v>1.04</v>
      </c>
      <c r="P2463">
        <f t="shared" si="266"/>
        <v>90.52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>
        <f t="shared" si="272"/>
        <v>90.52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7"/>
        <v>1.1100000000000001</v>
      </c>
      <c r="P2464">
        <f t="shared" si="266"/>
        <v>28.88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>
        <f t="shared" si="272"/>
        <v>28.88</v>
      </c>
    </row>
    <row r="2465" spans="1:2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7"/>
        <v>1.1599999999999999</v>
      </c>
      <c r="P2465">
        <f t="shared" si="266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>
        <f t="shared" si="272"/>
        <v>31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7"/>
        <v>1.1100000000000001</v>
      </c>
      <c r="P2466">
        <f t="shared" si="266"/>
        <v>51.67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>
        <f t="shared" si="272"/>
        <v>51.67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7"/>
        <v>1.8</v>
      </c>
      <c r="P2467">
        <f t="shared" si="266"/>
        <v>26.27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>
        <f t="shared" si="272"/>
        <v>26.27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7"/>
        <v>1</v>
      </c>
      <c r="P2468">
        <f t="shared" si="266"/>
        <v>48.08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>
        <f t="shared" si="272"/>
        <v>48.08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7"/>
        <v>1.19</v>
      </c>
      <c r="P2469">
        <f t="shared" si="266"/>
        <v>27.56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>
        <f t="shared" si="272"/>
        <v>27.56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7"/>
        <v>1.07</v>
      </c>
      <c r="P2470">
        <f t="shared" si="266"/>
        <v>36.97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71"/>
        <v>41210.208333333336</v>
      </c>
      <c r="U2470">
        <f t="shared" si="272"/>
        <v>36.97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7"/>
        <v>1.1399999999999999</v>
      </c>
      <c r="P2471">
        <f t="shared" si="266"/>
        <v>29.02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>
        <f t="shared" si="272"/>
        <v>29.02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7"/>
        <v>1.03</v>
      </c>
      <c r="P2472">
        <f t="shared" si="266"/>
        <v>28.66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>
        <f t="shared" si="272"/>
        <v>28.66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7"/>
        <v>1.28</v>
      </c>
      <c r="P2473">
        <f t="shared" si="266"/>
        <v>37.65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>
        <f t="shared" si="272"/>
        <v>37.65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7"/>
        <v>1.36</v>
      </c>
      <c r="P2474">
        <f t="shared" si="266"/>
        <v>97.9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>
        <f t="shared" si="272"/>
        <v>97.9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7"/>
        <v>1</v>
      </c>
      <c r="P2475">
        <f t="shared" si="266"/>
        <v>42.55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>
        <f t="shared" si="272"/>
        <v>42.55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7"/>
        <v>1</v>
      </c>
      <c r="P2476">
        <f t="shared" si="266"/>
        <v>131.58000000000001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>
        <f t="shared" si="272"/>
        <v>131.58000000000001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7"/>
        <v>1.05</v>
      </c>
      <c r="P2477">
        <f t="shared" si="266"/>
        <v>32.32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71"/>
        <v>40369.916666666664</v>
      </c>
      <c r="U2477">
        <f t="shared" si="272"/>
        <v>32.32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7"/>
        <v>1.05</v>
      </c>
      <c r="P2478">
        <f t="shared" si="266"/>
        <v>61.1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>
        <f t="shared" si="272"/>
        <v>61.1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7"/>
        <v>1.71</v>
      </c>
      <c r="P2479">
        <f t="shared" si="266"/>
        <v>31.34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>
        <f t="shared" si="272"/>
        <v>31.34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7"/>
        <v>1.28</v>
      </c>
      <c r="P2480">
        <f t="shared" si="266"/>
        <v>129.11000000000001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>
        <f t="shared" si="272"/>
        <v>129.11000000000001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7"/>
        <v>1.33</v>
      </c>
      <c r="P2481">
        <f t="shared" si="266"/>
        <v>25.02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>
        <f t="shared" si="272"/>
        <v>25.02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7"/>
        <v>1</v>
      </c>
      <c r="P2482">
        <f t="shared" si="266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>
        <f t="shared" si="272"/>
        <v>250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7"/>
        <v>1.1299999999999999</v>
      </c>
      <c r="P2483">
        <f t="shared" si="266"/>
        <v>47.54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>
        <f t="shared" si="272"/>
        <v>47.54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7"/>
        <v>1</v>
      </c>
      <c r="P2484">
        <f t="shared" si="266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>
        <f t="shared" si="272"/>
        <v>40.04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7"/>
        <v>1.1399999999999999</v>
      </c>
      <c r="P2485">
        <f t="shared" si="266"/>
        <v>65.84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41030.708368055559</v>
      </c>
      <c r="U2485">
        <f t="shared" si="272"/>
        <v>65.84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7"/>
        <v>1.19</v>
      </c>
      <c r="P2486">
        <f t="shared" si="266"/>
        <v>46.4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>
        <f t="shared" si="272"/>
        <v>46.4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7"/>
        <v>1.03</v>
      </c>
      <c r="P2487">
        <f t="shared" si="266"/>
        <v>50.37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>
        <f t="shared" si="272"/>
        <v>50.37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7"/>
        <v>2.66</v>
      </c>
      <c r="P2488">
        <f t="shared" si="266"/>
        <v>26.57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>
        <f t="shared" si="272"/>
        <v>26.57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7"/>
        <v>1</v>
      </c>
      <c r="P2489">
        <f t="shared" si="266"/>
        <v>39.49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>
        <f t="shared" si="272"/>
        <v>39.49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7"/>
        <v>1.07</v>
      </c>
      <c r="P2490">
        <f t="shared" si="266"/>
        <v>49.25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>
        <f t="shared" si="272"/>
        <v>49.25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7"/>
        <v>1.34</v>
      </c>
      <c r="P2491">
        <f t="shared" si="266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>
        <f t="shared" si="272"/>
        <v>62.38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7"/>
        <v>1.21</v>
      </c>
      <c r="P2492">
        <f t="shared" si="266"/>
        <v>37.94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71"/>
        <v>41083.227731481478</v>
      </c>
      <c r="U2492">
        <f t="shared" si="272"/>
        <v>37.94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7"/>
        <v>1.03</v>
      </c>
      <c r="P2493">
        <f t="shared" si="266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</v>
      </c>
      <c r="U2493">
        <f t="shared" si="272"/>
        <v>51.6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7"/>
        <v>1.25</v>
      </c>
      <c r="P2494">
        <f t="shared" si="266"/>
        <v>27.78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>
        <f t="shared" si="272"/>
        <v>27.78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7"/>
        <v>1.29</v>
      </c>
      <c r="P2495">
        <f t="shared" si="266"/>
        <v>99.38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>
        <f t="shared" si="272"/>
        <v>99.38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7"/>
        <v>1.01</v>
      </c>
      <c r="P2496">
        <f t="shared" si="266"/>
        <v>38.85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71"/>
        <v>41052.645185185182</v>
      </c>
      <c r="U2496">
        <f t="shared" si="272"/>
        <v>38.85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7"/>
        <v>1.28</v>
      </c>
      <c r="P2497">
        <f t="shared" si="266"/>
        <v>45.55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>
        <f t="shared" si="272"/>
        <v>45.55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7"/>
        <v>1</v>
      </c>
      <c r="P2498">
        <f t="shared" ref="P2498:P2561" si="273">ROUND(E2498/L2498, 2)</f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si="271"/>
        <v>41362.954768518517</v>
      </c>
      <c r="U2498">
        <f t="shared" si="272"/>
        <v>600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ROUND(E2499/D2499,2)</f>
        <v>1.1299999999999999</v>
      </c>
      <c r="P2499">
        <f t="shared" si="273"/>
        <v>80.55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10">
        <f t="shared" ref="S2499:S2562" si="277">(((J2499/60)/60)/24)+DATE(1970,1,1)</f>
        <v>40730.878912037035</v>
      </c>
      <c r="T2499" s="10">
        <f t="shared" ref="T2499:T2562" si="278">(((I2499/60)/60)/24)+DATE(1970,1,1)</f>
        <v>40760.878912037035</v>
      </c>
      <c r="U2499">
        <f t="shared" ref="U2499:U2562" si="279">IF(H2499="GBP", P2499*1.35, P2499*1)</f>
        <v>80.55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1.06</v>
      </c>
      <c r="P2500">
        <f t="shared" si="273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>
        <f t="shared" si="279"/>
        <v>52.8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2.0299999999999998</v>
      </c>
      <c r="P2501">
        <f t="shared" si="273"/>
        <v>47.68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8"/>
        <v>41274.75</v>
      </c>
      <c r="U2501">
        <f t="shared" si="279"/>
        <v>47.68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1.1299999999999999</v>
      </c>
      <c r="P2502">
        <f t="shared" si="273"/>
        <v>23.45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8"/>
        <v>41083.772858796299</v>
      </c>
      <c r="U2502">
        <f t="shared" si="279"/>
        <v>23.45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0.03</v>
      </c>
      <c r="P2503">
        <f t="shared" si="273"/>
        <v>40.14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8"/>
        <v>42274.776666666665</v>
      </c>
      <c r="U2503">
        <f t="shared" si="279"/>
        <v>40.14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0</v>
      </c>
      <c r="P2504">
        <f t="shared" si="273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>
        <f t="shared" si="279"/>
        <v>17.2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t="e">
        <f t="shared" si="273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 t="e">
        <f t="shared" si="279"/>
        <v>#DIV/0!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t="e">
        <f t="shared" si="273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 t="e">
        <f t="shared" si="279"/>
        <v>#DIV/0!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t="e">
        <f t="shared" si="273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 t="e">
        <f t="shared" si="279"/>
        <v>#DIV/0!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0.01</v>
      </c>
      <c r="P2508">
        <f t="shared" si="273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>
        <f t="shared" si="279"/>
        <v>20.25</v>
      </c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t="e">
        <f t="shared" si="273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 t="e">
        <f t="shared" si="279"/>
        <v>#DIV/0!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t="e">
        <f t="shared" si="273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 t="e">
        <f t="shared" si="279"/>
        <v>#DIV/0!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0.01</v>
      </c>
      <c r="P2511">
        <f t="shared" si="273"/>
        <v>35.71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>
        <f t="shared" si="279"/>
        <v>48.208500000000001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0</v>
      </c>
      <c r="P2512">
        <f t="shared" si="273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8"/>
        <v>42138.997361111105</v>
      </c>
      <c r="U2512">
        <f t="shared" si="279"/>
        <v>37.5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t="e">
        <f t="shared" si="273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 t="e">
        <f t="shared" si="279"/>
        <v>#DIV/0!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t="e">
        <f t="shared" si="273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 t="e">
        <f t="shared" si="279"/>
        <v>#DIV/0!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t="e">
        <f t="shared" si="273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 t="e">
        <f t="shared" si="279"/>
        <v>#DIV/0!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0.02</v>
      </c>
      <c r="P2516">
        <f t="shared" si="273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>
        <f t="shared" si="279"/>
        <v>52.5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0.19</v>
      </c>
      <c r="P2517">
        <f t="shared" si="273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>
        <f t="shared" si="279"/>
        <v>77.5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t="e">
        <f t="shared" si="273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 t="e">
        <f t="shared" si="279"/>
        <v>#DIV/0!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0.1</v>
      </c>
      <c r="P2519">
        <f t="shared" si="273"/>
        <v>53.55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>
        <f t="shared" si="279"/>
        <v>53.55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t="e">
        <f t="shared" si="273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 t="e">
        <f t="shared" si="279"/>
        <v>#DIV/0!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0</v>
      </c>
      <c r="P2521">
        <f t="shared" si="273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>
        <f t="shared" si="279"/>
        <v>16.25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t="e">
        <f t="shared" si="273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42658.806249999994</v>
      </c>
      <c r="U2522" t="e">
        <f t="shared" si="279"/>
        <v>#DIV/0!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1.0900000000000001</v>
      </c>
      <c r="P2523">
        <f t="shared" si="273"/>
        <v>103.68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>
        <f t="shared" si="279"/>
        <v>103.68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</v>
      </c>
      <c r="P2524">
        <f t="shared" si="273"/>
        <v>185.19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>
        <f t="shared" si="279"/>
        <v>185.19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1.56</v>
      </c>
      <c r="P2525">
        <f t="shared" si="273"/>
        <v>54.15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41961.017268518524</v>
      </c>
      <c r="U2525">
        <f t="shared" si="279"/>
        <v>54.15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1.02</v>
      </c>
      <c r="P2526">
        <f t="shared" si="273"/>
        <v>177.21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>
        <f t="shared" si="279"/>
        <v>177.21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</v>
      </c>
      <c r="P2527">
        <f t="shared" si="273"/>
        <v>100.33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8"/>
        <v>41088.844571759262</v>
      </c>
      <c r="U2527">
        <f t="shared" si="279"/>
        <v>100.33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1.1299999999999999</v>
      </c>
      <c r="P2528">
        <f t="shared" si="273"/>
        <v>136.91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>
        <f t="shared" si="279"/>
        <v>136.91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1.02</v>
      </c>
      <c r="P2529">
        <f t="shared" si="273"/>
        <v>57.54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>
        <f t="shared" si="279"/>
        <v>57.54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1.07</v>
      </c>
      <c r="P2530">
        <f t="shared" si="273"/>
        <v>52.96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>
        <f t="shared" si="279"/>
        <v>71.496000000000009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1.04</v>
      </c>
      <c r="P2531">
        <f t="shared" si="273"/>
        <v>82.33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>
        <f t="shared" si="279"/>
        <v>82.33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</v>
      </c>
      <c r="P2532">
        <f t="shared" si="273"/>
        <v>135.41999999999999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>
        <f t="shared" si="279"/>
        <v>135.41999999999999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</v>
      </c>
      <c r="P2533">
        <f t="shared" si="273"/>
        <v>74.069999999999993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>
        <f t="shared" si="279"/>
        <v>74.069999999999993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1.26</v>
      </c>
      <c r="P2534">
        <f t="shared" si="273"/>
        <v>84.08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>
        <f t="shared" si="279"/>
        <v>84.08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1.1100000000000001</v>
      </c>
      <c r="P2535">
        <f t="shared" si="273"/>
        <v>61.03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>
        <f t="shared" si="279"/>
        <v>61.03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1.05</v>
      </c>
      <c r="P2536">
        <f t="shared" si="273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8"/>
        <v>40179.25</v>
      </c>
      <c r="U2536">
        <f t="shared" si="279"/>
        <v>150</v>
      </c>
    </row>
    <row r="2537" spans="1:2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1.04</v>
      </c>
      <c r="P2537">
        <f t="shared" si="273"/>
        <v>266.08999999999997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>
        <f t="shared" si="279"/>
        <v>266.08999999999997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1.1599999999999999</v>
      </c>
      <c r="P2538">
        <f t="shared" si="273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>
        <f t="shared" si="279"/>
        <v>7.25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1.1000000000000001</v>
      </c>
      <c r="P2539">
        <f t="shared" si="273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>
        <f t="shared" si="279"/>
        <v>100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1.1299999999999999</v>
      </c>
      <c r="P2540">
        <f t="shared" si="273"/>
        <v>109.96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>
        <f t="shared" si="279"/>
        <v>109.96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</v>
      </c>
      <c r="P2541">
        <f t="shared" si="273"/>
        <v>169.92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>
        <f t="shared" si="279"/>
        <v>169.92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1.03</v>
      </c>
      <c r="P2542">
        <f t="shared" si="273"/>
        <v>95.74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>
        <f t="shared" si="279"/>
        <v>95.74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1.07</v>
      </c>
      <c r="P2543">
        <f t="shared" si="273"/>
        <v>59.46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8"/>
        <v>41543.449282407404</v>
      </c>
      <c r="U2543">
        <f t="shared" si="279"/>
        <v>80.271000000000001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1.04</v>
      </c>
      <c r="P2544">
        <f t="shared" si="273"/>
        <v>55.77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>
        <f t="shared" si="279"/>
        <v>55.77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1.56</v>
      </c>
      <c r="P2545">
        <f t="shared" si="273"/>
        <v>30.08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>
        <f t="shared" si="279"/>
        <v>30.08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1.01</v>
      </c>
      <c r="P2546">
        <f t="shared" si="273"/>
        <v>88.44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>
        <f t="shared" si="279"/>
        <v>88.44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1.95</v>
      </c>
      <c r="P2547">
        <f t="shared" si="273"/>
        <v>64.03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8"/>
        <v>42062.020833333328</v>
      </c>
      <c r="U2547">
        <f t="shared" si="279"/>
        <v>64.03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1.1200000000000001</v>
      </c>
      <c r="P2548">
        <f t="shared" si="273"/>
        <v>60.15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8"/>
        <v>41552.208333333336</v>
      </c>
      <c r="U2548">
        <f t="shared" si="279"/>
        <v>60.15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1.2</v>
      </c>
      <c r="P2549">
        <f t="shared" si="273"/>
        <v>49.19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>
        <f t="shared" si="279"/>
        <v>49.19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1.02</v>
      </c>
      <c r="P2550">
        <f t="shared" si="273"/>
        <v>165.16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8"/>
        <v>42643.185416666667</v>
      </c>
      <c r="U2550">
        <f t="shared" si="279"/>
        <v>165.16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1.03</v>
      </c>
      <c r="P2551">
        <f t="shared" si="273"/>
        <v>43.62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>
        <f t="shared" si="279"/>
        <v>58.887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1.01</v>
      </c>
      <c r="P2552">
        <f t="shared" si="273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>
        <f t="shared" si="279"/>
        <v>43.7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1.03</v>
      </c>
      <c r="P2553">
        <f t="shared" si="273"/>
        <v>67.42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>
        <f t="shared" si="279"/>
        <v>67.42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1.07</v>
      </c>
      <c r="P2554">
        <f t="shared" si="273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>
        <f t="shared" si="279"/>
        <v>177.5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1.56</v>
      </c>
      <c r="P2555">
        <f t="shared" si="273"/>
        <v>38.880000000000003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8"/>
        <v>41173.199155092596</v>
      </c>
      <c r="U2555">
        <f t="shared" si="279"/>
        <v>38.880000000000003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1.23</v>
      </c>
      <c r="P2556">
        <f t="shared" si="273"/>
        <v>54.99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>
        <f t="shared" si="279"/>
        <v>54.99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1.07</v>
      </c>
      <c r="P2557">
        <f t="shared" si="273"/>
        <v>61.34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>
        <f t="shared" si="279"/>
        <v>61.34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1.06</v>
      </c>
      <c r="P2558">
        <f t="shared" si="273"/>
        <v>23.12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>
        <f t="shared" si="279"/>
        <v>23.12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1.18</v>
      </c>
      <c r="P2559">
        <f t="shared" si="273"/>
        <v>29.61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>
        <f t="shared" si="279"/>
        <v>39.973500000000001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1.0900000000000001</v>
      </c>
      <c r="P2560">
        <f t="shared" si="273"/>
        <v>75.61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8"/>
        <v>42125.582638888889</v>
      </c>
      <c r="U2560">
        <f t="shared" si="279"/>
        <v>75.61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1.1100000000000001</v>
      </c>
      <c r="P2561">
        <f t="shared" si="273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>
        <f t="shared" si="279"/>
        <v>35.6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</v>
      </c>
      <c r="P2562">
        <f t="shared" ref="P2562:P2625" si="280">ROUND(E2562/L2562, 2)</f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>
        <f t="shared" si="279"/>
        <v>193.05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1">ROUND(E2563/D2563,2)</f>
        <v>0</v>
      </c>
      <c r="P2563" t="e">
        <f t="shared" si="280"/>
        <v>#DIV/0!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10">
        <f t="shared" ref="S2563:S2626" si="284">(((J2563/60)/60)/24)+DATE(1970,1,1)</f>
        <v>42260.528807870374</v>
      </c>
      <c r="T2563" s="10">
        <f t="shared" ref="T2563:T2626" si="285">(((I2563/60)/60)/24)+DATE(1970,1,1)</f>
        <v>42290.528807870374</v>
      </c>
      <c r="U2563" t="e">
        <f t="shared" ref="U2563:U2626" si="286">IF(H2563="GBP", P2563*1.35, P2563*1)</f>
        <v>#DIV/0!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1"/>
        <v>0.01</v>
      </c>
      <c r="P2564">
        <f t="shared" si="280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>
        <f t="shared" si="286"/>
        <v>25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1"/>
        <v>0</v>
      </c>
      <c r="P2565" t="e">
        <f t="shared" si="280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 t="e">
        <f t="shared" si="286"/>
        <v>#DIV/0!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1"/>
        <v>0</v>
      </c>
      <c r="P2566" t="e">
        <f t="shared" si="280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 t="e">
        <f t="shared" si="286"/>
        <v>#DIV/0!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1"/>
        <v>0.01</v>
      </c>
      <c r="P2567">
        <f t="shared" si="280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>
        <f t="shared" si="286"/>
        <v>100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1"/>
        <v>0</v>
      </c>
      <c r="P2568" t="e">
        <f t="shared" si="280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 t="e">
        <f t="shared" si="286"/>
        <v>#DIV/0!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1"/>
        <v>0</v>
      </c>
      <c r="P2569">
        <f t="shared" si="280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>
        <f t="shared" si="286"/>
        <v>60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1"/>
        <v>0.01</v>
      </c>
      <c r="P2570">
        <f t="shared" si="280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>
        <f t="shared" si="286"/>
        <v>67.5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1"/>
        <v>0.02</v>
      </c>
      <c r="P2571">
        <f t="shared" si="280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>
        <f t="shared" si="286"/>
        <v>72.5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1"/>
        <v>0.01</v>
      </c>
      <c r="P2572">
        <f t="shared" si="280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>
        <f t="shared" si="286"/>
        <v>29.5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1"/>
        <v>0</v>
      </c>
      <c r="P2573">
        <f t="shared" si="280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>
        <f t="shared" si="286"/>
        <v>62.5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1"/>
        <v>0</v>
      </c>
      <c r="P2574" t="e">
        <f t="shared" si="280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 t="e">
        <f t="shared" si="286"/>
        <v>#DIV/0!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1"/>
        <v>0</v>
      </c>
      <c r="P2575" t="e">
        <f t="shared" si="280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 t="e">
        <f t="shared" si="286"/>
        <v>#DIV/0!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1"/>
        <v>0</v>
      </c>
      <c r="P2576" t="e">
        <f t="shared" si="280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 t="e">
        <f t="shared" si="286"/>
        <v>#DIV/0!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1"/>
        <v>0</v>
      </c>
      <c r="P2577" t="e">
        <f t="shared" si="280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5"/>
        <v>42016.108726851846</v>
      </c>
      <c r="U2577" t="e">
        <f t="shared" si="286"/>
        <v>#DIV/0!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1"/>
        <v>0</v>
      </c>
      <c r="P2578" t="e">
        <f t="shared" si="280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 t="e">
        <f t="shared" si="286"/>
        <v>#DIV/0!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1"/>
        <v>0</v>
      </c>
      <c r="P2579" t="e">
        <f t="shared" si="280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 t="e">
        <f t="shared" si="286"/>
        <v>#DIV/0!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1"/>
        <v>0</v>
      </c>
      <c r="P2580" t="e">
        <f t="shared" si="280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5"/>
        <v>42286.708333333328</v>
      </c>
      <c r="U2580" t="e">
        <f t="shared" si="286"/>
        <v>#DIV/0!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1"/>
        <v>0</v>
      </c>
      <c r="P2581">
        <f t="shared" si="280"/>
        <v>23.08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>
        <f t="shared" si="286"/>
        <v>23.08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1"/>
        <v>0.01</v>
      </c>
      <c r="P2582">
        <f t="shared" si="280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>
        <f t="shared" si="286"/>
        <v>25.5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1"/>
        <v>0.11</v>
      </c>
      <c r="P2583">
        <f t="shared" si="280"/>
        <v>48.18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>
        <f t="shared" si="286"/>
        <v>48.18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1"/>
        <v>0</v>
      </c>
      <c r="P2584">
        <f t="shared" si="280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>
        <f t="shared" si="286"/>
        <v>1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1"/>
        <v>0.01</v>
      </c>
      <c r="P2585">
        <f t="shared" si="280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>
        <f t="shared" si="286"/>
        <v>1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1"/>
        <v>0</v>
      </c>
      <c r="P2586" t="e">
        <f t="shared" si="280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5"/>
        <v>42170.173252314817</v>
      </c>
      <c r="U2586" t="e">
        <f t="shared" si="286"/>
        <v>#DIV/0!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1"/>
        <v>0</v>
      </c>
      <c r="P2587">
        <f t="shared" si="280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>
        <f t="shared" si="286"/>
        <v>50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1"/>
        <v>0</v>
      </c>
      <c r="P2588">
        <f t="shared" si="280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>
        <f t="shared" si="286"/>
        <v>6.75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1"/>
        <v>0.02</v>
      </c>
      <c r="P2589">
        <f t="shared" si="280"/>
        <v>202.83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>
        <f t="shared" si="286"/>
        <v>202.83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1"/>
        <v>0.04</v>
      </c>
      <c r="P2590">
        <f t="shared" si="280"/>
        <v>29.13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>
        <f t="shared" si="286"/>
        <v>29.13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1"/>
        <v>0</v>
      </c>
      <c r="P2591">
        <f t="shared" si="280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>
        <f t="shared" si="286"/>
        <v>5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1"/>
        <v>0</v>
      </c>
      <c r="P2592" t="e">
        <f t="shared" si="280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 t="e">
        <f t="shared" si="286"/>
        <v>#DIV/0!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1"/>
        <v>0.02</v>
      </c>
      <c r="P2593">
        <f t="shared" si="280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>
        <f t="shared" si="286"/>
        <v>13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1"/>
        <v>0</v>
      </c>
      <c r="P2594">
        <f t="shared" si="280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>
        <f t="shared" si="286"/>
        <v>50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1"/>
        <v>0</v>
      </c>
      <c r="P2595" t="e">
        <f t="shared" si="280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5"/>
        <v>42119.84520833334</v>
      </c>
      <c r="U2595" t="e">
        <f t="shared" si="286"/>
        <v>#DIV/0!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1"/>
        <v>0</v>
      </c>
      <c r="P2596">
        <f t="shared" si="280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>
        <f t="shared" si="286"/>
        <v>1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1"/>
        <v>0.12</v>
      </c>
      <c r="P2597">
        <f t="shared" si="280"/>
        <v>96.05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>
        <f t="shared" si="286"/>
        <v>96.05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1"/>
        <v>0.24</v>
      </c>
      <c r="P2598">
        <f t="shared" si="280"/>
        <v>305.77999999999997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>
        <f t="shared" si="286"/>
        <v>305.77999999999997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1"/>
        <v>0.06</v>
      </c>
      <c r="P2599">
        <f t="shared" si="280"/>
        <v>12.14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>
        <f t="shared" si="286"/>
        <v>16.389000000000003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1"/>
        <v>0.39</v>
      </c>
      <c r="P2600">
        <f t="shared" si="280"/>
        <v>83.57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>
        <f t="shared" si="286"/>
        <v>83.57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1"/>
        <v>0.01</v>
      </c>
      <c r="P2601">
        <f t="shared" si="280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>
        <f t="shared" si="286"/>
        <v>18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1"/>
        <v>7.0000000000000007E-2</v>
      </c>
      <c r="P2602">
        <f t="shared" si="280"/>
        <v>115.53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>
        <f t="shared" si="286"/>
        <v>115.53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1"/>
        <v>6.61</v>
      </c>
      <c r="P2603">
        <f t="shared" si="280"/>
        <v>21.9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5"/>
        <v>41165.165972222225</v>
      </c>
      <c r="U2603">
        <f t="shared" si="286"/>
        <v>21.9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1"/>
        <v>3.26</v>
      </c>
      <c r="P2604">
        <f t="shared" si="280"/>
        <v>80.02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>
        <f t="shared" si="286"/>
        <v>80.02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1"/>
        <v>1.01</v>
      </c>
      <c r="P2605">
        <f t="shared" si="280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>
        <f t="shared" si="286"/>
        <v>35.520000000000003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1"/>
        <v>1.04</v>
      </c>
      <c r="P2606">
        <f t="shared" si="280"/>
        <v>64.930000000000007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>
        <f t="shared" si="286"/>
        <v>64.930000000000007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1"/>
        <v>1.07</v>
      </c>
      <c r="P2607">
        <f t="shared" si="280"/>
        <v>60.97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>
        <f t="shared" si="286"/>
        <v>60.97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1"/>
        <v>1.1000000000000001</v>
      </c>
      <c r="P2608">
        <f t="shared" si="280"/>
        <v>31.44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5"/>
        <v>41758.712754629632</v>
      </c>
      <c r="U2608">
        <f t="shared" si="286"/>
        <v>31.44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1"/>
        <v>4.08</v>
      </c>
      <c r="P2609">
        <f t="shared" si="280"/>
        <v>81.95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>
        <f t="shared" si="286"/>
        <v>81.95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1"/>
        <v>2.2400000000000002</v>
      </c>
      <c r="P2610">
        <f t="shared" si="280"/>
        <v>58.93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>
        <f t="shared" si="286"/>
        <v>58.93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1"/>
        <v>3.04</v>
      </c>
      <c r="P2611">
        <f t="shared" si="280"/>
        <v>157.29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>
        <f t="shared" si="286"/>
        <v>157.29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1"/>
        <v>1.41</v>
      </c>
      <c r="P2612">
        <f t="shared" si="280"/>
        <v>55.76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>
        <f t="shared" si="286"/>
        <v>55.76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1"/>
        <v>27.91</v>
      </c>
      <c r="P2613">
        <f t="shared" si="280"/>
        <v>83.8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>
        <f t="shared" si="286"/>
        <v>83.8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1"/>
        <v>1.72</v>
      </c>
      <c r="P2614">
        <f t="shared" si="280"/>
        <v>58.42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>
        <f t="shared" si="286"/>
        <v>58.42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1"/>
        <v>1.01</v>
      </c>
      <c r="P2615">
        <f t="shared" si="280"/>
        <v>270.57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>
        <f t="shared" si="286"/>
        <v>270.57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1"/>
        <v>1.02</v>
      </c>
      <c r="P2616">
        <f t="shared" si="280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>
        <f t="shared" si="286"/>
        <v>107.1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1"/>
        <v>1.7</v>
      </c>
      <c r="P2617">
        <f t="shared" si="280"/>
        <v>47.18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>
        <f t="shared" si="286"/>
        <v>63.693000000000005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1"/>
        <v>1.1499999999999999</v>
      </c>
      <c r="P2618">
        <f t="shared" si="280"/>
        <v>120.31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>
        <f t="shared" si="286"/>
        <v>120.31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1"/>
        <v>8.7799999999999994</v>
      </c>
      <c r="P2619">
        <f t="shared" si="280"/>
        <v>27.6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>
        <f t="shared" si="286"/>
        <v>27.6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1"/>
        <v>1.05</v>
      </c>
      <c r="P2620">
        <f t="shared" si="280"/>
        <v>205.3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>
        <f t="shared" si="286"/>
        <v>205.3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1"/>
        <v>1.88</v>
      </c>
      <c r="P2621">
        <f t="shared" si="280"/>
        <v>35.549999999999997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>
        <f t="shared" si="286"/>
        <v>35.549999999999997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1"/>
        <v>1.44</v>
      </c>
      <c r="P2622">
        <f t="shared" si="280"/>
        <v>74.64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>
        <f t="shared" si="286"/>
        <v>74.64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1"/>
        <v>1.46</v>
      </c>
      <c r="P2623">
        <f t="shared" si="280"/>
        <v>47.06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5"/>
        <v>42145.74754629629</v>
      </c>
      <c r="U2623">
        <f t="shared" si="286"/>
        <v>47.06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1"/>
        <v>1.31</v>
      </c>
      <c r="P2624">
        <f t="shared" si="280"/>
        <v>26.59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>
        <f t="shared" si="286"/>
        <v>26.59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1"/>
        <v>1.1399999999999999</v>
      </c>
      <c r="P2625">
        <f t="shared" si="280"/>
        <v>36.770000000000003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>
        <f t="shared" si="286"/>
        <v>36.770000000000003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1"/>
        <v>13.79</v>
      </c>
      <c r="P2626">
        <f t="shared" ref="P2626:P2689" si="287">ROUND(E2626/L2626, 2)</f>
        <v>31.82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si="285"/>
        <v>41165.42155092593</v>
      </c>
      <c r="U2626">
        <f t="shared" si="286"/>
        <v>31.82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8">ROUND(E2627/D2627,2)</f>
        <v>9.56</v>
      </c>
      <c r="P2627">
        <f t="shared" si="287"/>
        <v>27.58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10">
        <f t="shared" ref="S2627:S2690" si="291">(((J2627/60)/60)/24)+DATE(1970,1,1)</f>
        <v>42658.810277777782</v>
      </c>
      <c r="T2627" s="10">
        <f t="shared" ref="T2627:T2690" si="292">(((I2627/60)/60)/24)+DATE(1970,1,1)</f>
        <v>42683.851944444439</v>
      </c>
      <c r="U2627">
        <f t="shared" ref="U2627:U2690" si="293">IF(H2627="GBP", P2627*1.35, P2627*1)</f>
        <v>27.58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8"/>
        <v>1.1200000000000001</v>
      </c>
      <c r="P2628">
        <f t="shared" si="287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>
        <f t="shared" si="293"/>
        <v>56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8"/>
        <v>6.47</v>
      </c>
      <c r="P2629">
        <f t="shared" si="287"/>
        <v>21.56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42334.871076388896</v>
      </c>
      <c r="U2629">
        <f t="shared" si="293"/>
        <v>21.56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8"/>
        <v>1.1000000000000001</v>
      </c>
      <c r="P2630">
        <f t="shared" si="287"/>
        <v>44.1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>
        <f t="shared" si="293"/>
        <v>44.1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8"/>
        <v>1.28</v>
      </c>
      <c r="P2631">
        <f t="shared" si="287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>
        <f t="shared" si="293"/>
        <v>86.224500000000006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8"/>
        <v>1.58</v>
      </c>
      <c r="P2632">
        <f t="shared" si="287"/>
        <v>38.99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>
        <f t="shared" si="293"/>
        <v>38.99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8"/>
        <v>1.1499999999999999</v>
      </c>
      <c r="P2633">
        <f t="shared" si="287"/>
        <v>80.19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>
        <f t="shared" si="293"/>
        <v>80.19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8"/>
        <v>1.37</v>
      </c>
      <c r="P2634">
        <f t="shared" si="287"/>
        <v>34.9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>
        <f t="shared" si="293"/>
        <v>34.9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8"/>
        <v>3.55</v>
      </c>
      <c r="P2635">
        <f t="shared" si="287"/>
        <v>89.1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>
        <f t="shared" si="293"/>
        <v>89.1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8"/>
        <v>1.06</v>
      </c>
      <c r="P2636">
        <f t="shared" si="287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92"/>
        <v>42642.656493055561</v>
      </c>
      <c r="U2636">
        <f t="shared" si="293"/>
        <v>39.44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8"/>
        <v>1</v>
      </c>
      <c r="P2637">
        <f t="shared" si="287"/>
        <v>136.9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>
        <f t="shared" si="293"/>
        <v>136.9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8"/>
        <v>1.87</v>
      </c>
      <c r="P2638">
        <f t="shared" si="287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>
        <f t="shared" si="293"/>
        <v>37.46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8"/>
        <v>1.66</v>
      </c>
      <c r="P2639">
        <f t="shared" si="287"/>
        <v>31.96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>
        <f t="shared" si="293"/>
        <v>31.96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8"/>
        <v>1.02</v>
      </c>
      <c r="P2640">
        <f t="shared" si="287"/>
        <v>25.21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>
        <f t="shared" si="293"/>
        <v>25.21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8"/>
        <v>1.64</v>
      </c>
      <c r="P2641">
        <f t="shared" si="287"/>
        <v>10.039999999999999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>
        <f t="shared" si="293"/>
        <v>13.554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8"/>
        <v>1.06</v>
      </c>
      <c r="P2642">
        <f t="shared" si="287"/>
        <v>45.94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>
        <f t="shared" si="293"/>
        <v>45.94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8"/>
        <v>0.01</v>
      </c>
      <c r="P2643">
        <f t="shared" si="287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>
        <f t="shared" si="293"/>
        <v>15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8"/>
        <v>0</v>
      </c>
      <c r="P2644" t="e">
        <f t="shared" si="287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 t="e">
        <f t="shared" si="293"/>
        <v>#DIV/0!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8"/>
        <v>0.34</v>
      </c>
      <c r="P2645">
        <f t="shared" si="287"/>
        <v>223.58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92"/>
        <v>42725.332638888889</v>
      </c>
      <c r="U2645">
        <f t="shared" si="293"/>
        <v>223.58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8"/>
        <v>0.02</v>
      </c>
      <c r="P2646">
        <f t="shared" si="287"/>
        <v>39.479999999999997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>
        <f t="shared" si="293"/>
        <v>39.479999999999997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8"/>
        <v>0.11</v>
      </c>
      <c r="P2647">
        <f t="shared" si="287"/>
        <v>91.3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>
        <f t="shared" si="293"/>
        <v>91.3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8"/>
        <v>0.08</v>
      </c>
      <c r="P2648">
        <f t="shared" si="287"/>
        <v>78.67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>
        <f t="shared" si="293"/>
        <v>78.67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8"/>
        <v>0.01</v>
      </c>
      <c r="P2649">
        <f t="shared" si="287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>
        <f t="shared" si="293"/>
        <v>12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8"/>
        <v>0.01</v>
      </c>
      <c r="P2650">
        <f t="shared" si="287"/>
        <v>17.670000000000002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>
        <f t="shared" si="293"/>
        <v>17.670000000000002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8"/>
        <v>0</v>
      </c>
      <c r="P2651">
        <f t="shared" si="287"/>
        <v>41.33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>
        <f t="shared" si="293"/>
        <v>41.33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8"/>
        <v>0.01</v>
      </c>
      <c r="P2652">
        <f t="shared" si="287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>
        <f t="shared" si="293"/>
        <v>71.599999999999994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8"/>
        <v>0.02</v>
      </c>
      <c r="P2653">
        <f t="shared" si="287"/>
        <v>307.82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92"/>
        <v>42355.805659722217</v>
      </c>
      <c r="U2653">
        <f t="shared" si="293"/>
        <v>307.82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8"/>
        <v>0.01</v>
      </c>
      <c r="P2654">
        <f t="shared" si="287"/>
        <v>80.45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>
        <f t="shared" si="293"/>
        <v>80.45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8"/>
        <v>0.12</v>
      </c>
      <c r="P2655">
        <f t="shared" si="287"/>
        <v>83.94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>
        <f t="shared" si="293"/>
        <v>83.94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8"/>
        <v>0</v>
      </c>
      <c r="P2656">
        <f t="shared" si="287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92"/>
        <v>42115.559328703705</v>
      </c>
      <c r="U2656">
        <f t="shared" si="293"/>
        <v>8.5</v>
      </c>
    </row>
    <row r="2657" spans="1:2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8"/>
        <v>0.21</v>
      </c>
      <c r="P2657">
        <f t="shared" si="287"/>
        <v>73.37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>
        <f t="shared" si="293"/>
        <v>73.37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8"/>
        <v>0.11</v>
      </c>
      <c r="P2658">
        <f t="shared" si="287"/>
        <v>112.86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92"/>
        <v>42806.791666666672</v>
      </c>
      <c r="U2658">
        <f t="shared" si="293"/>
        <v>112.86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8"/>
        <v>0.19</v>
      </c>
      <c r="P2659">
        <f t="shared" si="287"/>
        <v>95.28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>
        <f t="shared" si="293"/>
        <v>95.28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8"/>
        <v>0</v>
      </c>
      <c r="P2660">
        <f t="shared" si="287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92"/>
        <v>42581.884189814817</v>
      </c>
      <c r="U2660">
        <f t="shared" si="293"/>
        <v>22.75</v>
      </c>
    </row>
    <row r="2661" spans="1:2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8"/>
        <v>0.03</v>
      </c>
      <c r="P2661">
        <f t="shared" si="287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92"/>
        <v>42112.069560185191</v>
      </c>
      <c r="U2661">
        <f t="shared" si="293"/>
        <v>133.30000000000001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8"/>
        <v>0</v>
      </c>
      <c r="P2662">
        <f t="shared" si="287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>
        <f t="shared" si="293"/>
        <v>3.8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8"/>
        <v>1.03</v>
      </c>
      <c r="P2663">
        <f t="shared" si="287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>
        <f t="shared" si="293"/>
        <v>85.75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8"/>
        <v>1.07</v>
      </c>
      <c r="P2664">
        <f t="shared" si="287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>
        <f t="shared" si="293"/>
        <v>267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8"/>
        <v>1.05</v>
      </c>
      <c r="P2665">
        <f t="shared" si="287"/>
        <v>373.56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>
        <f t="shared" si="293"/>
        <v>373.56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8"/>
        <v>1.03</v>
      </c>
      <c r="P2666">
        <f t="shared" si="287"/>
        <v>174.04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>
        <f t="shared" si="293"/>
        <v>174.04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8"/>
        <v>1.23</v>
      </c>
      <c r="P2667">
        <f t="shared" si="287"/>
        <v>93.7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>
        <f t="shared" si="293"/>
        <v>93.7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8"/>
        <v>1.59</v>
      </c>
      <c r="P2668">
        <f t="shared" si="287"/>
        <v>77.33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>
        <f t="shared" si="293"/>
        <v>77.33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8"/>
        <v>1.1100000000000001</v>
      </c>
      <c r="P2669">
        <f t="shared" si="287"/>
        <v>92.22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>
        <f t="shared" si="293"/>
        <v>92.22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8"/>
        <v>1.71</v>
      </c>
      <c r="P2670">
        <f t="shared" si="287"/>
        <v>60.96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92"/>
        <v>42317.60555555555</v>
      </c>
      <c r="U2670">
        <f t="shared" si="293"/>
        <v>60.96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8"/>
        <v>1.25</v>
      </c>
      <c r="P2671">
        <f t="shared" si="287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92"/>
        <v>42379.035833333335</v>
      </c>
      <c r="U2671">
        <f t="shared" si="293"/>
        <v>91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8"/>
        <v>0.06</v>
      </c>
      <c r="P2672">
        <f t="shared" si="287"/>
        <v>41.58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>
        <f t="shared" si="293"/>
        <v>41.58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8"/>
        <v>0.11</v>
      </c>
      <c r="P2673">
        <f t="shared" si="287"/>
        <v>33.76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92"/>
        <v>41992.818055555559</v>
      </c>
      <c r="U2673">
        <f t="shared" si="293"/>
        <v>33.76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8"/>
        <v>0.33</v>
      </c>
      <c r="P2674">
        <f t="shared" si="287"/>
        <v>70.62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>
        <f t="shared" si="293"/>
        <v>70.62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8"/>
        <v>0.28000000000000003</v>
      </c>
      <c r="P2675">
        <f t="shared" si="287"/>
        <v>167.15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>
        <f t="shared" si="293"/>
        <v>167.15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8"/>
        <v>0.63</v>
      </c>
      <c r="P2676">
        <f t="shared" si="287"/>
        <v>128.62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>
        <f t="shared" si="293"/>
        <v>128.62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8"/>
        <v>0.08</v>
      </c>
      <c r="P2677">
        <f t="shared" si="287"/>
        <v>65.41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>
        <f t="shared" si="293"/>
        <v>65.41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8"/>
        <v>0.5</v>
      </c>
      <c r="P2678">
        <f t="shared" si="287"/>
        <v>117.56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>
        <f t="shared" si="293"/>
        <v>117.56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8"/>
        <v>0.18</v>
      </c>
      <c r="P2679">
        <f t="shared" si="287"/>
        <v>126.48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92"/>
        <v>41823.029432870368</v>
      </c>
      <c r="U2679">
        <f t="shared" si="293"/>
        <v>126.48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8"/>
        <v>0</v>
      </c>
      <c r="P2680">
        <f t="shared" si="287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>
        <f t="shared" si="293"/>
        <v>550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8"/>
        <v>0</v>
      </c>
      <c r="P2681">
        <f t="shared" si="287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>
        <f t="shared" si="293"/>
        <v>44</v>
      </c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8"/>
        <v>0.01</v>
      </c>
      <c r="P2682">
        <f t="shared" si="287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>
        <f t="shared" si="293"/>
        <v>69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8"/>
        <v>0.01</v>
      </c>
      <c r="P2683">
        <f t="shared" si="287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>
        <f t="shared" si="293"/>
        <v>27.5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8"/>
        <v>0.28000000000000003</v>
      </c>
      <c r="P2684">
        <f t="shared" si="287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>
        <f t="shared" si="293"/>
        <v>84.9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8"/>
        <v>0</v>
      </c>
      <c r="P2685">
        <f t="shared" si="287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>
        <f t="shared" si="293"/>
        <v>12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8"/>
        <v>0.01</v>
      </c>
      <c r="P2686">
        <f t="shared" si="287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92"/>
        <v>41860.914641203701</v>
      </c>
      <c r="U2686">
        <f t="shared" si="293"/>
        <v>200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8"/>
        <v>0</v>
      </c>
      <c r="P2687">
        <f t="shared" si="287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42121.654282407413</v>
      </c>
      <c r="U2687">
        <f t="shared" si="293"/>
        <v>10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8"/>
        <v>0</v>
      </c>
      <c r="P2688" t="e">
        <f t="shared" si="287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 t="e">
        <f t="shared" si="293"/>
        <v>#DIV/0!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8"/>
        <v>0</v>
      </c>
      <c r="P2689" t="e">
        <f t="shared" si="287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 t="e">
        <f t="shared" si="293"/>
        <v>#DIV/0!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8"/>
        <v>0</v>
      </c>
      <c r="P2690">
        <f t="shared" ref="P2690:P2753" si="294">ROUND(E2690/L2690, 2)</f>
        <v>5.29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si="292"/>
        <v>42059.125</v>
      </c>
      <c r="U2690">
        <f t="shared" si="293"/>
        <v>5.29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5">ROUND(E2691/D2691,2)</f>
        <v>0</v>
      </c>
      <c r="P2691">
        <f t="shared" si="294"/>
        <v>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10">
        <f t="shared" ref="S2691:S2754" si="298">(((J2691/60)/60)/24)+DATE(1970,1,1)</f>
        <v>42551.961689814809</v>
      </c>
      <c r="T2691" s="10">
        <f t="shared" ref="T2691:T2754" si="299">(((I2691/60)/60)/24)+DATE(1970,1,1)</f>
        <v>42581.961689814809</v>
      </c>
      <c r="U2691">
        <f t="shared" ref="U2691:U2754" si="300">IF(H2691="GBP", P2691*1.35, P2691*1)</f>
        <v>1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5"/>
        <v>0.11</v>
      </c>
      <c r="P2692">
        <f t="shared" si="294"/>
        <v>72.760000000000005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>
        <f t="shared" si="300"/>
        <v>72.760000000000005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5"/>
        <v>0</v>
      </c>
      <c r="P2693">
        <f t="shared" si="294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>
        <f t="shared" si="300"/>
        <v>17.5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5"/>
        <v>0.01</v>
      </c>
      <c r="P2694">
        <f t="shared" si="294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>
        <f t="shared" si="300"/>
        <v>25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5"/>
        <v>0.01</v>
      </c>
      <c r="P2695">
        <f t="shared" si="294"/>
        <v>13.33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>
        <f t="shared" si="300"/>
        <v>13.33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5"/>
        <v>0</v>
      </c>
      <c r="P2696">
        <f t="shared" si="294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>
        <f t="shared" si="300"/>
        <v>1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5"/>
        <v>0</v>
      </c>
      <c r="P2697">
        <f t="shared" si="294"/>
        <v>23.67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>
        <f t="shared" si="300"/>
        <v>23.67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5"/>
        <v>0.06</v>
      </c>
      <c r="P2698">
        <f t="shared" si="294"/>
        <v>89.21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>
        <f t="shared" si="300"/>
        <v>89.21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5"/>
        <v>0.26</v>
      </c>
      <c r="P2699">
        <f t="shared" si="294"/>
        <v>116.56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>
        <f t="shared" si="300"/>
        <v>116.56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5"/>
        <v>0</v>
      </c>
      <c r="P2700">
        <f t="shared" si="294"/>
        <v>13.01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>
        <f t="shared" si="300"/>
        <v>13.01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5"/>
        <v>0</v>
      </c>
      <c r="P2701" t="e">
        <f t="shared" si="294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 t="e">
        <f t="shared" si="300"/>
        <v>#DIV/0!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5"/>
        <v>0.01</v>
      </c>
      <c r="P2702">
        <f t="shared" si="294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9"/>
        <v>41900.87467592593</v>
      </c>
      <c r="U2702">
        <f t="shared" si="300"/>
        <v>17.5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5"/>
        <v>0.46</v>
      </c>
      <c r="P2703">
        <f t="shared" si="294"/>
        <v>34.130000000000003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>
        <f t="shared" si="300"/>
        <v>34.130000000000003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5"/>
        <v>0.34</v>
      </c>
      <c r="P2704">
        <f t="shared" si="294"/>
        <v>132.35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>
        <f t="shared" si="300"/>
        <v>132.35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5"/>
        <v>1.04</v>
      </c>
      <c r="P2705">
        <f t="shared" si="294"/>
        <v>922.22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>
        <f t="shared" si="300"/>
        <v>922.22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5"/>
        <v>0.06</v>
      </c>
      <c r="P2706">
        <f t="shared" si="294"/>
        <v>163.57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>
        <f t="shared" si="300"/>
        <v>163.57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5"/>
        <v>0.11</v>
      </c>
      <c r="P2707">
        <f t="shared" si="294"/>
        <v>217.38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>
        <f t="shared" si="300"/>
        <v>217.38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5"/>
        <v>1.1200000000000001</v>
      </c>
      <c r="P2708">
        <f t="shared" si="294"/>
        <v>149.44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>
        <f t="shared" si="300"/>
        <v>149.44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5"/>
        <v>3.51</v>
      </c>
      <c r="P2709">
        <f t="shared" si="294"/>
        <v>71.239999999999995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>
        <f t="shared" si="300"/>
        <v>71.239999999999995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5"/>
        <v>2.33</v>
      </c>
      <c r="P2710">
        <f t="shared" si="294"/>
        <v>44.46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>
        <f t="shared" si="300"/>
        <v>60.021000000000008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5"/>
        <v>1.02</v>
      </c>
      <c r="P2711">
        <f t="shared" si="294"/>
        <v>164.94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>
        <f t="shared" si="300"/>
        <v>164.94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5"/>
        <v>1.54</v>
      </c>
      <c r="P2712">
        <f t="shared" si="294"/>
        <v>84.87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>
        <f t="shared" si="300"/>
        <v>84.87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5"/>
        <v>1.01</v>
      </c>
      <c r="P2713">
        <f t="shared" si="294"/>
        <v>53.95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9"/>
        <v>41810.917361111111</v>
      </c>
      <c r="U2713">
        <f t="shared" si="300"/>
        <v>72.83250000000001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5"/>
        <v>1.31</v>
      </c>
      <c r="P2714">
        <f t="shared" si="294"/>
        <v>50.53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>
        <f t="shared" si="300"/>
        <v>50.53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5"/>
        <v>1.02</v>
      </c>
      <c r="P2715">
        <f t="shared" si="294"/>
        <v>108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>
        <f t="shared" si="300"/>
        <v>108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5"/>
        <v>1.1599999999999999</v>
      </c>
      <c r="P2716">
        <f t="shared" si="294"/>
        <v>95.37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>
        <f t="shared" si="300"/>
        <v>95.37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5"/>
        <v>2.65</v>
      </c>
      <c r="P2717">
        <f t="shared" si="294"/>
        <v>57.63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>
        <f t="shared" si="300"/>
        <v>57.63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5"/>
        <v>1.2</v>
      </c>
      <c r="P2718">
        <f t="shared" si="294"/>
        <v>64.16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>
        <f t="shared" si="300"/>
        <v>64.16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5"/>
        <v>1.2</v>
      </c>
      <c r="P2719">
        <f t="shared" si="294"/>
        <v>92.39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9"/>
        <v>41979.956585648149</v>
      </c>
      <c r="U2719">
        <f t="shared" si="300"/>
        <v>92.39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5"/>
        <v>1.04</v>
      </c>
      <c r="P2720">
        <f t="shared" si="294"/>
        <v>125.98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>
        <f t="shared" si="300"/>
        <v>125.98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5"/>
        <v>1.0900000000000001</v>
      </c>
      <c r="P2721">
        <f t="shared" si="294"/>
        <v>94.64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42477.989513888882</v>
      </c>
      <c r="U2721">
        <f t="shared" si="300"/>
        <v>94.64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5"/>
        <v>1.18</v>
      </c>
      <c r="P2722">
        <f t="shared" si="294"/>
        <v>170.7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9"/>
        <v>42685.507557870369</v>
      </c>
      <c r="U2722">
        <f t="shared" si="300"/>
        <v>170.7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5"/>
        <v>14.62</v>
      </c>
      <c r="P2723">
        <f t="shared" si="294"/>
        <v>40.76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>
        <f t="shared" si="300"/>
        <v>55.026000000000003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5"/>
        <v>2.5299999999999998</v>
      </c>
      <c r="P2724">
        <f t="shared" si="294"/>
        <v>68.25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>
        <f t="shared" si="300"/>
        <v>68.25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5"/>
        <v>1.4</v>
      </c>
      <c r="P2725">
        <f t="shared" si="294"/>
        <v>95.49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>
        <f t="shared" si="300"/>
        <v>95.49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5"/>
        <v>2.97</v>
      </c>
      <c r="P2726">
        <f t="shared" si="294"/>
        <v>7.19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>
        <f t="shared" si="300"/>
        <v>9.7065000000000019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5"/>
        <v>1.45</v>
      </c>
      <c r="P2727">
        <f t="shared" si="294"/>
        <v>511.65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>
        <f t="shared" si="300"/>
        <v>511.65</v>
      </c>
    </row>
    <row r="2728" spans="1:2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5"/>
        <v>1.06</v>
      </c>
      <c r="P2728">
        <f t="shared" si="294"/>
        <v>261.75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>
        <f t="shared" si="300"/>
        <v>261.75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5"/>
        <v>4.93</v>
      </c>
      <c r="P2729">
        <f t="shared" si="294"/>
        <v>69.760000000000005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>
        <f t="shared" si="300"/>
        <v>69.760000000000005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5"/>
        <v>2.02</v>
      </c>
      <c r="P2730">
        <f t="shared" si="294"/>
        <v>77.23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>
        <f t="shared" si="300"/>
        <v>77.23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5"/>
        <v>1.04</v>
      </c>
      <c r="P2731">
        <f t="shared" si="294"/>
        <v>340.57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>
        <f t="shared" si="300"/>
        <v>340.57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5"/>
        <v>1.7</v>
      </c>
      <c r="P2732">
        <f t="shared" si="294"/>
        <v>67.42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>
        <f t="shared" si="300"/>
        <v>67.42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5"/>
        <v>1.04</v>
      </c>
      <c r="P2733">
        <f t="shared" si="294"/>
        <v>845.7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>
        <f t="shared" si="300"/>
        <v>845.7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5"/>
        <v>1.18</v>
      </c>
      <c r="P2734">
        <f t="shared" si="294"/>
        <v>97.19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>
        <f t="shared" si="300"/>
        <v>97.19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5"/>
        <v>1.08</v>
      </c>
      <c r="P2735">
        <f t="shared" si="294"/>
        <v>451.84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>
        <f t="shared" si="300"/>
        <v>451.84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5"/>
        <v>22603</v>
      </c>
      <c r="P2736">
        <f t="shared" si="294"/>
        <v>138.66999999999999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>
        <f t="shared" si="300"/>
        <v>138.66999999999999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5"/>
        <v>9.7799999999999994</v>
      </c>
      <c r="P2737">
        <f t="shared" si="294"/>
        <v>21.64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>
        <f t="shared" si="300"/>
        <v>29.214000000000002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5"/>
        <v>1.23</v>
      </c>
      <c r="P2738">
        <f t="shared" si="294"/>
        <v>169.52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>
        <f t="shared" si="300"/>
        <v>169.52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5"/>
        <v>2.46</v>
      </c>
      <c r="P2739">
        <f t="shared" si="294"/>
        <v>161.88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>
        <f t="shared" si="300"/>
        <v>161.88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5"/>
        <v>1.48</v>
      </c>
      <c r="P2740">
        <f t="shared" si="294"/>
        <v>493.13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>
        <f t="shared" si="300"/>
        <v>493.13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5"/>
        <v>3.84</v>
      </c>
      <c r="P2741">
        <f t="shared" si="294"/>
        <v>22.12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>
        <f t="shared" si="300"/>
        <v>29.862000000000002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5"/>
        <v>1.03</v>
      </c>
      <c r="P2742">
        <f t="shared" si="294"/>
        <v>18.239999999999998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>
        <f t="shared" si="300"/>
        <v>18.239999999999998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5"/>
        <v>0</v>
      </c>
      <c r="P2743">
        <f t="shared" si="294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>
        <f t="shared" si="300"/>
        <v>8.75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5"/>
        <v>0.28999999999999998</v>
      </c>
      <c r="P2744">
        <f t="shared" si="294"/>
        <v>40.61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>
        <f t="shared" si="300"/>
        <v>40.61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5"/>
        <v>0</v>
      </c>
      <c r="P2745" t="e">
        <f t="shared" si="294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 t="e">
        <f t="shared" si="300"/>
        <v>#DIV/0!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5"/>
        <v>0.05</v>
      </c>
      <c r="P2746">
        <f t="shared" si="294"/>
        <v>37.950000000000003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>
        <f t="shared" si="300"/>
        <v>37.950000000000003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5"/>
        <v>0.22</v>
      </c>
      <c r="P2747">
        <f t="shared" si="294"/>
        <v>35.729999999999997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>
        <f t="shared" si="300"/>
        <v>35.729999999999997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5"/>
        <v>0.27</v>
      </c>
      <c r="P2748">
        <f t="shared" si="294"/>
        <v>42.16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>
        <f t="shared" si="300"/>
        <v>42.16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5"/>
        <v>0.28000000000000003</v>
      </c>
      <c r="P2749">
        <f t="shared" si="294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9"/>
        <v>41076.131944444445</v>
      </c>
      <c r="U2749">
        <f t="shared" si="300"/>
        <v>35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5"/>
        <v>0.01</v>
      </c>
      <c r="P2750">
        <f t="shared" si="294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>
        <f t="shared" si="300"/>
        <v>13.25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5"/>
        <v>0.01</v>
      </c>
      <c r="P2751">
        <f t="shared" si="294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>
        <f t="shared" si="300"/>
        <v>55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5"/>
        <v>0</v>
      </c>
      <c r="P2752" t="e">
        <f t="shared" si="294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9"/>
        <v>41090.833333333336</v>
      </c>
      <c r="U2752" t="e">
        <f t="shared" si="300"/>
        <v>#DIV/0!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5"/>
        <v>0</v>
      </c>
      <c r="P2753" t="e">
        <f t="shared" si="294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9"/>
        <v>41807.887060185189</v>
      </c>
      <c r="U2753" t="e">
        <f t="shared" si="300"/>
        <v>#DIV/0!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5"/>
        <v>0.11</v>
      </c>
      <c r="P2754">
        <f t="shared" ref="P2754:P2817" si="301">ROUND(E2754/L2754, 2)</f>
        <v>39.29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>
        <f t="shared" si="300"/>
        <v>39.29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2">ROUND(E2755/D2755,2)</f>
        <v>0.19</v>
      </c>
      <c r="P2755">
        <f t="shared" si="301"/>
        <v>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10">
        <f t="shared" ref="S2755:S2818" si="305">(((J2755/60)/60)/24)+DATE(1970,1,1)</f>
        <v>41117.900729166664</v>
      </c>
      <c r="T2755" s="10">
        <f t="shared" ref="T2755:T2818" si="306">(((I2755/60)/60)/24)+DATE(1970,1,1)</f>
        <v>41147.900729166664</v>
      </c>
      <c r="U2755">
        <f t="shared" ref="U2755:U2818" si="307">IF(H2755="GBP", P2755*1.35, P2755*1)</f>
        <v>47.5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2"/>
        <v>0</v>
      </c>
      <c r="P2756" t="e">
        <f t="shared" si="301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6"/>
        <v>41893.636006944449</v>
      </c>
      <c r="U2756" t="e">
        <f t="shared" si="307"/>
        <v>#DIV/0!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2"/>
        <v>0.52</v>
      </c>
      <c r="P2757">
        <f t="shared" si="301"/>
        <v>17.329999999999998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>
        <f t="shared" si="307"/>
        <v>17.329999999999998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2"/>
        <v>0.1</v>
      </c>
      <c r="P2758">
        <f t="shared" si="301"/>
        <v>31.76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6"/>
        <v>41650.90047453704</v>
      </c>
      <c r="U2758">
        <f t="shared" si="307"/>
        <v>31.76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2"/>
        <v>0.01</v>
      </c>
      <c r="P2759">
        <f t="shared" si="301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>
        <f t="shared" si="307"/>
        <v>5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2"/>
        <v>0.12</v>
      </c>
      <c r="P2760">
        <f t="shared" si="301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>
        <f t="shared" si="307"/>
        <v>39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2"/>
        <v>0.11</v>
      </c>
      <c r="P2761">
        <f t="shared" si="301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>
        <f t="shared" si="307"/>
        <v>52.5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2"/>
        <v>0</v>
      </c>
      <c r="P2762" t="e">
        <f t="shared" si="301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 t="e">
        <f t="shared" si="307"/>
        <v>#DIV/0!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2"/>
        <v>0.01</v>
      </c>
      <c r="P2763">
        <f t="shared" si="301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>
        <f t="shared" si="307"/>
        <v>9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2"/>
        <v>0.01</v>
      </c>
      <c r="P2764">
        <f t="shared" si="301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>
        <f t="shared" si="307"/>
        <v>25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2"/>
        <v>0</v>
      </c>
      <c r="P2765">
        <f t="shared" si="301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>
        <f t="shared" si="307"/>
        <v>30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2"/>
        <v>0.01</v>
      </c>
      <c r="P2766">
        <f t="shared" si="301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>
        <f t="shared" si="307"/>
        <v>11.25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2"/>
        <v>0</v>
      </c>
      <c r="P2767" t="e">
        <f t="shared" si="301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 t="e">
        <f t="shared" si="307"/>
        <v>#DIV/0!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2"/>
        <v>0.02</v>
      </c>
      <c r="P2768">
        <f t="shared" si="301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6"/>
        <v>40766.668032407404</v>
      </c>
      <c r="U2768">
        <f t="shared" si="307"/>
        <v>25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2"/>
        <v>0.01</v>
      </c>
      <c r="P2769">
        <f t="shared" si="301"/>
        <v>11.33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>
        <f t="shared" si="307"/>
        <v>11.33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2"/>
        <v>0.14000000000000001</v>
      </c>
      <c r="P2770">
        <f t="shared" si="301"/>
        <v>29.47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>
        <f t="shared" si="307"/>
        <v>29.47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2"/>
        <v>0</v>
      </c>
      <c r="P2771">
        <f t="shared" si="301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6"/>
        <v>41795.826273148145</v>
      </c>
      <c r="U2771">
        <f t="shared" si="307"/>
        <v>1.35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2"/>
        <v>0.1</v>
      </c>
      <c r="P2772">
        <f t="shared" si="301"/>
        <v>63.1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>
        <f t="shared" si="307"/>
        <v>63.1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2"/>
        <v>0</v>
      </c>
      <c r="P2773" t="e">
        <f t="shared" si="301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 t="e">
        <f t="shared" si="307"/>
        <v>#DIV/0!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2"/>
        <v>0</v>
      </c>
      <c r="P2774" t="e">
        <f t="shared" si="301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 t="e">
        <f t="shared" si="307"/>
        <v>#DIV/0!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2"/>
        <v>0</v>
      </c>
      <c r="P2775">
        <f t="shared" si="301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>
        <f t="shared" si="307"/>
        <v>1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2"/>
        <v>0.14000000000000001</v>
      </c>
      <c r="P2776">
        <f t="shared" si="301"/>
        <v>43.85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>
        <f t="shared" si="307"/>
        <v>43.85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2"/>
        <v>0.03</v>
      </c>
      <c r="P2777">
        <f t="shared" si="301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>
        <f t="shared" si="307"/>
        <v>75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2"/>
        <v>0.08</v>
      </c>
      <c r="P2778">
        <f t="shared" si="301"/>
        <v>45.97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>
        <f t="shared" si="307"/>
        <v>45.97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2"/>
        <v>0</v>
      </c>
      <c r="P2779">
        <f t="shared" si="301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>
        <f t="shared" si="307"/>
        <v>10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2"/>
        <v>0.26</v>
      </c>
      <c r="P2780">
        <f t="shared" si="301"/>
        <v>93.67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>
        <f t="shared" si="307"/>
        <v>93.67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2"/>
        <v>0.02</v>
      </c>
      <c r="P2781">
        <f t="shared" si="301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>
        <f t="shared" si="307"/>
        <v>53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2"/>
        <v>0</v>
      </c>
      <c r="P2782" t="e">
        <f t="shared" si="301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 t="e">
        <f t="shared" si="307"/>
        <v>#DIV/0!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2"/>
        <v>1.05</v>
      </c>
      <c r="P2783">
        <f t="shared" si="301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>
        <f t="shared" si="307"/>
        <v>47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2"/>
        <v>1.2</v>
      </c>
      <c r="P2784">
        <f t="shared" si="301"/>
        <v>66.67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>
        <f t="shared" si="307"/>
        <v>66.67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2"/>
        <v>1.1499999999999999</v>
      </c>
      <c r="P2785">
        <f t="shared" si="301"/>
        <v>18.77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>
        <f t="shared" si="307"/>
        <v>25.339500000000001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2"/>
        <v>1.19</v>
      </c>
      <c r="P2786">
        <f t="shared" si="301"/>
        <v>66.11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>
        <f t="shared" si="307"/>
        <v>66.11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2"/>
        <v>1.05</v>
      </c>
      <c r="P2787">
        <f t="shared" si="301"/>
        <v>36.86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>
        <f t="shared" si="307"/>
        <v>36.86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2"/>
        <v>1.18</v>
      </c>
      <c r="P2788">
        <f t="shared" si="301"/>
        <v>39.81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>
        <f t="shared" si="307"/>
        <v>53.743500000000004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2"/>
        <v>1.2</v>
      </c>
      <c r="P2789">
        <f t="shared" si="301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>
        <f t="shared" si="307"/>
        <v>31.5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2"/>
        <v>1.03</v>
      </c>
      <c r="P2790">
        <f t="shared" si="301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6"/>
        <v>42580.701886574068</v>
      </c>
      <c r="U2790">
        <f t="shared" si="307"/>
        <v>102.5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2"/>
        <v>1.01</v>
      </c>
      <c r="P2791">
        <f t="shared" si="301"/>
        <v>126.46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>
        <f t="shared" si="307"/>
        <v>126.46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2"/>
        <v>1.05</v>
      </c>
      <c r="P2792">
        <f t="shared" si="301"/>
        <v>47.88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>
        <f t="shared" si="307"/>
        <v>47.88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2"/>
        <v>1.03</v>
      </c>
      <c r="P2793">
        <f t="shared" si="301"/>
        <v>73.209999999999994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>
        <f t="shared" si="307"/>
        <v>73.209999999999994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2"/>
        <v>1.08</v>
      </c>
      <c r="P2794">
        <f t="shared" si="301"/>
        <v>89.67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>
        <f t="shared" si="307"/>
        <v>89.67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2"/>
        <v>1.1100000000000001</v>
      </c>
      <c r="P2795">
        <f t="shared" si="301"/>
        <v>151.46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>
        <f t="shared" si="307"/>
        <v>151.46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2"/>
        <v>1.5</v>
      </c>
      <c r="P2796">
        <f t="shared" si="301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>
        <f t="shared" si="307"/>
        <v>33.75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2"/>
        <v>1.04</v>
      </c>
      <c r="P2797">
        <f t="shared" si="301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>
        <f t="shared" si="307"/>
        <v>36.5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2"/>
        <v>1.1599999999999999</v>
      </c>
      <c r="P2798">
        <f t="shared" si="301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>
        <f t="shared" si="307"/>
        <v>59.400000000000006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2"/>
        <v>1.03</v>
      </c>
      <c r="P2799">
        <f t="shared" si="301"/>
        <v>87.36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>
        <f t="shared" si="307"/>
        <v>117.93600000000001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2"/>
        <v>1.01</v>
      </c>
      <c r="P2800">
        <f t="shared" si="301"/>
        <v>36.47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>
        <f t="shared" si="307"/>
        <v>49.234500000000004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2"/>
        <v>1.17</v>
      </c>
      <c r="P2801">
        <f t="shared" si="301"/>
        <v>44.86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>
        <f t="shared" si="307"/>
        <v>60.561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2"/>
        <v>1.33</v>
      </c>
      <c r="P2802">
        <f t="shared" si="301"/>
        <v>42.9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>
        <f t="shared" si="307"/>
        <v>57.914999999999999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2"/>
        <v>1.33</v>
      </c>
      <c r="P2803">
        <f t="shared" si="301"/>
        <v>51.23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>
        <f t="shared" si="307"/>
        <v>51.23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2"/>
        <v>1.02</v>
      </c>
      <c r="P2804">
        <f t="shared" si="301"/>
        <v>33.94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>
        <f t="shared" si="307"/>
        <v>45.819000000000003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2"/>
        <v>1.28</v>
      </c>
      <c r="P2805">
        <f t="shared" si="301"/>
        <v>90.74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>
        <f t="shared" si="307"/>
        <v>90.74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2"/>
        <v>1.1499999999999999</v>
      </c>
      <c r="P2806">
        <f t="shared" si="301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>
        <f t="shared" si="307"/>
        <v>67.5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2"/>
        <v>1.1000000000000001</v>
      </c>
      <c r="P2807">
        <f t="shared" si="301"/>
        <v>24.44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>
        <f t="shared" si="307"/>
        <v>32.994000000000007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2"/>
        <v>1.1200000000000001</v>
      </c>
      <c r="P2808">
        <f t="shared" si="301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>
        <f t="shared" si="307"/>
        <v>59.737500000000004</v>
      </c>
    </row>
    <row r="2809" spans="1:2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2"/>
        <v>1.26</v>
      </c>
      <c r="P2809">
        <f t="shared" si="301"/>
        <v>67.739999999999995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>
        <f t="shared" si="307"/>
        <v>67.739999999999995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2"/>
        <v>1</v>
      </c>
      <c r="P2810">
        <f t="shared" si="301"/>
        <v>65.38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>
        <f t="shared" si="307"/>
        <v>65.38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2"/>
        <v>1.02</v>
      </c>
      <c r="P2811">
        <f t="shared" si="301"/>
        <v>121.9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>
        <f t="shared" si="307"/>
        <v>121.9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2"/>
        <v>1.08</v>
      </c>
      <c r="P2812">
        <f t="shared" si="301"/>
        <v>47.46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>
        <f t="shared" si="307"/>
        <v>47.46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2"/>
        <v>1</v>
      </c>
      <c r="P2813">
        <f t="shared" si="301"/>
        <v>92.84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>
        <f t="shared" si="307"/>
        <v>125.33400000000002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2"/>
        <v>1.1299999999999999</v>
      </c>
      <c r="P2814">
        <f t="shared" si="301"/>
        <v>68.25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>
        <f t="shared" si="307"/>
        <v>68.25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2"/>
        <v>1.28</v>
      </c>
      <c r="P2815">
        <f t="shared" si="301"/>
        <v>37.21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>
        <f t="shared" si="307"/>
        <v>37.21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2"/>
        <v>1.08</v>
      </c>
      <c r="P2816">
        <f t="shared" si="301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>
        <f t="shared" si="307"/>
        <v>34.087500000000006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2"/>
        <v>2.42</v>
      </c>
      <c r="P2817">
        <f t="shared" si="301"/>
        <v>43.21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>
        <f t="shared" si="307"/>
        <v>43.21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2"/>
        <v>1.42</v>
      </c>
      <c r="P2818">
        <f t="shared" ref="P2818:P2881" si="308">ROUND(E2818/L2818, 2)</f>
        <v>25.13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>
        <f t="shared" si="307"/>
        <v>33.9255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9">ROUND(E2819/D2819,2)</f>
        <v>1.3</v>
      </c>
      <c r="P2819">
        <f t="shared" si="308"/>
        <v>23.64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10">
        <f t="shared" ref="S2819:S2882" si="312">(((J2819/60)/60)/24)+DATE(1970,1,1)</f>
        <v>42023.634976851856</v>
      </c>
      <c r="T2819" s="10">
        <f t="shared" ref="T2819:T2882" si="313">(((I2819/60)/60)/24)+DATE(1970,1,1)</f>
        <v>42063.634976851856</v>
      </c>
      <c r="U2819">
        <f t="shared" ref="U2819:U2882" si="314">IF(H2819="GBP", P2819*1.35, P2819*1)</f>
        <v>31.914000000000001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9"/>
        <v>1.06</v>
      </c>
      <c r="P2820">
        <f t="shared" si="308"/>
        <v>103.95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>
        <f t="shared" si="314"/>
        <v>103.95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9"/>
        <v>1.05</v>
      </c>
      <c r="P2821">
        <f t="shared" si="308"/>
        <v>50.38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>
        <f t="shared" si="314"/>
        <v>68.013000000000005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9"/>
        <v>1.36</v>
      </c>
      <c r="P2822">
        <f t="shared" si="308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>
        <f t="shared" si="314"/>
        <v>18.36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9"/>
        <v>1</v>
      </c>
      <c r="P2823">
        <f t="shared" si="308"/>
        <v>28.57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>
        <f t="shared" si="314"/>
        <v>38.569500000000005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9"/>
        <v>1</v>
      </c>
      <c r="P2824">
        <f t="shared" si="308"/>
        <v>63.83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42090.642268518524</v>
      </c>
      <c r="U2824">
        <f t="shared" si="314"/>
        <v>63.83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9"/>
        <v>1.24</v>
      </c>
      <c r="P2825">
        <f t="shared" si="308"/>
        <v>8.86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>
        <f t="shared" si="314"/>
        <v>11.961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9"/>
        <v>1.17</v>
      </c>
      <c r="P2826">
        <f t="shared" si="308"/>
        <v>50.67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>
        <f t="shared" si="314"/>
        <v>50.67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9"/>
        <v>1.03</v>
      </c>
      <c r="P2827">
        <f t="shared" si="308"/>
        <v>60.78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>
        <f t="shared" si="314"/>
        <v>82.053000000000011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9"/>
        <v>1.08</v>
      </c>
      <c r="P2828">
        <f t="shared" si="308"/>
        <v>113.42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>
        <f t="shared" si="314"/>
        <v>113.42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9"/>
        <v>1.2</v>
      </c>
      <c r="P2829">
        <f t="shared" si="308"/>
        <v>104.57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>
        <f t="shared" si="314"/>
        <v>104.57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9"/>
        <v>1</v>
      </c>
      <c r="P2830">
        <f t="shared" si="308"/>
        <v>98.31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>
        <f t="shared" si="314"/>
        <v>132.71850000000001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9"/>
        <v>1.07</v>
      </c>
      <c r="P2831">
        <f t="shared" si="308"/>
        <v>35.04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>
        <f t="shared" si="314"/>
        <v>47.304000000000002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9"/>
        <v>1</v>
      </c>
      <c r="P2832">
        <f t="shared" si="308"/>
        <v>272.73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>
        <f t="shared" si="314"/>
        <v>272.73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9"/>
        <v>1.1100000000000001</v>
      </c>
      <c r="P2833">
        <f t="shared" si="308"/>
        <v>63.85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>
        <f t="shared" si="314"/>
        <v>63.85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9"/>
        <v>1.1499999999999999</v>
      </c>
      <c r="P2834">
        <f t="shared" si="308"/>
        <v>30.19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>
        <f t="shared" si="314"/>
        <v>40.756500000000003</v>
      </c>
    </row>
    <row r="2835" spans="1:2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9"/>
        <v>1.08</v>
      </c>
      <c r="P2835">
        <f t="shared" si="308"/>
        <v>83.51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>
        <f t="shared" si="314"/>
        <v>83.51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9"/>
        <v>1.7</v>
      </c>
      <c r="P2836">
        <f t="shared" si="308"/>
        <v>64.760000000000005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>
        <f t="shared" si="314"/>
        <v>87.426000000000016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9"/>
        <v>1.87</v>
      </c>
      <c r="P2837">
        <f t="shared" si="308"/>
        <v>20.12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>
        <f t="shared" si="314"/>
        <v>27.162000000000003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9"/>
        <v>1.08</v>
      </c>
      <c r="P2838">
        <f t="shared" si="308"/>
        <v>44.09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>
        <f t="shared" si="314"/>
        <v>44.09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9"/>
        <v>1</v>
      </c>
      <c r="P2839">
        <f t="shared" si="308"/>
        <v>40.479999999999997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>
        <f t="shared" si="314"/>
        <v>40.479999999999997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9"/>
        <v>1.2</v>
      </c>
      <c r="P2840">
        <f t="shared" si="308"/>
        <v>44.54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>
        <f t="shared" si="314"/>
        <v>44.54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9"/>
        <v>1.1100000000000001</v>
      </c>
      <c r="P2841">
        <f t="shared" si="308"/>
        <v>125.81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>
        <f t="shared" si="314"/>
        <v>125.81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9"/>
        <v>1.04</v>
      </c>
      <c r="P2842">
        <f t="shared" si="308"/>
        <v>19.7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>
        <f t="shared" si="314"/>
        <v>26.595000000000002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9"/>
        <v>0.01</v>
      </c>
      <c r="P2843">
        <f t="shared" si="308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13"/>
        <v>42351.781215277777</v>
      </c>
      <c r="U2843">
        <f t="shared" si="314"/>
        <v>13.5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9"/>
        <v>0</v>
      </c>
      <c r="P2844" t="e">
        <f t="shared" si="308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13"/>
        <v>41811.458333333336</v>
      </c>
      <c r="U2844" t="e">
        <f t="shared" si="314"/>
        <v>#DIV/0!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9"/>
        <v>0</v>
      </c>
      <c r="P2845" t="e">
        <f t="shared" si="308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 t="e">
        <f t="shared" si="314"/>
        <v>#DIV/0!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9"/>
        <v>0.05</v>
      </c>
      <c r="P2846">
        <f t="shared" si="308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>
        <f t="shared" si="314"/>
        <v>30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9"/>
        <v>0.32</v>
      </c>
      <c r="P2847">
        <f t="shared" si="308"/>
        <v>60.67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>
        <f t="shared" si="314"/>
        <v>60.67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9"/>
        <v>0</v>
      </c>
      <c r="P2848" t="e">
        <f t="shared" si="308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 t="e">
        <f t="shared" si="314"/>
        <v>#DIV/0!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9"/>
        <v>0</v>
      </c>
      <c r="P2849" t="e">
        <f t="shared" si="308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 t="e">
        <f t="shared" si="314"/>
        <v>#DIV/0!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9"/>
        <v>0</v>
      </c>
      <c r="P2850">
        <f t="shared" si="308"/>
        <v>23.33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>
        <f t="shared" si="314"/>
        <v>23.33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9"/>
        <v>0.01</v>
      </c>
      <c r="P2851">
        <f t="shared" si="308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>
        <f t="shared" si="314"/>
        <v>6.75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9"/>
        <v>0.04</v>
      </c>
      <c r="P2852">
        <f t="shared" si="308"/>
        <v>23.92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>
        <f t="shared" si="314"/>
        <v>23.92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9"/>
        <v>0</v>
      </c>
      <c r="P2853" t="e">
        <f t="shared" si="308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 t="e">
        <f t="shared" si="314"/>
        <v>#DIV/0!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9"/>
        <v>0.02</v>
      </c>
      <c r="P2854">
        <f t="shared" si="308"/>
        <v>15.83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>
        <f t="shared" si="314"/>
        <v>15.83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9"/>
        <v>0</v>
      </c>
      <c r="P2855" t="e">
        <f t="shared" si="308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 t="e">
        <f t="shared" si="314"/>
        <v>#DIV/0!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9"/>
        <v>0.42</v>
      </c>
      <c r="P2856">
        <f t="shared" si="308"/>
        <v>29.79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>
        <f t="shared" si="314"/>
        <v>40.216500000000003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9"/>
        <v>0.5</v>
      </c>
      <c r="P2857">
        <f t="shared" si="308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>
        <f t="shared" si="314"/>
        <v>60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9"/>
        <v>0.05</v>
      </c>
      <c r="P2858">
        <f t="shared" si="308"/>
        <v>24.33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>
        <f t="shared" si="314"/>
        <v>24.33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9"/>
        <v>0.2</v>
      </c>
      <c r="P2859">
        <f t="shared" si="308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>
        <f t="shared" si="314"/>
        <v>500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9"/>
        <v>0</v>
      </c>
      <c r="P2860" t="e">
        <f t="shared" si="308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 t="e">
        <f t="shared" si="314"/>
        <v>#DIV/0!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9"/>
        <v>0.02</v>
      </c>
      <c r="P2861">
        <f t="shared" si="308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>
        <f t="shared" si="314"/>
        <v>35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9"/>
        <v>7.0000000000000007E-2</v>
      </c>
      <c r="P2862">
        <f t="shared" si="308"/>
        <v>29.56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13"/>
        <v>42540.800648148142</v>
      </c>
      <c r="U2862">
        <f t="shared" si="314"/>
        <v>29.56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9"/>
        <v>0.32</v>
      </c>
      <c r="P2863">
        <f t="shared" si="308"/>
        <v>26.67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>
        <f t="shared" si="314"/>
        <v>26.67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9"/>
        <v>0</v>
      </c>
      <c r="P2864">
        <f t="shared" si="308"/>
        <v>18.329999999999998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>
        <f t="shared" si="314"/>
        <v>18.329999999999998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9"/>
        <v>0</v>
      </c>
      <c r="P2865">
        <f t="shared" si="308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>
        <f t="shared" si="314"/>
        <v>20</v>
      </c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9"/>
        <v>0.02</v>
      </c>
      <c r="P2866">
        <f t="shared" si="308"/>
        <v>13.33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>
        <f t="shared" si="314"/>
        <v>17.9955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9"/>
        <v>0</v>
      </c>
      <c r="P2867" t="e">
        <f t="shared" si="308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 t="e">
        <f t="shared" si="314"/>
        <v>#DIV/0!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9"/>
        <v>0.01</v>
      </c>
      <c r="P2868">
        <f t="shared" si="308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>
        <f t="shared" si="314"/>
        <v>22.5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9"/>
        <v>0.2</v>
      </c>
      <c r="P2869">
        <f t="shared" si="308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>
        <f t="shared" si="314"/>
        <v>50.4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9"/>
        <v>0.42</v>
      </c>
      <c r="P2870">
        <f t="shared" si="308"/>
        <v>105.03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>
        <f t="shared" si="314"/>
        <v>105.03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9"/>
        <v>0.01</v>
      </c>
      <c r="P2871">
        <f t="shared" si="308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>
        <f t="shared" si="314"/>
        <v>35.4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9"/>
        <v>0.15</v>
      </c>
      <c r="P2872">
        <f t="shared" si="308"/>
        <v>83.33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>
        <f t="shared" si="314"/>
        <v>83.33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9"/>
        <v>0.05</v>
      </c>
      <c r="P2873">
        <f t="shared" si="308"/>
        <v>35.92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>
        <f t="shared" si="314"/>
        <v>35.92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9"/>
        <v>0</v>
      </c>
      <c r="P2874" t="e">
        <f t="shared" si="308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 t="e">
        <f t="shared" si="314"/>
        <v>#DIV/0!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9"/>
        <v>0.38</v>
      </c>
      <c r="P2875">
        <f t="shared" si="308"/>
        <v>119.13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>
        <f t="shared" si="314"/>
        <v>119.13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9"/>
        <v>0.05</v>
      </c>
      <c r="P2876">
        <f t="shared" si="308"/>
        <v>90.33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>
        <f t="shared" si="314"/>
        <v>90.33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9"/>
        <v>0</v>
      </c>
      <c r="P2877">
        <f t="shared" si="308"/>
        <v>2.33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>
        <f t="shared" si="314"/>
        <v>2.33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9"/>
        <v>0</v>
      </c>
      <c r="P2878" t="e">
        <f t="shared" si="308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 t="e">
        <f t="shared" si="314"/>
        <v>#DIV/0!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9"/>
        <v>0.11</v>
      </c>
      <c r="P2879">
        <f t="shared" si="308"/>
        <v>108.33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13"/>
        <v>42704.708333333328</v>
      </c>
      <c r="U2879">
        <f t="shared" si="314"/>
        <v>108.33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9"/>
        <v>0.02</v>
      </c>
      <c r="P2880">
        <f t="shared" si="308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>
        <f t="shared" si="314"/>
        <v>21.262500000000003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9"/>
        <v>0</v>
      </c>
      <c r="P2881">
        <f t="shared" si="308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>
        <f t="shared" si="314"/>
        <v>29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9"/>
        <v>0.23</v>
      </c>
      <c r="P2882">
        <f t="shared" ref="P2882:P2945" si="315">ROUND(E2882/L2882, 2)</f>
        <v>96.55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>
        <f t="shared" si="314"/>
        <v>96.55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6">ROUND(E2883/D2883,2)</f>
        <v>0</v>
      </c>
      <c r="P2883" t="e">
        <f t="shared" si="315"/>
        <v>#DIV/0!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10">
        <f t="shared" ref="S2883:S2946" si="319">(((J2883/60)/60)/24)+DATE(1970,1,1)</f>
        <v>41916.597638888888</v>
      </c>
      <c r="T2883" s="10">
        <f t="shared" ref="T2883:T2946" si="320">(((I2883/60)/60)/24)+DATE(1970,1,1)</f>
        <v>41976.639305555553</v>
      </c>
      <c r="U2883" t="e">
        <f t="shared" ref="U2883:U2946" si="321">IF(H2883="GBP", P2883*1.35, P2883*1)</f>
        <v>#DIV/0!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6"/>
        <v>0.34</v>
      </c>
      <c r="P2884">
        <f t="shared" si="315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>
        <f t="shared" si="321"/>
        <v>63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6"/>
        <v>0.19</v>
      </c>
      <c r="P2885">
        <f t="shared" si="315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>
        <f t="shared" si="321"/>
        <v>381.6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6"/>
        <v>0</v>
      </c>
      <c r="P2886">
        <f t="shared" si="315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>
        <f t="shared" si="321"/>
        <v>46.25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6"/>
        <v>0.33</v>
      </c>
      <c r="P2887">
        <f t="shared" si="315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>
        <f t="shared" si="321"/>
        <v>26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6"/>
        <v>0.05</v>
      </c>
      <c r="P2888">
        <f t="shared" si="315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>
        <f t="shared" si="321"/>
        <v>10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6"/>
        <v>0</v>
      </c>
      <c r="P2889">
        <f t="shared" si="315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>
        <f t="shared" si="321"/>
        <v>5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6"/>
        <v>0</v>
      </c>
      <c r="P2890" t="e">
        <f t="shared" si="315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 t="e">
        <f t="shared" si="321"/>
        <v>#DIV/0!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6"/>
        <v>0.38</v>
      </c>
      <c r="P2891">
        <f t="shared" si="315"/>
        <v>81.569999999999993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>
        <f t="shared" si="321"/>
        <v>81.569999999999993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6"/>
        <v>0.01</v>
      </c>
      <c r="P2892">
        <f t="shared" si="315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>
        <f t="shared" si="321"/>
        <v>7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6"/>
        <v>0.03</v>
      </c>
      <c r="P2893">
        <f t="shared" si="315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>
        <f t="shared" si="321"/>
        <v>27.3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6"/>
        <v>0.09</v>
      </c>
      <c r="P2894">
        <f t="shared" si="315"/>
        <v>29.41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>
        <f t="shared" si="321"/>
        <v>29.41</v>
      </c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6"/>
        <v>0.01</v>
      </c>
      <c r="P2895">
        <f t="shared" si="315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>
        <f t="shared" si="321"/>
        <v>12.5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6"/>
        <v>0</v>
      </c>
      <c r="P2896" t="e">
        <f t="shared" si="315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 t="e">
        <f t="shared" si="321"/>
        <v>#DIV/0!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6"/>
        <v>0.05</v>
      </c>
      <c r="P2897">
        <f t="shared" si="315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>
        <f t="shared" si="321"/>
        <v>5.75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6"/>
        <v>0.21</v>
      </c>
      <c r="P2898">
        <f t="shared" si="315"/>
        <v>52.08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>
        <f t="shared" si="321"/>
        <v>52.08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6"/>
        <v>0.05</v>
      </c>
      <c r="P2899">
        <f t="shared" si="315"/>
        <v>183.33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>
        <f t="shared" si="321"/>
        <v>183.33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6"/>
        <v>0.04</v>
      </c>
      <c r="P2900">
        <f t="shared" si="315"/>
        <v>26.33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>
        <f t="shared" si="321"/>
        <v>26.33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6"/>
        <v>0</v>
      </c>
      <c r="P2901" t="e">
        <f t="shared" si="315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 t="e">
        <f t="shared" si="321"/>
        <v>#DIV/0!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6"/>
        <v>0.62</v>
      </c>
      <c r="P2902">
        <f t="shared" si="315"/>
        <v>486.43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>
        <f t="shared" si="321"/>
        <v>486.43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6"/>
        <v>0.01</v>
      </c>
      <c r="P2903">
        <f t="shared" si="315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>
        <f t="shared" si="321"/>
        <v>3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6"/>
        <v>0</v>
      </c>
      <c r="P2904">
        <f t="shared" si="315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>
        <f t="shared" si="321"/>
        <v>25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6"/>
        <v>0.01</v>
      </c>
      <c r="P2905">
        <f t="shared" si="315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>
        <f t="shared" si="321"/>
        <v>9.75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6"/>
        <v>0.05</v>
      </c>
      <c r="P2906">
        <f t="shared" si="315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>
        <f t="shared" si="321"/>
        <v>25.3125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6"/>
        <v>0.18</v>
      </c>
      <c r="P2907">
        <f t="shared" si="315"/>
        <v>36.590000000000003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>
        <f t="shared" si="321"/>
        <v>36.590000000000003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6"/>
        <v>0.09</v>
      </c>
      <c r="P2908">
        <f t="shared" si="315"/>
        <v>80.709999999999994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>
        <f t="shared" si="321"/>
        <v>80.709999999999994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6"/>
        <v>0</v>
      </c>
      <c r="P2909">
        <f t="shared" si="315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20"/>
        <v>42504.877743055549</v>
      </c>
      <c r="U2909">
        <f t="shared" si="321"/>
        <v>1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6"/>
        <v>0.03</v>
      </c>
      <c r="P2910">
        <f t="shared" si="315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20"/>
        <v>42529.731701388882</v>
      </c>
      <c r="U2910">
        <f t="shared" si="321"/>
        <v>52.8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6"/>
        <v>0</v>
      </c>
      <c r="P2911">
        <f t="shared" si="315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>
        <f t="shared" si="321"/>
        <v>20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6"/>
        <v>0</v>
      </c>
      <c r="P2912">
        <f t="shared" si="315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>
        <f t="shared" si="321"/>
        <v>1.35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6"/>
        <v>0.37</v>
      </c>
      <c r="P2913">
        <f t="shared" si="315"/>
        <v>46.93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>
        <f t="shared" si="321"/>
        <v>46.93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6"/>
        <v>0.14000000000000001</v>
      </c>
      <c r="P2914">
        <f t="shared" si="315"/>
        <v>78.08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>
        <f t="shared" si="321"/>
        <v>78.08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6"/>
        <v>0</v>
      </c>
      <c r="P2915">
        <f t="shared" si="315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>
        <f t="shared" si="321"/>
        <v>1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6"/>
        <v>0</v>
      </c>
      <c r="P2916">
        <f t="shared" si="315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>
        <f t="shared" si="321"/>
        <v>1.35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6"/>
        <v>0.61</v>
      </c>
      <c r="P2917">
        <f t="shared" si="315"/>
        <v>203.67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>
        <f t="shared" si="321"/>
        <v>274.9545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6"/>
        <v>0.08</v>
      </c>
      <c r="P2918">
        <f t="shared" si="315"/>
        <v>20.71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>
        <f t="shared" si="321"/>
        <v>27.958500000000004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6"/>
        <v>0.22</v>
      </c>
      <c r="P2919">
        <f t="shared" si="315"/>
        <v>48.56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>
        <f t="shared" si="321"/>
        <v>48.56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6"/>
        <v>0.27</v>
      </c>
      <c r="P2920">
        <f t="shared" si="315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>
        <f t="shared" si="321"/>
        <v>68.099999999999994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6"/>
        <v>0.09</v>
      </c>
      <c r="P2921">
        <f t="shared" si="315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>
        <f t="shared" si="321"/>
        <v>8.5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6"/>
        <v>0.27</v>
      </c>
      <c r="P2922">
        <f t="shared" si="315"/>
        <v>51.62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>
        <f t="shared" si="321"/>
        <v>51.62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6"/>
        <v>1.29</v>
      </c>
      <c r="P2923">
        <f t="shared" si="315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>
        <f t="shared" si="321"/>
        <v>43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6"/>
        <v>1</v>
      </c>
      <c r="P2924">
        <f t="shared" si="315"/>
        <v>83.33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>
        <f t="shared" si="321"/>
        <v>112.49550000000001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6"/>
        <v>1</v>
      </c>
      <c r="P2925">
        <f t="shared" si="315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>
        <f t="shared" si="321"/>
        <v>30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6"/>
        <v>1.03</v>
      </c>
      <c r="P2926">
        <f t="shared" si="315"/>
        <v>175.51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>
        <f t="shared" si="321"/>
        <v>175.51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6"/>
        <v>1.02</v>
      </c>
      <c r="P2927">
        <f t="shared" si="315"/>
        <v>231.66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20"/>
        <v>41893.584120370368</v>
      </c>
      <c r="U2927">
        <f t="shared" si="321"/>
        <v>231.66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6"/>
        <v>1.25</v>
      </c>
      <c r="P2928">
        <f t="shared" si="315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>
        <f t="shared" si="321"/>
        <v>75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6"/>
        <v>1.31</v>
      </c>
      <c r="P2929">
        <f t="shared" si="315"/>
        <v>112.14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>
        <f t="shared" si="321"/>
        <v>112.14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6"/>
        <v>1</v>
      </c>
      <c r="P2930">
        <f t="shared" si="315"/>
        <v>41.67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>
        <f t="shared" si="321"/>
        <v>41.67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6"/>
        <v>1.02</v>
      </c>
      <c r="P2931">
        <f t="shared" si="315"/>
        <v>255.17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>
        <f t="shared" si="321"/>
        <v>255.17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6"/>
        <v>1.01</v>
      </c>
      <c r="P2932">
        <f t="shared" si="315"/>
        <v>162.77000000000001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>
        <f t="shared" si="321"/>
        <v>219.73950000000002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6"/>
        <v>1.06</v>
      </c>
      <c r="P2933">
        <f t="shared" si="315"/>
        <v>88.33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>
        <f t="shared" si="321"/>
        <v>88.33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6"/>
        <v>1.05</v>
      </c>
      <c r="P2934">
        <f t="shared" si="315"/>
        <v>85.74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>
        <f t="shared" si="321"/>
        <v>85.74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6"/>
        <v>1.03</v>
      </c>
      <c r="P2935">
        <f t="shared" si="315"/>
        <v>47.57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>
        <f t="shared" si="321"/>
        <v>47.57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6"/>
        <v>1.08</v>
      </c>
      <c r="P2936">
        <f t="shared" si="315"/>
        <v>72.97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>
        <f t="shared" si="321"/>
        <v>72.97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6"/>
        <v>1.01</v>
      </c>
      <c r="P2937">
        <f t="shared" si="315"/>
        <v>90.54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>
        <f t="shared" si="321"/>
        <v>90.54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6"/>
        <v>1.28</v>
      </c>
      <c r="P2938">
        <f t="shared" si="315"/>
        <v>37.65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>
        <f t="shared" si="321"/>
        <v>37.65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6"/>
        <v>1.33</v>
      </c>
      <c r="P2939">
        <f t="shared" si="315"/>
        <v>36.36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>
        <f t="shared" si="321"/>
        <v>49.086000000000006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6"/>
        <v>1.01</v>
      </c>
      <c r="P2940">
        <f t="shared" si="315"/>
        <v>126.72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>
        <f t="shared" si="321"/>
        <v>126.72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6"/>
        <v>1.03</v>
      </c>
      <c r="P2941">
        <f t="shared" si="315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>
        <f t="shared" si="321"/>
        <v>329.2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6"/>
        <v>1.07</v>
      </c>
      <c r="P2942">
        <f t="shared" si="315"/>
        <v>81.239999999999995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>
        <f t="shared" si="321"/>
        <v>81.239999999999995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6"/>
        <v>0</v>
      </c>
      <c r="P2943">
        <f t="shared" si="315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>
        <f t="shared" si="321"/>
        <v>1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6"/>
        <v>0.2</v>
      </c>
      <c r="P2944">
        <f t="shared" si="315"/>
        <v>202.23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>
        <f t="shared" si="321"/>
        <v>202.23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6"/>
        <v>0</v>
      </c>
      <c r="P2945" t="e">
        <f t="shared" si="315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 t="e">
        <f t="shared" si="321"/>
        <v>#DIV/0!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6"/>
        <v>0.01</v>
      </c>
      <c r="P2946">
        <f t="shared" ref="P2946:P3009" si="322">ROUND(E2946/L2946, 2)</f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>
        <f t="shared" si="321"/>
        <v>100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3">ROUND(E2947/D2947,2)</f>
        <v>0</v>
      </c>
      <c r="P2947" t="e">
        <f t="shared" si="322"/>
        <v>#DIV/0!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10">
        <f t="shared" ref="S2947:S3010" si="326">(((J2947/60)/60)/24)+DATE(1970,1,1)</f>
        <v>42118.139583333337</v>
      </c>
      <c r="T2947" s="10">
        <f t="shared" ref="T2947:T3010" si="327">(((I2947/60)/60)/24)+DATE(1970,1,1)</f>
        <v>42148.139583333337</v>
      </c>
      <c r="U2947" t="e">
        <f t="shared" ref="U2947:U3010" si="328">IF(H2947="GBP", P2947*1.35, P2947*1)</f>
        <v>#DIV/0!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3"/>
        <v>0</v>
      </c>
      <c r="P2948">
        <f t="shared" si="322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>
        <f t="shared" si="328"/>
        <v>1.35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3"/>
        <v>0.04</v>
      </c>
      <c r="P2949">
        <f t="shared" si="322"/>
        <v>82.46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42698.715972222228</v>
      </c>
      <c r="U2949">
        <f t="shared" si="328"/>
        <v>82.46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3"/>
        <v>0</v>
      </c>
      <c r="P2950">
        <f t="shared" si="322"/>
        <v>2.67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>
        <f t="shared" si="328"/>
        <v>2.67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3"/>
        <v>0.03</v>
      </c>
      <c r="P2951">
        <f t="shared" si="322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>
        <f t="shared" si="328"/>
        <v>12.5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3"/>
        <v>0</v>
      </c>
      <c r="P2952" t="e">
        <f t="shared" si="322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 t="e">
        <f t="shared" si="328"/>
        <v>#DIV/0!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3"/>
        <v>0.02</v>
      </c>
      <c r="P2953">
        <f t="shared" si="322"/>
        <v>18.899999999999999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>
        <f t="shared" si="328"/>
        <v>18.899999999999999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3"/>
        <v>0.08</v>
      </c>
      <c r="P2954">
        <f t="shared" si="322"/>
        <v>200.63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>
        <f t="shared" si="328"/>
        <v>200.63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3"/>
        <v>0</v>
      </c>
      <c r="P2955">
        <f t="shared" si="322"/>
        <v>201.67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>
        <f t="shared" si="328"/>
        <v>201.67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3"/>
        <v>0</v>
      </c>
      <c r="P2956" t="e">
        <f t="shared" si="322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42810.541701388895</v>
      </c>
      <c r="U2956" t="e">
        <f t="shared" si="328"/>
        <v>#DIV/0!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3"/>
        <v>0.6</v>
      </c>
      <c r="P2957">
        <f t="shared" si="322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>
        <f t="shared" si="328"/>
        <v>65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3"/>
        <v>0.17</v>
      </c>
      <c r="P2958">
        <f t="shared" si="322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>
        <f t="shared" si="328"/>
        <v>66.099999999999994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3"/>
        <v>0.02</v>
      </c>
      <c r="P2959">
        <f t="shared" si="322"/>
        <v>93.33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>
        <f t="shared" si="328"/>
        <v>93.33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3"/>
        <v>0</v>
      </c>
      <c r="P2960" t="e">
        <f t="shared" si="322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 t="e">
        <f t="shared" si="328"/>
        <v>#DIV/0!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3"/>
        <v>0</v>
      </c>
      <c r="P2961" t="e">
        <f t="shared" si="322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 t="e">
        <f t="shared" si="328"/>
        <v>#DIV/0!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3"/>
        <v>0</v>
      </c>
      <c r="P2962" t="e">
        <f t="shared" si="322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 t="e">
        <f t="shared" si="328"/>
        <v>#DIV/0!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3"/>
        <v>1.1000000000000001</v>
      </c>
      <c r="P2963">
        <f t="shared" si="322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>
        <f t="shared" si="328"/>
        <v>50.75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3"/>
        <v>1.22</v>
      </c>
      <c r="P2964">
        <f t="shared" si="322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>
        <f t="shared" si="328"/>
        <v>60.9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3"/>
        <v>1.07</v>
      </c>
      <c r="P2965">
        <f t="shared" si="322"/>
        <v>109.03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>
        <f t="shared" si="328"/>
        <v>109.03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3"/>
        <v>1.01</v>
      </c>
      <c r="P2966">
        <f t="shared" si="322"/>
        <v>25.69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>
        <f t="shared" si="328"/>
        <v>25.69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3"/>
        <v>1.0900000000000001</v>
      </c>
      <c r="P2967">
        <f t="shared" si="322"/>
        <v>41.92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>
        <f t="shared" si="328"/>
        <v>41.92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3"/>
        <v>1.1399999999999999</v>
      </c>
      <c r="P2968">
        <f t="shared" si="322"/>
        <v>88.77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>
        <f t="shared" si="328"/>
        <v>88.77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3"/>
        <v>1.1399999999999999</v>
      </c>
      <c r="P2969">
        <f t="shared" si="322"/>
        <v>80.23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>
        <f t="shared" si="328"/>
        <v>80.23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3"/>
        <v>1.06</v>
      </c>
      <c r="P2970">
        <f t="shared" si="322"/>
        <v>78.94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>
        <f t="shared" si="328"/>
        <v>78.94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3"/>
        <v>1.63</v>
      </c>
      <c r="P2971">
        <f t="shared" si="322"/>
        <v>95.59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>
        <f t="shared" si="328"/>
        <v>95.59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3"/>
        <v>1.06</v>
      </c>
      <c r="P2972">
        <f t="shared" si="322"/>
        <v>69.89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>
        <f t="shared" si="328"/>
        <v>69.89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3"/>
        <v>1</v>
      </c>
      <c r="P2973">
        <f t="shared" si="322"/>
        <v>74.53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>
        <f t="shared" si="328"/>
        <v>74.53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3"/>
        <v>1.05</v>
      </c>
      <c r="P2974">
        <f t="shared" si="322"/>
        <v>123.94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>
        <f t="shared" si="328"/>
        <v>123.94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3"/>
        <v>1.75</v>
      </c>
      <c r="P2975">
        <f t="shared" si="322"/>
        <v>264.85000000000002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>
        <f t="shared" si="328"/>
        <v>264.85000000000002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3"/>
        <v>1.02</v>
      </c>
      <c r="P2976">
        <f t="shared" si="322"/>
        <v>58.62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>
        <f t="shared" si="328"/>
        <v>58.62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3"/>
        <v>1</v>
      </c>
      <c r="P2977">
        <f t="shared" si="322"/>
        <v>70.88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>
        <f t="shared" si="328"/>
        <v>70.88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3"/>
        <v>1.71</v>
      </c>
      <c r="P2978">
        <f t="shared" si="322"/>
        <v>8.57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>
        <f t="shared" si="328"/>
        <v>11.569500000000001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3"/>
        <v>1.1399999999999999</v>
      </c>
      <c r="P2979">
        <f t="shared" si="322"/>
        <v>113.57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>
        <f t="shared" si="328"/>
        <v>113.57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3"/>
        <v>1.29</v>
      </c>
      <c r="P2980">
        <f t="shared" si="322"/>
        <v>60.69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>
        <f t="shared" si="328"/>
        <v>60.69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3"/>
        <v>1.01</v>
      </c>
      <c r="P2981">
        <f t="shared" si="322"/>
        <v>110.22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>
        <f t="shared" si="328"/>
        <v>110.22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3"/>
        <v>1.0900000000000001</v>
      </c>
      <c r="P2982">
        <f t="shared" si="322"/>
        <v>136.46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>
        <f t="shared" si="328"/>
        <v>136.46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3"/>
        <v>1.29</v>
      </c>
      <c r="P2983">
        <f t="shared" si="322"/>
        <v>53.16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>
        <f t="shared" si="328"/>
        <v>53.16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3"/>
        <v>1.02</v>
      </c>
      <c r="P2984">
        <f t="shared" si="322"/>
        <v>86.49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>
        <f t="shared" si="328"/>
        <v>116.7615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3"/>
        <v>1.47</v>
      </c>
      <c r="P2985">
        <f t="shared" si="322"/>
        <v>155.24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>
        <f t="shared" si="328"/>
        <v>155.24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3"/>
        <v>1</v>
      </c>
      <c r="P2986">
        <f t="shared" si="322"/>
        <v>115.08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>
        <f t="shared" si="328"/>
        <v>115.08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3"/>
        <v>1.22</v>
      </c>
      <c r="P2987">
        <f t="shared" si="322"/>
        <v>109.59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7"/>
        <v>42674.166666666672</v>
      </c>
      <c r="U2987">
        <f t="shared" si="328"/>
        <v>109.59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3"/>
        <v>1.06</v>
      </c>
      <c r="P2988">
        <f t="shared" si="322"/>
        <v>45.21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>
        <f t="shared" si="328"/>
        <v>61.033500000000004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3"/>
        <v>1.1000000000000001</v>
      </c>
      <c r="P2989">
        <f t="shared" si="322"/>
        <v>104.15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>
        <f t="shared" si="328"/>
        <v>104.15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3"/>
        <v>1</v>
      </c>
      <c r="P2990">
        <f t="shared" si="322"/>
        <v>35.71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7"/>
        <v>42541.362048611118</v>
      </c>
      <c r="U2990">
        <f t="shared" si="328"/>
        <v>48.208500000000001</v>
      </c>
    </row>
    <row r="2991" spans="1:2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3"/>
        <v>1.77</v>
      </c>
      <c r="P2991">
        <f t="shared" si="322"/>
        <v>97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>
        <f t="shared" si="328"/>
        <v>97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3"/>
        <v>1</v>
      </c>
      <c r="P2992">
        <f t="shared" si="322"/>
        <v>370.37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>
        <f t="shared" si="328"/>
        <v>370.37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3"/>
        <v>1.03</v>
      </c>
      <c r="P2993">
        <f t="shared" si="322"/>
        <v>94.41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>
        <f t="shared" si="328"/>
        <v>94.41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3"/>
        <v>1.05</v>
      </c>
      <c r="P2994">
        <f t="shared" si="322"/>
        <v>48.98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>
        <f t="shared" si="328"/>
        <v>48.98</v>
      </c>
    </row>
    <row r="2995" spans="1:2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3"/>
        <v>1</v>
      </c>
      <c r="P2995">
        <f t="shared" si="322"/>
        <v>45.59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>
        <f t="shared" si="328"/>
        <v>45.59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3"/>
        <v>4.58</v>
      </c>
      <c r="P2996">
        <f t="shared" si="322"/>
        <v>23.28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>
        <f t="shared" si="328"/>
        <v>31.428000000000004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3"/>
        <v>1.05</v>
      </c>
      <c r="P2997">
        <f t="shared" si="322"/>
        <v>63.23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>
        <f t="shared" si="328"/>
        <v>63.23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3"/>
        <v>1.72</v>
      </c>
      <c r="P2998">
        <f t="shared" si="322"/>
        <v>153.52000000000001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7"/>
        <v>42150.912500000006</v>
      </c>
      <c r="U2998">
        <f t="shared" si="328"/>
        <v>153.52000000000001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3"/>
        <v>1.04</v>
      </c>
      <c r="P2999">
        <f t="shared" si="322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>
        <f t="shared" si="328"/>
        <v>90.2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3"/>
        <v>1.03</v>
      </c>
      <c r="P3000">
        <f t="shared" si="322"/>
        <v>118.97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>
        <f t="shared" si="328"/>
        <v>118.97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3"/>
        <v>1.19</v>
      </c>
      <c r="P3001">
        <f t="shared" si="322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>
        <f t="shared" si="328"/>
        <v>80.25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3"/>
        <v>1</v>
      </c>
      <c r="P3002">
        <f t="shared" si="322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>
        <f t="shared" si="328"/>
        <v>62.5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3"/>
        <v>3.19</v>
      </c>
      <c r="P3003">
        <f t="shared" si="322"/>
        <v>131.38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>
        <f t="shared" si="328"/>
        <v>131.38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3"/>
        <v>1.0900000000000001</v>
      </c>
      <c r="P3004">
        <f t="shared" si="322"/>
        <v>73.03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>
        <f t="shared" si="328"/>
        <v>73.03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3"/>
        <v>1.01</v>
      </c>
      <c r="P3005">
        <f t="shared" si="322"/>
        <v>178.53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>
        <f t="shared" si="328"/>
        <v>178.53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3"/>
        <v>1.1299999999999999</v>
      </c>
      <c r="P3006">
        <f t="shared" si="322"/>
        <v>162.91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>
        <f t="shared" si="328"/>
        <v>162.91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3"/>
        <v>1.2</v>
      </c>
      <c r="P3007">
        <f t="shared" si="322"/>
        <v>108.24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>
        <f t="shared" si="328"/>
        <v>108.24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3"/>
        <v>1.08</v>
      </c>
      <c r="P3008">
        <f t="shared" si="322"/>
        <v>88.87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7"/>
        <v>41987.756840277783</v>
      </c>
      <c r="U3008">
        <f t="shared" si="328"/>
        <v>88.87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3"/>
        <v>1.8</v>
      </c>
      <c r="P3009">
        <f t="shared" si="322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>
        <f t="shared" si="328"/>
        <v>54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3"/>
        <v>1.01</v>
      </c>
      <c r="P3010">
        <f t="shared" ref="P3010:P3073" si="329">ROUND(E3010/L3010, 2)</f>
        <v>116.73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>
        <f t="shared" si="328"/>
        <v>116.73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0">ROUND(E3011/D3011,2)</f>
        <v>1.2</v>
      </c>
      <c r="P3011">
        <f t="shared" si="329"/>
        <v>233.9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10">
        <f t="shared" ref="S3011:S3074" si="333">(((J3011/60)/60)/24)+DATE(1970,1,1)</f>
        <v>41939.569907407407</v>
      </c>
      <c r="T3011" s="10">
        <f t="shared" ref="T3011:T3074" si="334">(((I3011/60)/60)/24)+DATE(1970,1,1)</f>
        <v>41969.611574074079</v>
      </c>
      <c r="U3011">
        <f t="shared" ref="U3011:U3074" si="335">IF(H3011="GBP", P3011*1.35, P3011*1)</f>
        <v>233.9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0"/>
        <v>1.58</v>
      </c>
      <c r="P3012">
        <f t="shared" si="329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>
        <f t="shared" si="335"/>
        <v>158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0"/>
        <v>1.24</v>
      </c>
      <c r="P3013">
        <f t="shared" si="329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>
        <f t="shared" si="335"/>
        <v>14.84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0"/>
        <v>1.17</v>
      </c>
      <c r="P3014">
        <f t="shared" si="329"/>
        <v>85.18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>
        <f t="shared" si="335"/>
        <v>85.18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0"/>
        <v>1.57</v>
      </c>
      <c r="P3015">
        <f t="shared" si="329"/>
        <v>146.69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>
        <f t="shared" si="335"/>
        <v>146.69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0"/>
        <v>1.1299999999999999</v>
      </c>
      <c r="P3016">
        <f t="shared" si="329"/>
        <v>50.76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34"/>
        <v>41948.208333333336</v>
      </c>
      <c r="U3016">
        <f t="shared" si="335"/>
        <v>50.76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0"/>
        <v>1.03</v>
      </c>
      <c r="P3017">
        <f t="shared" si="329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>
        <f t="shared" si="335"/>
        <v>87.7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0"/>
        <v>1.03</v>
      </c>
      <c r="P3018">
        <f t="shared" si="329"/>
        <v>242.28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>
        <f t="shared" si="335"/>
        <v>242.28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0"/>
        <v>1.06</v>
      </c>
      <c r="P3019">
        <f t="shared" si="329"/>
        <v>146.44999999999999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>
        <f t="shared" si="335"/>
        <v>146.44999999999999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0"/>
        <v>1.01</v>
      </c>
      <c r="P3020">
        <f t="shared" si="329"/>
        <v>103.17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34"/>
        <v>42205.916666666672</v>
      </c>
      <c r="U3020">
        <f t="shared" si="335"/>
        <v>103.17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0"/>
        <v>1.21</v>
      </c>
      <c r="P3021">
        <f t="shared" si="329"/>
        <v>80.459999999999994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>
        <f t="shared" si="335"/>
        <v>80.459999999999994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0"/>
        <v>1.01</v>
      </c>
      <c r="P3022">
        <f t="shared" si="329"/>
        <v>234.67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>
        <f t="shared" si="335"/>
        <v>234.67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0"/>
        <v>1.1599999999999999</v>
      </c>
      <c r="P3023">
        <f t="shared" si="329"/>
        <v>50.69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>
        <f t="shared" si="335"/>
        <v>50.69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0"/>
        <v>1.01</v>
      </c>
      <c r="P3024">
        <f t="shared" si="329"/>
        <v>162.71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>
        <f t="shared" si="335"/>
        <v>162.71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0"/>
        <v>1.03</v>
      </c>
      <c r="P3025">
        <f t="shared" si="329"/>
        <v>120.17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34"/>
        <v>42166.675763888896</v>
      </c>
      <c r="U3025">
        <f t="shared" si="335"/>
        <v>162.2295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0"/>
        <v>2.46</v>
      </c>
      <c r="P3026">
        <f t="shared" si="329"/>
        <v>67.7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>
        <f t="shared" si="335"/>
        <v>67.7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0"/>
        <v>3.02</v>
      </c>
      <c r="P3027">
        <f t="shared" si="329"/>
        <v>52.1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>
        <f t="shared" si="335"/>
        <v>70.335000000000008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0"/>
        <v>1.43</v>
      </c>
      <c r="P3028">
        <f t="shared" si="329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>
        <f t="shared" si="335"/>
        <v>69.660000000000011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0"/>
        <v>1.31</v>
      </c>
      <c r="P3029">
        <f t="shared" si="329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>
        <f t="shared" si="335"/>
        <v>164.3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0"/>
        <v>1.68</v>
      </c>
      <c r="P3030">
        <f t="shared" si="329"/>
        <v>84.86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>
        <f t="shared" si="335"/>
        <v>84.86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0"/>
        <v>1.1000000000000001</v>
      </c>
      <c r="P3031">
        <f t="shared" si="329"/>
        <v>94.55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>
        <f t="shared" si="335"/>
        <v>94.55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0"/>
        <v>1.07</v>
      </c>
      <c r="P3032">
        <f t="shared" si="329"/>
        <v>45.54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>
        <f t="shared" si="335"/>
        <v>45.54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0"/>
        <v>1</v>
      </c>
      <c r="P3033">
        <f t="shared" si="329"/>
        <v>51.72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>
        <f t="shared" si="335"/>
        <v>51.72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0"/>
        <v>1.27</v>
      </c>
      <c r="P3034">
        <f t="shared" si="329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>
        <f t="shared" si="335"/>
        <v>50.88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0"/>
        <v>1.47</v>
      </c>
      <c r="P3035">
        <f t="shared" si="329"/>
        <v>191.13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>
        <f t="shared" si="335"/>
        <v>191.13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0"/>
        <v>1.1299999999999999</v>
      </c>
      <c r="P3036">
        <f t="shared" si="329"/>
        <v>89.31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>
        <f t="shared" si="335"/>
        <v>89.31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0"/>
        <v>1.0900000000000001</v>
      </c>
      <c r="P3037">
        <f t="shared" si="329"/>
        <v>88.59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>
        <f t="shared" si="335"/>
        <v>88.59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0"/>
        <v>1.27</v>
      </c>
      <c r="P3038">
        <f t="shared" si="329"/>
        <v>96.3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>
        <f t="shared" si="335"/>
        <v>96.3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0"/>
        <v>2.13</v>
      </c>
      <c r="P3039">
        <f t="shared" si="329"/>
        <v>33.31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>
        <f t="shared" si="335"/>
        <v>33.31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0"/>
        <v>1.01</v>
      </c>
      <c r="P3040">
        <f t="shared" si="329"/>
        <v>37.22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>
        <f t="shared" si="335"/>
        <v>37.22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0"/>
        <v>1.0900000000000001</v>
      </c>
      <c r="P3041">
        <f t="shared" si="329"/>
        <v>92.13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>
        <f t="shared" si="335"/>
        <v>92.13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0"/>
        <v>1.08</v>
      </c>
      <c r="P3042">
        <f t="shared" si="329"/>
        <v>76.790000000000006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>
        <f t="shared" si="335"/>
        <v>76.790000000000006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0"/>
        <v>1.1000000000000001</v>
      </c>
      <c r="P3043">
        <f t="shared" si="329"/>
        <v>96.53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>
        <f t="shared" si="335"/>
        <v>96.53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0"/>
        <v>1.28</v>
      </c>
      <c r="P3044">
        <f t="shared" si="329"/>
        <v>51.89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>
        <f t="shared" si="335"/>
        <v>70.051500000000004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0"/>
        <v>1.1000000000000001</v>
      </c>
      <c r="P3045">
        <f t="shared" si="329"/>
        <v>128.91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>
        <f t="shared" si="335"/>
        <v>128.91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0"/>
        <v>1.0900000000000001</v>
      </c>
      <c r="P3046">
        <f t="shared" si="329"/>
        <v>84.11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>
        <f t="shared" si="335"/>
        <v>84.11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0"/>
        <v>1.33</v>
      </c>
      <c r="P3047">
        <f t="shared" si="329"/>
        <v>82.94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>
        <f t="shared" si="335"/>
        <v>82.94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0"/>
        <v>1.91</v>
      </c>
      <c r="P3048">
        <f t="shared" si="329"/>
        <v>259.95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>
        <f t="shared" si="335"/>
        <v>259.95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0"/>
        <v>1.49</v>
      </c>
      <c r="P3049">
        <f t="shared" si="329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>
        <f t="shared" si="335"/>
        <v>37.25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0"/>
        <v>1.66</v>
      </c>
      <c r="P3050">
        <f t="shared" si="329"/>
        <v>177.02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34"/>
        <v>42004.890277777777</v>
      </c>
      <c r="U3050">
        <f t="shared" si="335"/>
        <v>177.02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0"/>
        <v>1.07</v>
      </c>
      <c r="P3051">
        <f t="shared" si="329"/>
        <v>74.069999999999993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>
        <f t="shared" si="335"/>
        <v>74.069999999999993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0"/>
        <v>1.06</v>
      </c>
      <c r="P3052">
        <f t="shared" si="329"/>
        <v>70.67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>
        <f t="shared" si="335"/>
        <v>70.67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0"/>
        <v>0.24</v>
      </c>
      <c r="P3053">
        <f t="shared" si="329"/>
        <v>23.63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34"/>
        <v>42774.416030092587</v>
      </c>
      <c r="U3053">
        <f t="shared" si="335"/>
        <v>31.900500000000001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0"/>
        <v>0</v>
      </c>
      <c r="P3054">
        <f t="shared" si="329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>
        <f t="shared" si="335"/>
        <v>37.5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0"/>
        <v>0</v>
      </c>
      <c r="P3055">
        <f t="shared" si="329"/>
        <v>13.33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>
        <f t="shared" si="335"/>
        <v>13.33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0"/>
        <v>0</v>
      </c>
      <c r="P3056" t="e">
        <f t="shared" si="329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 t="e">
        <f t="shared" si="335"/>
        <v>#DIV/0!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0"/>
        <v>0</v>
      </c>
      <c r="P3057">
        <f t="shared" si="329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>
        <f t="shared" si="335"/>
        <v>1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0"/>
        <v>0</v>
      </c>
      <c r="P3058" t="e">
        <f t="shared" si="329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 t="e">
        <f t="shared" si="335"/>
        <v>#DIV/0!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0"/>
        <v>0</v>
      </c>
      <c r="P3059" t="e">
        <f t="shared" si="329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 t="e">
        <f t="shared" si="335"/>
        <v>#DIV/0!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0"/>
        <v>0</v>
      </c>
      <c r="P3060">
        <f t="shared" si="329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>
        <f t="shared" si="335"/>
        <v>1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0"/>
        <v>0.03</v>
      </c>
      <c r="P3061">
        <f t="shared" si="329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>
        <f t="shared" si="335"/>
        <v>41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0"/>
        <v>0</v>
      </c>
      <c r="P3062">
        <f t="shared" si="329"/>
        <v>55.83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>
        <f t="shared" si="335"/>
        <v>55.83</v>
      </c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0"/>
        <v>0</v>
      </c>
      <c r="P3063" t="e">
        <f t="shared" si="329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 t="e">
        <f t="shared" si="335"/>
        <v>#DIV/0!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0"/>
        <v>0.67</v>
      </c>
      <c r="P3064">
        <f t="shared" si="329"/>
        <v>99.76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>
        <f t="shared" si="335"/>
        <v>99.76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0"/>
        <v>0.2</v>
      </c>
      <c r="P3065">
        <f t="shared" si="329"/>
        <v>25.52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34"/>
        <v>42665.922893518517</v>
      </c>
      <c r="U3065">
        <f t="shared" si="335"/>
        <v>25.52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0"/>
        <v>0.11</v>
      </c>
      <c r="P3066">
        <f t="shared" si="329"/>
        <v>117.65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>
        <f t="shared" si="335"/>
        <v>117.65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0"/>
        <v>0</v>
      </c>
      <c r="P3067">
        <f t="shared" si="329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>
        <f t="shared" si="335"/>
        <v>5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0"/>
        <v>0.12</v>
      </c>
      <c r="P3068">
        <f t="shared" si="329"/>
        <v>2796.67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>
        <f t="shared" si="335"/>
        <v>2796.67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0"/>
        <v>0.03</v>
      </c>
      <c r="P3069">
        <f t="shared" si="329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>
        <f t="shared" si="335"/>
        <v>200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0"/>
        <v>0</v>
      </c>
      <c r="P3070">
        <f t="shared" si="329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>
        <f t="shared" si="335"/>
        <v>87.5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0"/>
        <v>0.14000000000000001</v>
      </c>
      <c r="P3071">
        <f t="shared" si="329"/>
        <v>20.14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>
        <f t="shared" si="335"/>
        <v>20.14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0"/>
        <v>0.03</v>
      </c>
      <c r="P3072">
        <f t="shared" si="329"/>
        <v>20.88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>
        <f t="shared" si="335"/>
        <v>28.187999999999999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0"/>
        <v>0.6</v>
      </c>
      <c r="P3073">
        <f t="shared" si="329"/>
        <v>61.31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>
        <f t="shared" si="335"/>
        <v>61.31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0"/>
        <v>0</v>
      </c>
      <c r="P3074">
        <f t="shared" ref="P3074:P3137" si="336">ROUND(E3074/L3074, 2)</f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>
        <f t="shared" si="335"/>
        <v>1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7">ROUND(E3075/D3075,2)</f>
        <v>0</v>
      </c>
      <c r="P3075">
        <f t="shared" si="336"/>
        <v>92.14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10">
        <f t="shared" ref="S3075:S3138" si="340">(((J3075/60)/60)/24)+DATE(1970,1,1)</f>
        <v>42111.684027777781</v>
      </c>
      <c r="T3075" s="10">
        <f t="shared" ref="T3075:T3138" si="341">(((I3075/60)/60)/24)+DATE(1970,1,1)</f>
        <v>42169.804861111115</v>
      </c>
      <c r="U3075">
        <f t="shared" ref="U3075:U3138" si="342">IF(H3075="GBP", P3075*1.35, P3075*1)</f>
        <v>92.14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7"/>
        <v>0</v>
      </c>
      <c r="P3076">
        <f t="shared" si="336"/>
        <v>7.33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41"/>
        <v>42439.571284722217</v>
      </c>
      <c r="U3076">
        <f t="shared" si="342"/>
        <v>7.33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7"/>
        <v>0.09</v>
      </c>
      <c r="P3077">
        <f t="shared" si="336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41"/>
        <v>42601.102314814809</v>
      </c>
      <c r="U3077">
        <f t="shared" si="342"/>
        <v>64.8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7"/>
        <v>0.15</v>
      </c>
      <c r="P3078">
        <f t="shared" si="336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>
        <f t="shared" si="342"/>
        <v>30.12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7"/>
        <v>0</v>
      </c>
      <c r="P3079">
        <f t="shared" si="336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>
        <f t="shared" si="342"/>
        <v>52.5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7"/>
        <v>0</v>
      </c>
      <c r="P3080">
        <f t="shared" si="336"/>
        <v>23.67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>
        <f t="shared" si="342"/>
        <v>23.67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7"/>
        <v>0.01</v>
      </c>
      <c r="P3081">
        <f t="shared" si="336"/>
        <v>415.78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>
        <f t="shared" si="342"/>
        <v>415.78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7"/>
        <v>0</v>
      </c>
      <c r="P3082">
        <f t="shared" si="336"/>
        <v>53.71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>
        <f t="shared" si="342"/>
        <v>53.71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7"/>
        <v>0</v>
      </c>
      <c r="P3083">
        <f t="shared" si="336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>
        <f t="shared" si="342"/>
        <v>420.6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7"/>
        <v>0</v>
      </c>
      <c r="P3084" t="e">
        <f t="shared" si="336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 t="e">
        <f t="shared" si="342"/>
        <v>#DIV/0!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7"/>
        <v>0</v>
      </c>
      <c r="P3085">
        <f t="shared" si="336"/>
        <v>18.670000000000002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>
        <f t="shared" si="342"/>
        <v>18.670000000000002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7"/>
        <v>0.12</v>
      </c>
      <c r="P3086">
        <f t="shared" si="336"/>
        <v>78.33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>
        <f t="shared" si="342"/>
        <v>78.33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7"/>
        <v>0.02</v>
      </c>
      <c r="P3087">
        <f t="shared" si="336"/>
        <v>67.78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41"/>
        <v>42276.883784722217</v>
      </c>
      <c r="U3087">
        <f t="shared" si="342"/>
        <v>67.78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7"/>
        <v>0</v>
      </c>
      <c r="P3088">
        <f t="shared" si="336"/>
        <v>16.670000000000002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>
        <f t="shared" si="342"/>
        <v>16.670000000000002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7"/>
        <v>0.01</v>
      </c>
      <c r="P3089">
        <f t="shared" si="336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>
        <f t="shared" si="342"/>
        <v>62.5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7"/>
        <v>0</v>
      </c>
      <c r="P3090">
        <f t="shared" si="336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>
        <f t="shared" si="342"/>
        <v>42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7"/>
        <v>0.23</v>
      </c>
      <c r="P3091">
        <f t="shared" si="336"/>
        <v>130.09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>
        <f t="shared" si="342"/>
        <v>130.09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7"/>
        <v>0.05</v>
      </c>
      <c r="P3092">
        <f t="shared" si="336"/>
        <v>1270.22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>
        <f t="shared" si="342"/>
        <v>1270.22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7"/>
        <v>0.16</v>
      </c>
      <c r="P3093">
        <f t="shared" si="336"/>
        <v>88.44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>
        <f t="shared" si="342"/>
        <v>88.44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7"/>
        <v>0.01</v>
      </c>
      <c r="P3094">
        <f t="shared" si="336"/>
        <v>56.34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>
        <f t="shared" si="342"/>
        <v>56.34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7"/>
        <v>0.23</v>
      </c>
      <c r="P3095">
        <f t="shared" si="336"/>
        <v>53.53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41"/>
        <v>41791.165972222225</v>
      </c>
      <c r="U3095">
        <f t="shared" si="342"/>
        <v>53.53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7"/>
        <v>0</v>
      </c>
      <c r="P3096">
        <f t="shared" si="336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>
        <f t="shared" si="342"/>
        <v>25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7"/>
        <v>0</v>
      </c>
      <c r="P3097">
        <f t="shared" si="336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>
        <f t="shared" si="342"/>
        <v>50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7"/>
        <v>0.04</v>
      </c>
      <c r="P3098">
        <f t="shared" si="336"/>
        <v>56.79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>
        <f t="shared" si="342"/>
        <v>56.79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7"/>
        <v>0.17</v>
      </c>
      <c r="P3099">
        <f t="shared" si="336"/>
        <v>40.83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>
        <f t="shared" si="342"/>
        <v>55.1205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7"/>
        <v>0.04</v>
      </c>
      <c r="P3100">
        <f t="shared" si="336"/>
        <v>65.11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>
        <f t="shared" si="342"/>
        <v>65.11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7"/>
        <v>0.14000000000000001</v>
      </c>
      <c r="P3101">
        <f t="shared" si="336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>
        <f t="shared" si="342"/>
        <v>55.6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7"/>
        <v>0.15</v>
      </c>
      <c r="P3102">
        <f t="shared" si="336"/>
        <v>140.54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>
        <f t="shared" si="342"/>
        <v>140.54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7"/>
        <v>0.12</v>
      </c>
      <c r="P3103">
        <f t="shared" si="336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>
        <f t="shared" si="342"/>
        <v>25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7"/>
        <v>0.39</v>
      </c>
      <c r="P3104">
        <f t="shared" si="336"/>
        <v>69.53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>
        <f t="shared" si="342"/>
        <v>93.865500000000011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7"/>
        <v>0</v>
      </c>
      <c r="P3105">
        <f t="shared" si="336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>
        <f t="shared" si="342"/>
        <v>5.5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7"/>
        <v>0.3</v>
      </c>
      <c r="P3106">
        <f t="shared" si="336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>
        <f t="shared" si="342"/>
        <v>237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7"/>
        <v>0.42</v>
      </c>
      <c r="P3107">
        <f t="shared" si="336"/>
        <v>79.87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>
        <f t="shared" si="342"/>
        <v>79.87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7"/>
        <v>0.04</v>
      </c>
      <c r="P3108">
        <f t="shared" si="336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41"/>
        <v>42263.916666666672</v>
      </c>
      <c r="U3108">
        <f t="shared" si="342"/>
        <v>13.8375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7"/>
        <v>0.2</v>
      </c>
      <c r="P3109">
        <f t="shared" si="336"/>
        <v>272.58999999999997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41"/>
        <v>42135.814247685179</v>
      </c>
      <c r="U3109">
        <f t="shared" si="342"/>
        <v>272.58999999999997</v>
      </c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7"/>
        <v>0</v>
      </c>
      <c r="P3110">
        <f t="shared" si="336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>
        <f t="shared" si="342"/>
        <v>13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7"/>
        <v>0.25</v>
      </c>
      <c r="P3111">
        <f t="shared" si="336"/>
        <v>58.18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>
        <f t="shared" si="342"/>
        <v>58.18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7"/>
        <v>0</v>
      </c>
      <c r="P3112">
        <f t="shared" si="336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>
        <f t="shared" si="342"/>
        <v>10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7"/>
        <v>0.27</v>
      </c>
      <c r="P3113">
        <f t="shared" si="336"/>
        <v>70.11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41"/>
        <v>41916.595138888886</v>
      </c>
      <c r="U3113">
        <f t="shared" si="342"/>
        <v>70.11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7"/>
        <v>0.05</v>
      </c>
      <c r="P3114">
        <f t="shared" si="336"/>
        <v>57.89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>
        <f t="shared" si="342"/>
        <v>57.89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7"/>
        <v>0.04</v>
      </c>
      <c r="P3115">
        <f t="shared" si="336"/>
        <v>125.27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>
        <f t="shared" si="342"/>
        <v>125.27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7"/>
        <v>0</v>
      </c>
      <c r="P3116" t="e">
        <f t="shared" si="336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 t="e">
        <f t="shared" si="342"/>
        <v>#DIV/0!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7"/>
        <v>0.03</v>
      </c>
      <c r="P3117">
        <f t="shared" si="336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>
        <f t="shared" si="342"/>
        <v>300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7"/>
        <v>0.56999999999999995</v>
      </c>
      <c r="P3118">
        <f t="shared" si="336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>
        <f t="shared" si="342"/>
        <v>43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7"/>
        <v>0</v>
      </c>
      <c r="P3119">
        <f t="shared" si="336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41"/>
        <v>42517.55</v>
      </c>
      <c r="U3119">
        <f t="shared" si="342"/>
        <v>1.35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7"/>
        <v>0</v>
      </c>
      <c r="P3120">
        <f t="shared" si="336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>
        <f t="shared" si="342"/>
        <v>775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7"/>
        <v>0</v>
      </c>
      <c r="P3121">
        <f t="shared" si="336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>
        <f t="shared" si="342"/>
        <v>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7"/>
        <v>0</v>
      </c>
      <c r="P3122">
        <f t="shared" si="336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41"/>
        <v>42495.900416666671</v>
      </c>
      <c r="U3122">
        <f t="shared" si="342"/>
        <v>12.8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7"/>
        <v>0.01</v>
      </c>
      <c r="P3123">
        <f t="shared" si="336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>
        <f t="shared" si="342"/>
        <v>10</v>
      </c>
    </row>
    <row r="3124" spans="1:2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7"/>
        <v>0.57999999999999996</v>
      </c>
      <c r="P3124">
        <f t="shared" si="336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>
        <f t="shared" si="342"/>
        <v>58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7"/>
        <v>0.68</v>
      </c>
      <c r="P3125">
        <f t="shared" si="336"/>
        <v>244.8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>
        <f t="shared" si="342"/>
        <v>244.8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7"/>
        <v>0</v>
      </c>
      <c r="P3126">
        <f t="shared" si="336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>
        <f t="shared" si="342"/>
        <v>6.5</v>
      </c>
    </row>
    <row r="3127" spans="1:2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7"/>
        <v>0</v>
      </c>
      <c r="P3127" t="e">
        <f t="shared" si="336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 t="e">
        <f t="shared" si="342"/>
        <v>#DIV/0!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7"/>
        <v>0.04</v>
      </c>
      <c r="P3128">
        <f t="shared" si="336"/>
        <v>61.18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41"/>
        <v>42456.976412037038</v>
      </c>
      <c r="U3128">
        <f t="shared" si="342"/>
        <v>61.18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7"/>
        <v>0</v>
      </c>
      <c r="P3129" t="e">
        <f t="shared" si="336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 t="e">
        <f t="shared" si="342"/>
        <v>#DIV/0!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7"/>
        <v>1.0900000000000001</v>
      </c>
      <c r="P3130">
        <f t="shared" si="336"/>
        <v>139.24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>
        <f t="shared" si="342"/>
        <v>139.24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7"/>
        <v>0.01</v>
      </c>
      <c r="P3131">
        <f t="shared" si="336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>
        <f t="shared" si="342"/>
        <v>10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7"/>
        <v>0.04</v>
      </c>
      <c r="P3132">
        <f t="shared" si="336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>
        <f t="shared" si="342"/>
        <v>93.75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7"/>
        <v>0.16</v>
      </c>
      <c r="P3133">
        <f t="shared" si="336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>
        <f t="shared" si="342"/>
        <v>53.75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7"/>
        <v>0</v>
      </c>
      <c r="P3134">
        <f t="shared" si="336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>
        <f t="shared" si="342"/>
        <v>10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7"/>
        <v>1.08</v>
      </c>
      <c r="P3135">
        <f t="shared" si="336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>
        <f t="shared" si="342"/>
        <v>45.5625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7"/>
        <v>0.23</v>
      </c>
      <c r="P3136">
        <f t="shared" si="336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41"/>
        <v>42821.678460648152</v>
      </c>
      <c r="U3136">
        <f t="shared" si="342"/>
        <v>25.3125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7"/>
        <v>0.21</v>
      </c>
      <c r="P3137">
        <f t="shared" si="336"/>
        <v>23.14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>
        <f t="shared" si="342"/>
        <v>23.14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7"/>
        <v>1.28</v>
      </c>
      <c r="P3138">
        <f t="shared" ref="P3138:P3201" si="343">ROUND(E3138/L3138, 2)</f>
        <v>29.05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>
        <f t="shared" si="342"/>
        <v>39.217500000000001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4">ROUND(E3139/D3139,2)</f>
        <v>0.03</v>
      </c>
      <c r="P3139">
        <f t="shared" si="343"/>
        <v>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10">
        <f t="shared" ref="S3139:S3202" si="347">(((J3139/60)/60)/24)+DATE(1970,1,1)</f>
        <v>42807.885057870371</v>
      </c>
      <c r="T3139" s="10">
        <f t="shared" ref="T3139:T3202" si="348">(((I3139/60)/60)/24)+DATE(1970,1,1)</f>
        <v>42858.8</v>
      </c>
      <c r="U3139">
        <f t="shared" ref="U3139:U3202" si="349">IF(H3139="GBP", P3139*1.35, P3139*1)</f>
        <v>50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4"/>
        <v>0</v>
      </c>
      <c r="P3140" t="e">
        <f t="shared" si="343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 t="e">
        <f t="shared" si="349"/>
        <v>#DIV/0!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4"/>
        <v>0.05</v>
      </c>
      <c r="P3141">
        <f t="shared" si="343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>
        <f t="shared" si="349"/>
        <v>450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4"/>
        <v>0.01</v>
      </c>
      <c r="P3142">
        <f t="shared" si="343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>
        <f t="shared" si="349"/>
        <v>24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4"/>
        <v>0.52</v>
      </c>
      <c r="P3143">
        <f t="shared" si="343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>
        <f t="shared" si="349"/>
        <v>32.25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4"/>
        <v>0.02</v>
      </c>
      <c r="P3144">
        <f t="shared" si="343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>
        <f t="shared" si="349"/>
        <v>20.25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4"/>
        <v>0</v>
      </c>
      <c r="P3145" t="e">
        <f t="shared" si="343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 t="e">
        <f t="shared" si="349"/>
        <v>#DIV/0!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4"/>
        <v>0.75</v>
      </c>
      <c r="P3146">
        <f t="shared" si="343"/>
        <v>251.33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>
        <f t="shared" si="349"/>
        <v>251.33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4"/>
        <v>0</v>
      </c>
      <c r="P3147" t="e">
        <f t="shared" si="343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 t="e">
        <f t="shared" si="349"/>
        <v>#DIV/0!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4"/>
        <v>0.11</v>
      </c>
      <c r="P3148">
        <f t="shared" si="343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>
        <f t="shared" si="349"/>
        <v>437.5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4"/>
        <v>1.18</v>
      </c>
      <c r="P3149">
        <f t="shared" si="343"/>
        <v>110.35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8"/>
        <v>41950.011053240742</v>
      </c>
      <c r="U3149">
        <f t="shared" si="349"/>
        <v>110.35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4"/>
        <v>1.31</v>
      </c>
      <c r="P3150">
        <f t="shared" si="343"/>
        <v>41.42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>
        <f t="shared" si="349"/>
        <v>41.42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4"/>
        <v>1.04</v>
      </c>
      <c r="P3151">
        <f t="shared" si="343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>
        <f t="shared" si="349"/>
        <v>52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4"/>
        <v>1.01</v>
      </c>
      <c r="P3152">
        <f t="shared" si="343"/>
        <v>33.99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>
        <f t="shared" si="349"/>
        <v>33.99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4"/>
        <v>1</v>
      </c>
      <c r="P3153">
        <f t="shared" si="343"/>
        <v>103.35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>
        <f t="shared" si="349"/>
        <v>103.35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4"/>
        <v>1.06</v>
      </c>
      <c r="P3154">
        <f t="shared" si="343"/>
        <v>34.79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>
        <f t="shared" si="349"/>
        <v>46.966500000000003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4"/>
        <v>3.36</v>
      </c>
      <c r="P3155">
        <f t="shared" si="343"/>
        <v>41.77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>
        <f t="shared" si="349"/>
        <v>41.77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4"/>
        <v>1.1299999999999999</v>
      </c>
      <c r="P3156">
        <f t="shared" si="343"/>
        <v>64.27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>
        <f t="shared" si="349"/>
        <v>64.27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4"/>
        <v>1.89</v>
      </c>
      <c r="P3157">
        <f t="shared" si="343"/>
        <v>31.21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>
        <f t="shared" si="349"/>
        <v>42.133500000000005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4"/>
        <v>1.02</v>
      </c>
      <c r="P3158">
        <f t="shared" si="343"/>
        <v>62.92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>
        <f t="shared" si="349"/>
        <v>62.92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4"/>
        <v>1.01</v>
      </c>
      <c r="P3159">
        <f t="shared" si="343"/>
        <v>98.54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>
        <f t="shared" si="349"/>
        <v>98.54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4"/>
        <v>1.1399999999999999</v>
      </c>
      <c r="P3160">
        <f t="shared" si="343"/>
        <v>82.61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8"/>
        <v>41477.839722222219</v>
      </c>
      <c r="U3160">
        <f t="shared" si="349"/>
        <v>82.61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4"/>
        <v>1.33</v>
      </c>
      <c r="P3161">
        <f t="shared" si="343"/>
        <v>38.5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>
        <f t="shared" si="349"/>
        <v>38.5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4"/>
        <v>1.02</v>
      </c>
      <c r="P3162">
        <f t="shared" si="343"/>
        <v>80.16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>
        <f t="shared" si="349"/>
        <v>80.16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4"/>
        <v>1.05</v>
      </c>
      <c r="P3163">
        <f t="shared" si="343"/>
        <v>28.41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>
        <f t="shared" si="349"/>
        <v>38.353500000000004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4"/>
        <v>1.27</v>
      </c>
      <c r="P3164">
        <f t="shared" si="343"/>
        <v>80.73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>
        <f t="shared" si="349"/>
        <v>80.73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4"/>
        <v>1.1100000000000001</v>
      </c>
      <c r="P3165">
        <f t="shared" si="343"/>
        <v>200.69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>
        <f t="shared" si="349"/>
        <v>200.69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4"/>
        <v>1.07</v>
      </c>
      <c r="P3166">
        <f t="shared" si="343"/>
        <v>37.590000000000003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8"/>
        <v>41799.80572916667</v>
      </c>
      <c r="U3166">
        <f t="shared" si="349"/>
        <v>37.590000000000003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4"/>
        <v>1.63</v>
      </c>
      <c r="P3167">
        <f t="shared" si="343"/>
        <v>58.1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>
        <f t="shared" si="349"/>
        <v>58.1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4"/>
        <v>1.6</v>
      </c>
      <c r="P3168">
        <f t="shared" si="343"/>
        <v>60.3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>
        <f t="shared" si="349"/>
        <v>60.3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4"/>
        <v>1.1599999999999999</v>
      </c>
      <c r="P3169">
        <f t="shared" si="343"/>
        <v>63.36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>
        <f t="shared" si="349"/>
        <v>63.36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4"/>
        <v>1.24</v>
      </c>
      <c r="P3170">
        <f t="shared" si="343"/>
        <v>50.9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>
        <f t="shared" si="349"/>
        <v>50.9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4"/>
        <v>1.03</v>
      </c>
      <c r="P3171">
        <f t="shared" si="343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>
        <f t="shared" si="349"/>
        <v>100.5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4"/>
        <v>1.1200000000000001</v>
      </c>
      <c r="P3172">
        <f t="shared" si="343"/>
        <v>31.62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>
        <f t="shared" si="349"/>
        <v>31.62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4"/>
        <v>1.0900000000000001</v>
      </c>
      <c r="P3173">
        <f t="shared" si="343"/>
        <v>65.099999999999994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>
        <f t="shared" si="349"/>
        <v>87.885000000000005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4"/>
        <v>1.1499999999999999</v>
      </c>
      <c r="P3174">
        <f t="shared" si="343"/>
        <v>79.31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>
        <f t="shared" si="349"/>
        <v>79.31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4"/>
        <v>1.03</v>
      </c>
      <c r="P3175">
        <f t="shared" si="343"/>
        <v>139.19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8"/>
        <v>41908.878379629627</v>
      </c>
      <c r="U3175">
        <f t="shared" si="349"/>
        <v>139.19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4"/>
        <v>1.01</v>
      </c>
      <c r="P3176">
        <f t="shared" si="343"/>
        <v>131.91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>
        <f t="shared" si="349"/>
        <v>131.91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4"/>
        <v>1.1000000000000001</v>
      </c>
      <c r="P3177">
        <f t="shared" si="343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>
        <f t="shared" si="349"/>
        <v>91.3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4"/>
        <v>1.1499999999999999</v>
      </c>
      <c r="P3178">
        <f t="shared" si="343"/>
        <v>39.67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>
        <f t="shared" si="349"/>
        <v>39.67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4"/>
        <v>1.17</v>
      </c>
      <c r="P3179">
        <f t="shared" si="343"/>
        <v>57.55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>
        <f t="shared" si="349"/>
        <v>57.55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4"/>
        <v>1.72</v>
      </c>
      <c r="P3180">
        <f t="shared" si="343"/>
        <v>33.03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>
        <f t="shared" si="349"/>
        <v>44.590500000000006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4"/>
        <v>1.1399999999999999</v>
      </c>
      <c r="P3181">
        <f t="shared" si="343"/>
        <v>77.34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>
        <f t="shared" si="349"/>
        <v>77.34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4"/>
        <v>1.2</v>
      </c>
      <c r="P3182">
        <f t="shared" si="343"/>
        <v>31.93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>
        <f t="shared" si="349"/>
        <v>43.105499999999999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4"/>
        <v>1.0900000000000001</v>
      </c>
      <c r="P3183">
        <f t="shared" si="343"/>
        <v>36.33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>
        <f t="shared" si="349"/>
        <v>49.045500000000004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4"/>
        <v>1.01</v>
      </c>
      <c r="P3184">
        <f t="shared" si="343"/>
        <v>46.77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>
        <f t="shared" si="349"/>
        <v>46.77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4"/>
        <v>1.0900000000000001</v>
      </c>
      <c r="P3185">
        <f t="shared" si="343"/>
        <v>40.07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>
        <f t="shared" si="349"/>
        <v>40.07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4"/>
        <v>1.07</v>
      </c>
      <c r="P3186">
        <f t="shared" si="343"/>
        <v>100.22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>
        <f t="shared" si="349"/>
        <v>100.22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4"/>
        <v>1</v>
      </c>
      <c r="P3187">
        <f t="shared" si="343"/>
        <v>41.67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>
        <f t="shared" si="349"/>
        <v>56.254500000000007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4"/>
        <v>1.02</v>
      </c>
      <c r="P3188">
        <f t="shared" si="343"/>
        <v>46.71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>
        <f t="shared" si="349"/>
        <v>63.058500000000002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4"/>
        <v>1.1599999999999999</v>
      </c>
      <c r="P3189">
        <f t="shared" si="343"/>
        <v>71.489999999999995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>
        <f t="shared" si="349"/>
        <v>71.489999999999995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4"/>
        <v>0.65</v>
      </c>
      <c r="P3190">
        <f t="shared" si="343"/>
        <v>14.44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>
        <f t="shared" si="349"/>
        <v>19.494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4"/>
        <v>0.12</v>
      </c>
      <c r="P3191">
        <f t="shared" si="343"/>
        <v>356.84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>
        <f t="shared" si="349"/>
        <v>356.84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4"/>
        <v>0</v>
      </c>
      <c r="P3192" t="e">
        <f t="shared" si="343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 t="e">
        <f t="shared" si="349"/>
        <v>#DIV/0!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4"/>
        <v>0.04</v>
      </c>
      <c r="P3193">
        <f t="shared" si="343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>
        <f t="shared" si="349"/>
        <v>37.75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4"/>
        <v>0.01</v>
      </c>
      <c r="P3194">
        <f t="shared" si="343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>
        <f t="shared" si="349"/>
        <v>17.212500000000002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4"/>
        <v>0.12</v>
      </c>
      <c r="P3195">
        <f t="shared" si="343"/>
        <v>24.46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>
        <f t="shared" si="349"/>
        <v>33.021000000000001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4"/>
        <v>0</v>
      </c>
      <c r="P3196" t="e">
        <f t="shared" si="343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 t="e">
        <f t="shared" si="349"/>
        <v>#DIV/0!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4"/>
        <v>0.59</v>
      </c>
      <c r="P3197">
        <f t="shared" si="343"/>
        <v>53.08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>
        <f t="shared" si="349"/>
        <v>53.08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4"/>
        <v>0</v>
      </c>
      <c r="P3198">
        <f t="shared" si="343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>
        <f t="shared" si="349"/>
        <v>300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4"/>
        <v>0.11</v>
      </c>
      <c r="P3199">
        <f t="shared" si="343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>
        <f t="shared" si="349"/>
        <v>286.25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4"/>
        <v>0</v>
      </c>
      <c r="P3200">
        <f t="shared" si="343"/>
        <v>36.67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>
        <f t="shared" si="349"/>
        <v>36.67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4"/>
        <v>0.52</v>
      </c>
      <c r="P3201">
        <f t="shared" si="343"/>
        <v>49.21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8"/>
        <v>41888.875</v>
      </c>
      <c r="U3201">
        <f t="shared" si="349"/>
        <v>49.21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4"/>
        <v>0</v>
      </c>
      <c r="P3202">
        <f t="shared" ref="P3202:P3265" si="350">ROUND(E3202/L3202, 2)</f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>
        <f t="shared" si="349"/>
        <v>1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1">ROUND(E3203/D3203,2)</f>
        <v>0.01</v>
      </c>
      <c r="P3203">
        <f t="shared" si="350"/>
        <v>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10">
        <f t="shared" ref="S3203:S3266" si="354">(((J3203/60)/60)/24)+DATE(1970,1,1)</f>
        <v>41861.767094907409</v>
      </c>
      <c r="T3203" s="10">
        <f t="shared" ref="T3203:T3266" si="355">(((I3203/60)/60)/24)+DATE(1970,1,1)</f>
        <v>41882.767094907409</v>
      </c>
      <c r="U3203">
        <f t="shared" ref="U3203:U3266" si="356">IF(H3203="GBP", P3203*1.35, P3203*1)</f>
        <v>16.875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1"/>
        <v>0.55000000000000004</v>
      </c>
      <c r="P3204">
        <f t="shared" si="350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>
        <f t="shared" si="356"/>
        <v>109.04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1"/>
        <v>0.25</v>
      </c>
      <c r="P3205">
        <f t="shared" si="350"/>
        <v>41.67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>
        <f t="shared" si="356"/>
        <v>41.67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1"/>
        <v>0</v>
      </c>
      <c r="P3206" t="e">
        <f t="shared" si="350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 t="e">
        <f t="shared" si="356"/>
        <v>#DIV/0!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1"/>
        <v>0.03</v>
      </c>
      <c r="P3207">
        <f t="shared" si="350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>
        <f t="shared" si="356"/>
        <v>30.712500000000002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1"/>
        <v>0</v>
      </c>
      <c r="P3208" t="e">
        <f t="shared" si="350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 t="e">
        <f t="shared" si="356"/>
        <v>#DIV/0!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1"/>
        <v>0.46</v>
      </c>
      <c r="P3209">
        <f t="shared" si="350"/>
        <v>70.83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>
        <f t="shared" si="356"/>
        <v>70.83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1"/>
        <v>1.04</v>
      </c>
      <c r="P3210">
        <f t="shared" si="350"/>
        <v>63.11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>
        <f t="shared" si="356"/>
        <v>63.11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1"/>
        <v>1.19</v>
      </c>
      <c r="P3211">
        <f t="shared" si="350"/>
        <v>50.16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5"/>
        <v>41810.958333333336</v>
      </c>
      <c r="U3211">
        <f t="shared" si="356"/>
        <v>50.16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1"/>
        <v>1.26</v>
      </c>
      <c r="P3212">
        <f t="shared" si="350"/>
        <v>62.88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>
        <f t="shared" si="356"/>
        <v>62.88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1"/>
        <v>1.2</v>
      </c>
      <c r="P3213">
        <f t="shared" si="350"/>
        <v>85.53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5"/>
        <v>41866.083333333336</v>
      </c>
      <c r="U3213">
        <f t="shared" si="356"/>
        <v>85.53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1"/>
        <v>1.26</v>
      </c>
      <c r="P3214">
        <f t="shared" si="350"/>
        <v>53.72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>
        <f t="shared" si="356"/>
        <v>53.72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1"/>
        <v>1</v>
      </c>
      <c r="P3215">
        <f t="shared" si="350"/>
        <v>127.81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>
        <f t="shared" si="356"/>
        <v>172.54350000000002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1"/>
        <v>1.02</v>
      </c>
      <c r="P3216">
        <f t="shared" si="350"/>
        <v>106.57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>
        <f t="shared" si="356"/>
        <v>143.86949999999999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1"/>
        <v>1</v>
      </c>
      <c r="P3217">
        <f t="shared" si="350"/>
        <v>262.11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>
        <f t="shared" si="356"/>
        <v>262.11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1"/>
        <v>1</v>
      </c>
      <c r="P3218">
        <f t="shared" si="350"/>
        <v>57.17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>
        <f t="shared" si="356"/>
        <v>77.179500000000004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1"/>
        <v>1.1599999999999999</v>
      </c>
      <c r="P3219">
        <f t="shared" si="350"/>
        <v>50.2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>
        <f t="shared" si="356"/>
        <v>50.2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1"/>
        <v>1.02</v>
      </c>
      <c r="P3220">
        <f t="shared" si="350"/>
        <v>66.59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>
        <f t="shared" si="356"/>
        <v>89.896500000000017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1"/>
        <v>1</v>
      </c>
      <c r="P3221">
        <f t="shared" si="350"/>
        <v>168.25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>
        <f t="shared" si="356"/>
        <v>168.25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1"/>
        <v>1.01</v>
      </c>
      <c r="P3222">
        <f t="shared" si="350"/>
        <v>256.37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>
        <f t="shared" si="356"/>
        <v>256.37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1"/>
        <v>1.03</v>
      </c>
      <c r="P3223">
        <f t="shared" si="350"/>
        <v>36.61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>
        <f t="shared" si="356"/>
        <v>49.423500000000004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1"/>
        <v>1.25</v>
      </c>
      <c r="P3224">
        <f t="shared" si="350"/>
        <v>37.14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>
        <f t="shared" si="356"/>
        <v>37.14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1"/>
        <v>1.1000000000000001</v>
      </c>
      <c r="P3225">
        <f t="shared" si="350"/>
        <v>45.88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5"/>
        <v>42236.835370370376</v>
      </c>
      <c r="U3225">
        <f t="shared" si="356"/>
        <v>45.88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1"/>
        <v>1.02</v>
      </c>
      <c r="P3226">
        <f t="shared" si="350"/>
        <v>141.71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>
        <f t="shared" si="356"/>
        <v>141.71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1"/>
        <v>1.02</v>
      </c>
      <c r="P3227">
        <f t="shared" si="350"/>
        <v>52.49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>
        <f t="shared" si="356"/>
        <v>52.49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1"/>
        <v>1.04</v>
      </c>
      <c r="P3228">
        <f t="shared" si="350"/>
        <v>59.52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>
        <f t="shared" si="356"/>
        <v>80.352000000000004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1"/>
        <v>1.25</v>
      </c>
      <c r="P3229">
        <f t="shared" si="350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>
        <f t="shared" si="356"/>
        <v>67.5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1"/>
        <v>1.02</v>
      </c>
      <c r="P3230">
        <f t="shared" si="350"/>
        <v>193.62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>
        <f t="shared" si="356"/>
        <v>193.62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1"/>
        <v>1.08</v>
      </c>
      <c r="P3231">
        <f t="shared" si="350"/>
        <v>106.8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>
        <f t="shared" si="356"/>
        <v>106.8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1"/>
        <v>1.1000000000000001</v>
      </c>
      <c r="P3232">
        <f t="shared" si="350"/>
        <v>77.22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5"/>
        <v>41913.165972222225</v>
      </c>
      <c r="U3232">
        <f t="shared" si="356"/>
        <v>77.22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1"/>
        <v>1.61</v>
      </c>
      <c r="P3233">
        <f t="shared" si="350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>
        <f t="shared" si="356"/>
        <v>57.5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1"/>
        <v>1.31</v>
      </c>
      <c r="P3234">
        <f t="shared" si="350"/>
        <v>50.46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>
        <f t="shared" si="356"/>
        <v>50.46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1"/>
        <v>1.19</v>
      </c>
      <c r="P3235">
        <f t="shared" si="350"/>
        <v>97.38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>
        <f t="shared" si="356"/>
        <v>97.38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1"/>
        <v>1</v>
      </c>
      <c r="P3236">
        <f t="shared" si="350"/>
        <v>34.92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>
        <f t="shared" si="356"/>
        <v>47.142000000000003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1"/>
        <v>1.03</v>
      </c>
      <c r="P3237">
        <f t="shared" si="350"/>
        <v>85.53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>
        <f t="shared" si="356"/>
        <v>85.53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1"/>
        <v>1.01</v>
      </c>
      <c r="P3238">
        <f t="shared" si="350"/>
        <v>182.91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>
        <f t="shared" si="356"/>
        <v>182.91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1"/>
        <v>1.01</v>
      </c>
      <c r="P3239">
        <f t="shared" si="350"/>
        <v>131.13999999999999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>
        <f t="shared" si="356"/>
        <v>131.13999999999999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1"/>
        <v>1.1200000000000001</v>
      </c>
      <c r="P3240">
        <f t="shared" si="350"/>
        <v>39.81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>
        <f t="shared" si="356"/>
        <v>53.743500000000004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1"/>
        <v>1.06</v>
      </c>
      <c r="P3241">
        <f t="shared" si="350"/>
        <v>59.7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>
        <f t="shared" si="356"/>
        <v>80.595000000000013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1"/>
        <v>1.01</v>
      </c>
      <c r="P3242">
        <f t="shared" si="350"/>
        <v>88.74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>
        <f t="shared" si="356"/>
        <v>119.79900000000001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1"/>
        <v>1.1499999999999999</v>
      </c>
      <c r="P3243">
        <f t="shared" si="350"/>
        <v>58.69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>
        <f t="shared" si="356"/>
        <v>58.69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1"/>
        <v>1.27</v>
      </c>
      <c r="P3244">
        <f t="shared" si="350"/>
        <v>69.569999999999993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>
        <f t="shared" si="356"/>
        <v>69.569999999999993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1"/>
        <v>1.03</v>
      </c>
      <c r="P3245">
        <f t="shared" si="350"/>
        <v>115.87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>
        <f t="shared" si="356"/>
        <v>115.87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1"/>
        <v>1.03</v>
      </c>
      <c r="P3246">
        <f t="shared" si="350"/>
        <v>23.87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>
        <f t="shared" si="356"/>
        <v>32.224500000000006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1"/>
        <v>1.04</v>
      </c>
      <c r="P3247">
        <f t="shared" si="350"/>
        <v>81.13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>
        <f t="shared" si="356"/>
        <v>81.13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1"/>
        <v>1.1100000000000001</v>
      </c>
      <c r="P3248">
        <f t="shared" si="350"/>
        <v>57.63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>
        <f t="shared" si="356"/>
        <v>57.63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1"/>
        <v>1.06</v>
      </c>
      <c r="P3249">
        <f t="shared" si="350"/>
        <v>46.43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>
        <f t="shared" si="356"/>
        <v>62.680500000000002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1"/>
        <v>1.01</v>
      </c>
      <c r="P3250">
        <f t="shared" si="350"/>
        <v>60.48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>
        <f t="shared" si="356"/>
        <v>60.48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1"/>
        <v>1.05</v>
      </c>
      <c r="P3251">
        <f t="shared" si="350"/>
        <v>65.58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>
        <f t="shared" si="356"/>
        <v>65.58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1"/>
        <v>1.02</v>
      </c>
      <c r="P3252">
        <f t="shared" si="350"/>
        <v>119.19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>
        <f t="shared" si="356"/>
        <v>119.19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1"/>
        <v>1.1100000000000001</v>
      </c>
      <c r="P3253">
        <f t="shared" si="350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>
        <f t="shared" si="356"/>
        <v>83.05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1"/>
        <v>1.28</v>
      </c>
      <c r="P3254">
        <f t="shared" si="350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>
        <f t="shared" si="356"/>
        <v>77.652000000000015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1"/>
        <v>1.02</v>
      </c>
      <c r="P3255">
        <f t="shared" si="350"/>
        <v>177.09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>
        <f t="shared" si="356"/>
        <v>177.09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1"/>
        <v>1.01</v>
      </c>
      <c r="P3256">
        <f t="shared" si="350"/>
        <v>70.77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>
        <f t="shared" si="356"/>
        <v>95.539500000000004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1"/>
        <v>1.75</v>
      </c>
      <c r="P3257">
        <f t="shared" si="350"/>
        <v>29.17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>
        <f t="shared" si="356"/>
        <v>39.379500000000007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1"/>
        <v>1.28</v>
      </c>
      <c r="P3258">
        <f t="shared" si="350"/>
        <v>72.760000000000005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>
        <f t="shared" si="356"/>
        <v>72.760000000000005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1"/>
        <v>1.06</v>
      </c>
      <c r="P3259">
        <f t="shared" si="350"/>
        <v>51.85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>
        <f t="shared" si="356"/>
        <v>69.997500000000002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1"/>
        <v>1.05</v>
      </c>
      <c r="P3260">
        <f t="shared" si="350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>
        <f t="shared" si="356"/>
        <v>98.2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1"/>
        <v>1.06</v>
      </c>
      <c r="P3261">
        <f t="shared" si="350"/>
        <v>251.74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>
        <f t="shared" si="356"/>
        <v>251.74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1"/>
        <v>1.0900000000000001</v>
      </c>
      <c r="P3262">
        <f t="shared" si="350"/>
        <v>74.819999999999993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>
        <f t="shared" si="356"/>
        <v>74.819999999999993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1"/>
        <v>1</v>
      </c>
      <c r="P3263">
        <f t="shared" si="350"/>
        <v>67.650000000000006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>
        <f t="shared" si="356"/>
        <v>67.650000000000006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1"/>
        <v>1.03</v>
      </c>
      <c r="P3264">
        <f t="shared" si="350"/>
        <v>93.81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>
        <f t="shared" si="356"/>
        <v>93.81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1"/>
        <v>1.1200000000000001</v>
      </c>
      <c r="P3265">
        <f t="shared" si="350"/>
        <v>41.24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>
        <f t="shared" si="356"/>
        <v>41.24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1"/>
        <v>1.03</v>
      </c>
      <c r="P3266">
        <f t="shared" ref="P3266:P3329" si="357">ROUND(E3266/L3266, 2)</f>
        <v>52.55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>
        <f t="shared" si="356"/>
        <v>52.55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8">ROUND(E3267/D3267,2)</f>
        <v>1.64</v>
      </c>
      <c r="P3267">
        <f t="shared" si="357"/>
        <v>70.290000000000006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10">
        <f t="shared" ref="S3267:S3330" si="361">(((J3267/60)/60)/24)+DATE(1970,1,1)</f>
        <v>42311.711979166663</v>
      </c>
      <c r="T3267" s="10">
        <f t="shared" ref="T3267:T3330" si="362">(((I3267/60)/60)/24)+DATE(1970,1,1)</f>
        <v>42341.708333333328</v>
      </c>
      <c r="U3267">
        <f t="shared" ref="U3267:U3330" si="363">IF(H3267="GBP", P3267*1.35, P3267*1)</f>
        <v>70.290000000000006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8"/>
        <v>1.31</v>
      </c>
      <c r="P3268">
        <f t="shared" si="357"/>
        <v>48.33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62"/>
        <v>42167.875</v>
      </c>
      <c r="U3268">
        <f t="shared" si="363"/>
        <v>48.33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8"/>
        <v>1.02</v>
      </c>
      <c r="P3269">
        <f t="shared" si="357"/>
        <v>53.18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>
        <f t="shared" si="363"/>
        <v>53.18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8"/>
        <v>1.28</v>
      </c>
      <c r="P3270">
        <f t="shared" si="357"/>
        <v>60.95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>
        <f t="shared" si="363"/>
        <v>60.95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8"/>
        <v>1.02</v>
      </c>
      <c r="P3271">
        <f t="shared" si="357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62"/>
        <v>42171.458333333328</v>
      </c>
      <c r="U3271">
        <f t="shared" si="363"/>
        <v>156.60000000000002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8"/>
        <v>1.02</v>
      </c>
      <c r="P3272">
        <f t="shared" si="357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>
        <f t="shared" si="363"/>
        <v>82.350000000000009</v>
      </c>
    </row>
    <row r="3273" spans="1:2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8"/>
        <v>1.3</v>
      </c>
      <c r="P3273">
        <f t="shared" si="357"/>
        <v>38.24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>
        <f t="shared" si="363"/>
        <v>51.624000000000009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8"/>
        <v>1.54</v>
      </c>
      <c r="P3274">
        <f t="shared" si="357"/>
        <v>106.5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>
        <f t="shared" si="363"/>
        <v>106.5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8"/>
        <v>1.07</v>
      </c>
      <c r="P3275">
        <f t="shared" si="357"/>
        <v>204.57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>
        <f t="shared" si="363"/>
        <v>204.57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8"/>
        <v>1.01</v>
      </c>
      <c r="P3276">
        <f t="shared" si="357"/>
        <v>54.91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>
        <f t="shared" si="363"/>
        <v>54.91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8"/>
        <v>1</v>
      </c>
      <c r="P3277">
        <f t="shared" si="357"/>
        <v>150.41999999999999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>
        <f t="shared" si="363"/>
        <v>150.41999999999999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8"/>
        <v>1.17</v>
      </c>
      <c r="P3278">
        <f t="shared" si="357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>
        <f t="shared" si="363"/>
        <v>52.58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8"/>
        <v>1.0900000000000001</v>
      </c>
      <c r="P3279">
        <f t="shared" si="357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62"/>
        <v>41961.724606481483</v>
      </c>
      <c r="U3279">
        <f t="shared" si="363"/>
        <v>73.305000000000007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8"/>
        <v>1.03</v>
      </c>
      <c r="P3280">
        <f t="shared" si="357"/>
        <v>76.03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>
        <f t="shared" si="363"/>
        <v>102.6405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8"/>
        <v>1.1399999999999999</v>
      </c>
      <c r="P3281">
        <f t="shared" si="357"/>
        <v>105.21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62"/>
        <v>42461.06086805556</v>
      </c>
      <c r="U3281">
        <f t="shared" si="363"/>
        <v>105.21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8"/>
        <v>1.03</v>
      </c>
      <c r="P3282">
        <f t="shared" si="357"/>
        <v>68.67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>
        <f t="shared" si="363"/>
        <v>68.67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8"/>
        <v>1.22</v>
      </c>
      <c r="P3283">
        <f t="shared" si="357"/>
        <v>129.36000000000001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>
        <f t="shared" si="363"/>
        <v>129.36000000000001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8"/>
        <v>1.03</v>
      </c>
      <c r="P3284">
        <f t="shared" si="357"/>
        <v>134.26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>
        <f t="shared" si="363"/>
        <v>134.26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8"/>
        <v>1.05</v>
      </c>
      <c r="P3285">
        <f t="shared" si="357"/>
        <v>17.829999999999998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>
        <f t="shared" si="363"/>
        <v>24.070499999999999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8"/>
        <v>1.02</v>
      </c>
      <c r="P3286">
        <f t="shared" si="357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>
        <f t="shared" si="363"/>
        <v>203.2</v>
      </c>
    </row>
    <row r="3287" spans="1:2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8"/>
        <v>1.1200000000000001</v>
      </c>
      <c r="P3287">
        <f t="shared" si="357"/>
        <v>69.19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>
        <f t="shared" si="363"/>
        <v>69.19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8"/>
        <v>1.02</v>
      </c>
      <c r="P3288">
        <f t="shared" si="357"/>
        <v>125.12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>
        <f t="shared" si="363"/>
        <v>125.12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8"/>
        <v>1</v>
      </c>
      <c r="P3289">
        <f t="shared" si="357"/>
        <v>73.53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>
        <f t="shared" si="363"/>
        <v>73.53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8"/>
        <v>1</v>
      </c>
      <c r="P3290">
        <f t="shared" si="357"/>
        <v>48.44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>
        <f t="shared" si="363"/>
        <v>65.394000000000005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8"/>
        <v>1.33</v>
      </c>
      <c r="P3291">
        <f t="shared" si="357"/>
        <v>26.61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>
        <f t="shared" si="363"/>
        <v>35.923500000000004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8"/>
        <v>1.21</v>
      </c>
      <c r="P3292">
        <f t="shared" si="357"/>
        <v>33.67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>
        <f t="shared" si="363"/>
        <v>45.454500000000003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8"/>
        <v>1.1399999999999999</v>
      </c>
      <c r="P3293">
        <f t="shared" si="357"/>
        <v>40.71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>
        <f t="shared" si="363"/>
        <v>40.71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8"/>
        <v>2.86</v>
      </c>
      <c r="P3294">
        <f t="shared" si="357"/>
        <v>19.27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>
        <f t="shared" si="363"/>
        <v>26.014500000000002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8"/>
        <v>1.7</v>
      </c>
      <c r="P3295">
        <f t="shared" si="357"/>
        <v>84.29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>
        <f t="shared" si="363"/>
        <v>84.29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8"/>
        <v>1.18</v>
      </c>
      <c r="P3296">
        <f t="shared" si="357"/>
        <v>29.58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>
        <f t="shared" si="363"/>
        <v>39.933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8"/>
        <v>1.03</v>
      </c>
      <c r="P3297">
        <f t="shared" si="357"/>
        <v>26.67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>
        <f t="shared" si="363"/>
        <v>36.004500000000007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8"/>
        <v>1.44</v>
      </c>
      <c r="P3298">
        <f t="shared" si="357"/>
        <v>45.98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>
        <f t="shared" si="363"/>
        <v>62.073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8"/>
        <v>1</v>
      </c>
      <c r="P3299">
        <f t="shared" si="357"/>
        <v>125.09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>
        <f t="shared" si="363"/>
        <v>168.87150000000003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8"/>
        <v>1.02</v>
      </c>
      <c r="P3300">
        <f t="shared" si="357"/>
        <v>141.29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>
        <f t="shared" si="363"/>
        <v>141.29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8"/>
        <v>1.1599999999999999</v>
      </c>
      <c r="P3301">
        <f t="shared" si="357"/>
        <v>55.33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>
        <f t="shared" si="363"/>
        <v>55.33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8"/>
        <v>1.36</v>
      </c>
      <c r="P3302">
        <f t="shared" si="357"/>
        <v>46.42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>
        <f t="shared" si="363"/>
        <v>46.42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8"/>
        <v>1.33</v>
      </c>
      <c r="P3303">
        <f t="shared" si="357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62"/>
        <v>42583.290972222225</v>
      </c>
      <c r="U3303">
        <f t="shared" si="363"/>
        <v>57.2</v>
      </c>
    </row>
    <row r="3304" spans="1:2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8"/>
        <v>1.03</v>
      </c>
      <c r="P3304">
        <f t="shared" si="357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>
        <f t="shared" si="363"/>
        <v>173.7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8"/>
        <v>1.1599999999999999</v>
      </c>
      <c r="P3305">
        <f t="shared" si="357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>
        <f t="shared" si="363"/>
        <v>59.6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8"/>
        <v>1.05</v>
      </c>
      <c r="P3306">
        <f t="shared" si="357"/>
        <v>89.59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>
        <f t="shared" si="363"/>
        <v>89.59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8"/>
        <v>1.02</v>
      </c>
      <c r="P3307">
        <f t="shared" si="357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>
        <f t="shared" si="363"/>
        <v>204.05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8"/>
        <v>1.75</v>
      </c>
      <c r="P3308">
        <f t="shared" si="357"/>
        <v>48.7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>
        <f t="shared" si="363"/>
        <v>48.7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8"/>
        <v>1.07</v>
      </c>
      <c r="P3309">
        <f t="shared" si="357"/>
        <v>53.34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>
        <f t="shared" si="363"/>
        <v>53.34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8"/>
        <v>1.22</v>
      </c>
      <c r="P3310">
        <f t="shared" si="357"/>
        <v>75.09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>
        <f t="shared" si="363"/>
        <v>75.09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8"/>
        <v>1.59</v>
      </c>
      <c r="P3311">
        <f t="shared" si="357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>
        <f t="shared" si="363"/>
        <v>24.3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8"/>
        <v>1</v>
      </c>
      <c r="P3312">
        <f t="shared" si="357"/>
        <v>209.84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>
        <f t="shared" si="363"/>
        <v>209.84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8"/>
        <v>1.1000000000000001</v>
      </c>
      <c r="P3313">
        <f t="shared" si="357"/>
        <v>61.02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>
        <f t="shared" si="363"/>
        <v>61.02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8"/>
        <v>1</v>
      </c>
      <c r="P3314">
        <f t="shared" si="357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>
        <f t="shared" si="363"/>
        <v>61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8"/>
        <v>1.1599999999999999</v>
      </c>
      <c r="P3315">
        <f t="shared" si="357"/>
        <v>80.03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>
        <f t="shared" si="363"/>
        <v>80.03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8"/>
        <v>2.11</v>
      </c>
      <c r="P3316">
        <f t="shared" si="357"/>
        <v>29.07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>
        <f t="shared" si="363"/>
        <v>39.244500000000002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8"/>
        <v>1.1000000000000001</v>
      </c>
      <c r="P3317">
        <f t="shared" si="357"/>
        <v>49.44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62"/>
        <v>42496.303715277783</v>
      </c>
      <c r="U3317">
        <f t="shared" si="363"/>
        <v>66.744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8"/>
        <v>1</v>
      </c>
      <c r="P3318">
        <f t="shared" si="357"/>
        <v>93.98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41859.57916666667</v>
      </c>
      <c r="U3318">
        <f t="shared" si="363"/>
        <v>93.98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8"/>
        <v>1.06</v>
      </c>
      <c r="P3319">
        <f t="shared" si="357"/>
        <v>61.94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62"/>
        <v>42529.039629629624</v>
      </c>
      <c r="U3319">
        <f t="shared" si="363"/>
        <v>61.94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8"/>
        <v>1.26</v>
      </c>
      <c r="P3320">
        <f t="shared" si="357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>
        <f t="shared" si="363"/>
        <v>78.5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8"/>
        <v>1.08</v>
      </c>
      <c r="P3321">
        <f t="shared" si="357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>
        <f t="shared" si="363"/>
        <v>45.5625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8"/>
        <v>1.01</v>
      </c>
      <c r="P3322">
        <f t="shared" si="357"/>
        <v>66.45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>
        <f t="shared" si="363"/>
        <v>66.45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8"/>
        <v>1.07</v>
      </c>
      <c r="P3323">
        <f t="shared" si="357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>
        <f t="shared" si="363"/>
        <v>35.799999999999997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8"/>
        <v>1.02</v>
      </c>
      <c r="P3324">
        <f t="shared" si="357"/>
        <v>145.65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>
        <f t="shared" si="363"/>
        <v>145.65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8"/>
        <v>1.26</v>
      </c>
      <c r="P3325">
        <f t="shared" si="357"/>
        <v>25.69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>
        <f t="shared" si="363"/>
        <v>34.681500000000007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8"/>
        <v>1.02</v>
      </c>
      <c r="P3326">
        <f t="shared" si="357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>
        <f t="shared" si="363"/>
        <v>152.5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8"/>
        <v>1.1299999999999999</v>
      </c>
      <c r="P3327">
        <f t="shared" si="357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>
        <f t="shared" si="363"/>
        <v>40.5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8"/>
        <v>1.01</v>
      </c>
      <c r="P3328">
        <f t="shared" si="357"/>
        <v>142.28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>
        <f t="shared" si="363"/>
        <v>142.28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8"/>
        <v>1.01</v>
      </c>
      <c r="P3329">
        <f t="shared" si="357"/>
        <v>24.55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>
        <f t="shared" si="363"/>
        <v>33.142500000000005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8"/>
        <v>1.46</v>
      </c>
      <c r="P3330">
        <f t="shared" ref="P3330:P3393" si="364">ROUND(E3330/L3330, 2)</f>
        <v>292.77999999999997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>
        <f t="shared" si="363"/>
        <v>292.77999999999997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5">ROUND(E3331/D3331,2)</f>
        <v>1.17</v>
      </c>
      <c r="P3331">
        <f t="shared" si="364"/>
        <v>44.92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10">
        <f t="shared" ref="S3331:S3394" si="368">(((J3331/60)/60)/24)+DATE(1970,1,1)</f>
        <v>41837.323009259257</v>
      </c>
      <c r="T3331" s="10">
        <f t="shared" ref="T3331:T3394" si="369">(((I3331/60)/60)/24)+DATE(1970,1,1)</f>
        <v>41847.958333333336</v>
      </c>
      <c r="U3331">
        <f t="shared" ref="U3331:U3394" si="370">IF(H3331="GBP", P3331*1.35, P3331*1)</f>
        <v>60.642000000000003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5"/>
        <v>1.06</v>
      </c>
      <c r="P3332">
        <f t="shared" si="364"/>
        <v>23.1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>
        <f t="shared" si="370"/>
        <v>31.185000000000002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5"/>
        <v>1.05</v>
      </c>
      <c r="P3333">
        <f t="shared" si="364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>
        <f t="shared" si="370"/>
        <v>80.400000000000006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5"/>
        <v>1</v>
      </c>
      <c r="P3334">
        <f t="shared" si="364"/>
        <v>72.290000000000006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>
        <f t="shared" si="370"/>
        <v>72.290000000000006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5"/>
        <v>1.05</v>
      </c>
      <c r="P3335">
        <f t="shared" si="364"/>
        <v>32.97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>
        <f t="shared" si="370"/>
        <v>32.97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5"/>
        <v>1.39</v>
      </c>
      <c r="P3336">
        <f t="shared" si="364"/>
        <v>116.65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>
        <f t="shared" si="370"/>
        <v>116.65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5"/>
        <v>1</v>
      </c>
      <c r="P3337">
        <f t="shared" si="364"/>
        <v>79.62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>
        <f t="shared" si="370"/>
        <v>107.48700000000001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5"/>
        <v>1</v>
      </c>
      <c r="P3338">
        <f t="shared" si="364"/>
        <v>27.78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9"/>
        <v>42465.35701388889</v>
      </c>
      <c r="U3338">
        <f t="shared" si="370"/>
        <v>37.503000000000007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5"/>
        <v>1.1000000000000001</v>
      </c>
      <c r="P3339">
        <f t="shared" si="364"/>
        <v>81.03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>
        <f t="shared" si="370"/>
        <v>109.3905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5"/>
        <v>1.02</v>
      </c>
      <c r="P3340">
        <f t="shared" si="364"/>
        <v>136.85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>
        <f t="shared" si="370"/>
        <v>136.85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5"/>
        <v>1.04</v>
      </c>
      <c r="P3341">
        <f t="shared" si="364"/>
        <v>177.62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>
        <f t="shared" si="370"/>
        <v>177.62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5"/>
        <v>1.38</v>
      </c>
      <c r="P3342">
        <f t="shared" si="364"/>
        <v>109.08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>
        <f t="shared" si="370"/>
        <v>109.08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5"/>
        <v>1</v>
      </c>
      <c r="P3343">
        <f t="shared" si="364"/>
        <v>119.64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>
        <f t="shared" si="370"/>
        <v>161.51400000000001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5"/>
        <v>1.02</v>
      </c>
      <c r="P3344">
        <f t="shared" si="364"/>
        <v>78.209999999999994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9"/>
        <v>42095.207638888889</v>
      </c>
      <c r="U3344">
        <f t="shared" si="370"/>
        <v>78.209999999999994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5"/>
        <v>1.71</v>
      </c>
      <c r="P3345">
        <f t="shared" si="364"/>
        <v>52.17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>
        <f t="shared" si="370"/>
        <v>70.429500000000004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5"/>
        <v>1.01</v>
      </c>
      <c r="P3346">
        <f t="shared" si="364"/>
        <v>114.13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>
        <f t="shared" si="370"/>
        <v>114.13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5"/>
        <v>1.3</v>
      </c>
      <c r="P3347">
        <f t="shared" si="364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>
        <f t="shared" si="370"/>
        <v>50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5"/>
        <v>1.1000000000000001</v>
      </c>
      <c r="P3348">
        <f t="shared" si="364"/>
        <v>91.67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>
        <f t="shared" si="370"/>
        <v>91.67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5"/>
        <v>1.19</v>
      </c>
      <c r="P3349">
        <f t="shared" si="364"/>
        <v>108.59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>
        <f t="shared" si="370"/>
        <v>146.59650000000002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5"/>
        <v>1</v>
      </c>
      <c r="P3350">
        <f t="shared" si="364"/>
        <v>69.819999999999993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>
        <f t="shared" si="370"/>
        <v>69.819999999999993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5"/>
        <v>1.53</v>
      </c>
      <c r="P3351">
        <f t="shared" si="364"/>
        <v>109.57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>
        <f t="shared" si="370"/>
        <v>109.57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5"/>
        <v>1.04</v>
      </c>
      <c r="P3352">
        <f t="shared" si="364"/>
        <v>71.67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>
        <f t="shared" si="370"/>
        <v>71.67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5"/>
        <v>1.01</v>
      </c>
      <c r="P3353">
        <f t="shared" si="364"/>
        <v>93.61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>
        <f t="shared" si="370"/>
        <v>126.37350000000001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5"/>
        <v>1.08</v>
      </c>
      <c r="P3354">
        <f t="shared" si="364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>
        <f t="shared" si="370"/>
        <v>103.68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5"/>
        <v>3.15</v>
      </c>
      <c r="P3355">
        <f t="shared" si="364"/>
        <v>35.799999999999997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>
        <f t="shared" si="370"/>
        <v>48.33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5"/>
        <v>1.02</v>
      </c>
      <c r="P3356">
        <f t="shared" si="364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>
        <f t="shared" si="370"/>
        <v>55.6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5"/>
        <v>1.26</v>
      </c>
      <c r="P3357">
        <f t="shared" si="364"/>
        <v>147.33000000000001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>
        <f t="shared" si="370"/>
        <v>198.89550000000003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5"/>
        <v>1.01</v>
      </c>
      <c r="P3358">
        <f t="shared" si="364"/>
        <v>56.33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>
        <f t="shared" si="370"/>
        <v>76.045500000000004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5"/>
        <v>1.01</v>
      </c>
      <c r="P3359">
        <f t="shared" si="364"/>
        <v>96.19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>
        <f t="shared" si="370"/>
        <v>129.85650000000001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5"/>
        <v>1.03</v>
      </c>
      <c r="P3360">
        <f t="shared" si="364"/>
        <v>63.57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>
        <f t="shared" si="370"/>
        <v>63.57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5"/>
        <v>1.06</v>
      </c>
      <c r="P3361">
        <f t="shared" si="364"/>
        <v>184.78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>
        <f t="shared" si="370"/>
        <v>184.78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5"/>
        <v>1.01</v>
      </c>
      <c r="P3362">
        <f t="shared" si="364"/>
        <v>126.72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>
        <f t="shared" si="370"/>
        <v>126.72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5"/>
        <v>1.1299999999999999</v>
      </c>
      <c r="P3363">
        <f t="shared" si="364"/>
        <v>83.43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>
        <f t="shared" si="370"/>
        <v>83.43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5"/>
        <v>2.1800000000000002</v>
      </c>
      <c r="P3364">
        <f t="shared" si="364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>
        <f t="shared" si="370"/>
        <v>54.5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5"/>
        <v>1.01</v>
      </c>
      <c r="P3365">
        <f t="shared" si="364"/>
        <v>302.31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>
        <f t="shared" si="370"/>
        <v>302.31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5"/>
        <v>1.06</v>
      </c>
      <c r="P3366">
        <f t="shared" si="364"/>
        <v>44.14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>
        <f t="shared" si="370"/>
        <v>59.589000000000006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5"/>
        <v>1.04</v>
      </c>
      <c r="P3367">
        <f t="shared" si="364"/>
        <v>866.67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9"/>
        <v>42351.101759259262</v>
      </c>
      <c r="U3367">
        <f t="shared" si="370"/>
        <v>866.67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5"/>
        <v>2.21</v>
      </c>
      <c r="P3368">
        <f t="shared" si="364"/>
        <v>61.39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>
        <f t="shared" si="370"/>
        <v>61.39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5"/>
        <v>1.19</v>
      </c>
      <c r="P3369">
        <f t="shared" si="364"/>
        <v>29.67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>
        <f t="shared" si="370"/>
        <v>40.054500000000004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5"/>
        <v>1.05</v>
      </c>
      <c r="P3370">
        <f t="shared" si="364"/>
        <v>45.48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>
        <f t="shared" si="370"/>
        <v>45.48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5"/>
        <v>1.04</v>
      </c>
      <c r="P3371">
        <f t="shared" si="364"/>
        <v>96.2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>
        <f t="shared" si="370"/>
        <v>96.2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5"/>
        <v>1.18</v>
      </c>
      <c r="P3372">
        <f t="shared" si="364"/>
        <v>67.92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>
        <f t="shared" si="370"/>
        <v>67.92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5"/>
        <v>1.39</v>
      </c>
      <c r="P3373">
        <f t="shared" si="364"/>
        <v>30.78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>
        <f t="shared" si="370"/>
        <v>30.78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5"/>
        <v>1.04</v>
      </c>
      <c r="P3374">
        <f t="shared" si="364"/>
        <v>38.33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>
        <f t="shared" si="370"/>
        <v>38.33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5"/>
        <v>1</v>
      </c>
      <c r="P3375">
        <f t="shared" si="364"/>
        <v>66.83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>
        <f t="shared" si="370"/>
        <v>90.220500000000001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5"/>
        <v>1.07</v>
      </c>
      <c r="P3376">
        <f t="shared" si="364"/>
        <v>71.73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>
        <f t="shared" si="370"/>
        <v>71.73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5"/>
        <v>1</v>
      </c>
      <c r="P3377">
        <f t="shared" si="364"/>
        <v>176.47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>
        <f t="shared" si="370"/>
        <v>238.23450000000003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5"/>
        <v>1</v>
      </c>
      <c r="P3378">
        <f t="shared" si="364"/>
        <v>421.11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>
        <f t="shared" si="370"/>
        <v>421.11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5"/>
        <v>1.01</v>
      </c>
      <c r="P3379">
        <f t="shared" si="364"/>
        <v>104.99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9"/>
        <v>42083.705555555556</v>
      </c>
      <c r="U3379">
        <f t="shared" si="370"/>
        <v>141.73650000000001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5"/>
        <v>1.08</v>
      </c>
      <c r="P3380">
        <f t="shared" si="364"/>
        <v>28.19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>
        <f t="shared" si="370"/>
        <v>38.056500000000007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5"/>
        <v>1.04</v>
      </c>
      <c r="P3381">
        <f t="shared" si="364"/>
        <v>54.55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>
        <f t="shared" si="370"/>
        <v>73.642499999999998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5"/>
        <v>1.04</v>
      </c>
      <c r="P3382">
        <f t="shared" si="364"/>
        <v>111.89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9"/>
        <v>41972.995115740734</v>
      </c>
      <c r="U3382">
        <f t="shared" si="370"/>
        <v>111.89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5"/>
        <v>1.02</v>
      </c>
      <c r="P3383">
        <f t="shared" si="364"/>
        <v>85.21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>
        <f t="shared" si="370"/>
        <v>85.21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5"/>
        <v>1.01</v>
      </c>
      <c r="P3384">
        <f t="shared" si="364"/>
        <v>76.650000000000006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>
        <f t="shared" si="370"/>
        <v>103.47750000000002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5"/>
        <v>1.1200000000000001</v>
      </c>
      <c r="P3385">
        <f t="shared" si="364"/>
        <v>65.17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>
        <f t="shared" si="370"/>
        <v>65.17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5"/>
        <v>1</v>
      </c>
      <c r="P3386">
        <f t="shared" si="364"/>
        <v>93.76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>
        <f t="shared" si="370"/>
        <v>93.76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5"/>
        <v>1</v>
      </c>
      <c r="P3387">
        <f t="shared" si="364"/>
        <v>133.33000000000001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>
        <f t="shared" si="370"/>
        <v>133.33000000000001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5"/>
        <v>1.05</v>
      </c>
      <c r="P3388">
        <f t="shared" si="364"/>
        <v>51.22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>
        <f t="shared" si="370"/>
        <v>51.22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5"/>
        <v>1.17</v>
      </c>
      <c r="P3389">
        <f t="shared" si="364"/>
        <v>100.17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9"/>
        <v>41987.762592592597</v>
      </c>
      <c r="U3389">
        <f t="shared" si="370"/>
        <v>100.17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5"/>
        <v>1.04</v>
      </c>
      <c r="P3390">
        <f t="shared" si="364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>
        <f t="shared" si="370"/>
        <v>46.710000000000008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5"/>
        <v>1.1499999999999999</v>
      </c>
      <c r="P3391">
        <f t="shared" si="364"/>
        <v>184.68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>
        <f t="shared" si="370"/>
        <v>184.68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5"/>
        <v>1.02</v>
      </c>
      <c r="P3392">
        <f t="shared" si="364"/>
        <v>69.819999999999993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9"/>
        <v>41830.774826388886</v>
      </c>
      <c r="U3392">
        <f t="shared" si="370"/>
        <v>69.819999999999993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5"/>
        <v>2.23</v>
      </c>
      <c r="P3393">
        <f t="shared" si="364"/>
        <v>61.94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41859.936111111114</v>
      </c>
      <c r="U3393">
        <f t="shared" si="370"/>
        <v>61.94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5"/>
        <v>1</v>
      </c>
      <c r="P3394">
        <f t="shared" ref="P3394:P3457" si="371">ROUND(E3394/L3394, 2)</f>
        <v>41.67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>
        <f t="shared" si="370"/>
        <v>56.254500000000007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ROUND(E3395/D3395,2)</f>
        <v>1.06</v>
      </c>
      <c r="P3395">
        <f t="shared" si="371"/>
        <v>36.07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10">
        <f t="shared" ref="S3395:S3458" si="375">(((J3395/60)/60)/24)+DATE(1970,1,1)</f>
        <v>41923.921643518523</v>
      </c>
      <c r="T3395" s="10">
        <f t="shared" ref="T3395:T3458" si="376">(((I3395/60)/60)/24)+DATE(1970,1,1)</f>
        <v>41949.031944444447</v>
      </c>
      <c r="U3395">
        <f t="shared" ref="U3395:U3458" si="377">IF(H3395="GBP", P3395*1.35, P3395*1)</f>
        <v>36.07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1.42</v>
      </c>
      <c r="P3396">
        <f t="shared" si="371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>
        <f t="shared" si="377"/>
        <v>39.150000000000006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1.84</v>
      </c>
      <c r="P3397">
        <f t="shared" si="371"/>
        <v>24.21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6"/>
        <v>42154.756944444445</v>
      </c>
      <c r="U3397">
        <f t="shared" si="377"/>
        <v>32.683500000000002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1.04</v>
      </c>
      <c r="P3398">
        <f t="shared" si="371"/>
        <v>55.89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6"/>
        <v>41791.165972222225</v>
      </c>
      <c r="U3398">
        <f t="shared" si="377"/>
        <v>55.89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1.1200000000000001</v>
      </c>
      <c r="P3399">
        <f t="shared" si="371"/>
        <v>11.67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>
        <f t="shared" si="377"/>
        <v>15.7545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1.1100000000000001</v>
      </c>
      <c r="P3400">
        <f t="shared" si="371"/>
        <v>68.349999999999994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6"/>
        <v>41964.708333333328</v>
      </c>
      <c r="U3400">
        <f t="shared" si="377"/>
        <v>68.349999999999994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1.04</v>
      </c>
      <c r="P3401">
        <f t="shared" si="371"/>
        <v>27.07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>
        <f t="shared" si="377"/>
        <v>36.544499999999999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</v>
      </c>
      <c r="P3402">
        <f t="shared" si="371"/>
        <v>118.13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>
        <f t="shared" si="377"/>
        <v>118.13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1.02</v>
      </c>
      <c r="P3403">
        <f t="shared" si="371"/>
        <v>44.76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>
        <f t="shared" si="377"/>
        <v>60.426000000000002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1.1000000000000001</v>
      </c>
      <c r="P3404">
        <f t="shared" si="371"/>
        <v>99.79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>
        <f t="shared" si="377"/>
        <v>99.79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</v>
      </c>
      <c r="P3405">
        <f t="shared" si="371"/>
        <v>117.65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>
        <f t="shared" si="377"/>
        <v>158.82750000000001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1.22</v>
      </c>
      <c r="P3406">
        <f t="shared" si="371"/>
        <v>203.33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>
        <f t="shared" si="377"/>
        <v>203.33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1.38</v>
      </c>
      <c r="P3407">
        <f t="shared" si="371"/>
        <v>28.32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>
        <f t="shared" si="377"/>
        <v>38.232000000000006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</v>
      </c>
      <c r="P3408">
        <f t="shared" si="371"/>
        <v>110.23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>
        <f t="shared" si="377"/>
        <v>110.23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1.07</v>
      </c>
      <c r="P3409">
        <f t="shared" si="371"/>
        <v>31.97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>
        <f t="shared" si="377"/>
        <v>43.159500000000001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2.11</v>
      </c>
      <c r="P3410">
        <f t="shared" si="371"/>
        <v>58.61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>
        <f t="shared" si="377"/>
        <v>58.61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1.24</v>
      </c>
      <c r="P3411">
        <f t="shared" si="371"/>
        <v>29.43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6"/>
        <v>42582.873611111107</v>
      </c>
      <c r="U3411">
        <f t="shared" si="377"/>
        <v>39.730499999999999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1.0900000000000001</v>
      </c>
      <c r="P3412">
        <f t="shared" si="371"/>
        <v>81.38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>
        <f t="shared" si="377"/>
        <v>81.38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1.04</v>
      </c>
      <c r="P3413">
        <f t="shared" si="371"/>
        <v>199.17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>
        <f t="shared" si="377"/>
        <v>199.17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</v>
      </c>
      <c r="P3414">
        <f t="shared" si="371"/>
        <v>115.38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>
        <f t="shared" si="377"/>
        <v>155.76300000000001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1.3</v>
      </c>
      <c r="P3415">
        <f t="shared" si="371"/>
        <v>46.43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>
        <f t="shared" si="377"/>
        <v>46.43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1.04</v>
      </c>
      <c r="P3416">
        <f t="shared" si="371"/>
        <v>70.569999999999993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>
        <f t="shared" si="377"/>
        <v>70.569999999999993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</v>
      </c>
      <c r="P3417">
        <f t="shared" si="371"/>
        <v>22.22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>
        <f t="shared" si="377"/>
        <v>22.22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1.2</v>
      </c>
      <c r="P3418">
        <f t="shared" si="371"/>
        <v>159.47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>
        <f t="shared" si="377"/>
        <v>215.28450000000001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</v>
      </c>
      <c r="P3419">
        <f t="shared" si="371"/>
        <v>37.78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41938.029861111114</v>
      </c>
      <c r="U3419">
        <f t="shared" si="377"/>
        <v>37.78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1.01</v>
      </c>
      <c r="P3420">
        <f t="shared" si="371"/>
        <v>72.05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>
        <f t="shared" si="377"/>
        <v>72.05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1.07</v>
      </c>
      <c r="P3421">
        <f t="shared" si="371"/>
        <v>63.7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>
        <f t="shared" si="377"/>
        <v>63.7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1.38</v>
      </c>
      <c r="P3422">
        <f t="shared" si="371"/>
        <v>28.41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>
        <f t="shared" si="377"/>
        <v>38.353500000000004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1.01</v>
      </c>
      <c r="P3423">
        <f t="shared" si="371"/>
        <v>103.21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>
        <f t="shared" si="377"/>
        <v>103.21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1.0900000000000001</v>
      </c>
      <c r="P3424">
        <f t="shared" si="371"/>
        <v>71.150000000000006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>
        <f t="shared" si="377"/>
        <v>96.052500000000009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1.4</v>
      </c>
      <c r="P3425">
        <f t="shared" si="371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>
        <f t="shared" si="377"/>
        <v>35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1.04</v>
      </c>
      <c r="P3426">
        <f t="shared" si="371"/>
        <v>81.78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>
        <f t="shared" si="377"/>
        <v>81.78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1.03</v>
      </c>
      <c r="P3427">
        <f t="shared" si="371"/>
        <v>297.02999999999997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>
        <f t="shared" si="377"/>
        <v>297.02999999999997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1.08</v>
      </c>
      <c r="P3428">
        <f t="shared" si="371"/>
        <v>46.61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>
        <f t="shared" si="377"/>
        <v>46.61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</v>
      </c>
      <c r="P3429">
        <f t="shared" si="371"/>
        <v>51.72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>
        <f t="shared" si="377"/>
        <v>69.822000000000003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1.03</v>
      </c>
      <c r="P3430">
        <f t="shared" si="371"/>
        <v>40.29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>
        <f t="shared" si="377"/>
        <v>54.391500000000001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1.3</v>
      </c>
      <c r="P3431">
        <f t="shared" si="371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>
        <f t="shared" si="377"/>
        <v>21.9375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1.0900000000000001</v>
      </c>
      <c r="P3432">
        <f t="shared" si="371"/>
        <v>30.15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>
        <f t="shared" si="377"/>
        <v>40.702500000000001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</v>
      </c>
      <c r="P3433">
        <f t="shared" si="371"/>
        <v>95.24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>
        <f t="shared" si="377"/>
        <v>95.24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1.1000000000000001</v>
      </c>
      <c r="P3434">
        <f t="shared" si="371"/>
        <v>52.21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>
        <f t="shared" si="377"/>
        <v>52.21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</v>
      </c>
      <c r="P3435">
        <f t="shared" si="371"/>
        <v>134.15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6"/>
        <v>41807.125</v>
      </c>
      <c r="U3435">
        <f t="shared" si="377"/>
        <v>134.15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1.06</v>
      </c>
      <c r="P3436">
        <f t="shared" si="371"/>
        <v>62.83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6"/>
        <v>41830.380428240744</v>
      </c>
      <c r="U3436">
        <f t="shared" si="377"/>
        <v>62.83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1.1200000000000001</v>
      </c>
      <c r="P3437">
        <f t="shared" si="371"/>
        <v>58.95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>
        <f t="shared" si="377"/>
        <v>58.95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1.06</v>
      </c>
      <c r="P3438">
        <f t="shared" si="371"/>
        <v>143.11000000000001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41872.686111111114</v>
      </c>
      <c r="U3438">
        <f t="shared" si="377"/>
        <v>143.11000000000001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1.01</v>
      </c>
      <c r="P3439">
        <f t="shared" si="371"/>
        <v>84.17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>
        <f t="shared" si="377"/>
        <v>84.17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1.04</v>
      </c>
      <c r="P3440">
        <f t="shared" si="371"/>
        <v>186.07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6"/>
        <v>42126.875</v>
      </c>
      <c r="U3440">
        <f t="shared" si="377"/>
        <v>251.19450000000001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1.35</v>
      </c>
      <c r="P3441">
        <f t="shared" si="371"/>
        <v>89.79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>
        <f t="shared" si="377"/>
        <v>89.79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1.05</v>
      </c>
      <c r="P3442">
        <f t="shared" si="371"/>
        <v>64.16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>
        <f t="shared" si="377"/>
        <v>64.16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1.03</v>
      </c>
      <c r="P3443">
        <f t="shared" si="371"/>
        <v>59.65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>
        <f t="shared" si="377"/>
        <v>59.65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</v>
      </c>
      <c r="P3444">
        <f t="shared" si="371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6"/>
        <v>42154.841111111105</v>
      </c>
      <c r="U3444">
        <f t="shared" si="377"/>
        <v>31.25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1.86</v>
      </c>
      <c r="P3445">
        <f t="shared" si="371"/>
        <v>41.22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>
        <f t="shared" si="377"/>
        <v>41.22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2.89</v>
      </c>
      <c r="P3446">
        <f t="shared" si="371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>
        <f t="shared" si="377"/>
        <v>43.35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</v>
      </c>
      <c r="P3447">
        <f t="shared" si="371"/>
        <v>64.52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>
        <f t="shared" si="377"/>
        <v>87.102000000000004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1.08</v>
      </c>
      <c r="P3448">
        <f t="shared" si="371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>
        <f t="shared" si="377"/>
        <v>58.428000000000004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1.08</v>
      </c>
      <c r="P3449">
        <f t="shared" si="371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>
        <f t="shared" si="377"/>
        <v>77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1.1000000000000001</v>
      </c>
      <c r="P3450">
        <f t="shared" si="371"/>
        <v>51.22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>
        <f t="shared" si="377"/>
        <v>51.22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1.71</v>
      </c>
      <c r="P3451">
        <f t="shared" si="371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>
        <f t="shared" si="377"/>
        <v>68.25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1.52</v>
      </c>
      <c r="P3452">
        <f t="shared" si="371"/>
        <v>19.489999999999998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>
        <f t="shared" si="377"/>
        <v>26.311499999999999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1.01</v>
      </c>
      <c r="P3453">
        <f t="shared" si="371"/>
        <v>41.13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>
        <f t="shared" si="377"/>
        <v>41.13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1.53</v>
      </c>
      <c r="P3454">
        <f t="shared" si="371"/>
        <v>41.41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>
        <f t="shared" si="377"/>
        <v>41.41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1.28</v>
      </c>
      <c r="P3455">
        <f t="shared" si="371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>
        <f t="shared" si="377"/>
        <v>37.125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1.01</v>
      </c>
      <c r="P3456">
        <f t="shared" si="371"/>
        <v>33.57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>
        <f t="shared" si="377"/>
        <v>45.319500000000005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1.01</v>
      </c>
      <c r="P3457">
        <f t="shared" si="371"/>
        <v>145.87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>
        <f t="shared" si="377"/>
        <v>145.87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1.91</v>
      </c>
      <c r="P3458">
        <f t="shared" ref="P3458:P3521" si="378">ROUND(E3458/L3458, 2)</f>
        <v>358.69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>
        <f t="shared" si="377"/>
        <v>358.69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9">ROUND(E3459/D3459,2)</f>
        <v>1.4</v>
      </c>
      <c r="P3459">
        <f t="shared" si="378"/>
        <v>50.98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10">
        <f t="shared" ref="S3459:S3522" si="382">(((J3459/60)/60)/24)+DATE(1970,1,1)</f>
        <v>42016.706678240742</v>
      </c>
      <c r="T3459" s="10">
        <f t="shared" ref="T3459:T3522" si="383">(((I3459/60)/60)/24)+DATE(1970,1,1)</f>
        <v>42047.249305555553</v>
      </c>
      <c r="U3459">
        <f t="shared" ref="U3459:U3522" si="384">IF(H3459="GBP", P3459*1.35, P3459*1)</f>
        <v>50.98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9"/>
        <v>1.24</v>
      </c>
      <c r="P3460">
        <f t="shared" si="378"/>
        <v>45.04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>
        <f t="shared" si="384"/>
        <v>45.04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9"/>
        <v>1.26</v>
      </c>
      <c r="P3461">
        <f t="shared" si="378"/>
        <v>17.53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>
        <f t="shared" si="384"/>
        <v>23.665500000000002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9"/>
        <v>1.9</v>
      </c>
      <c r="P3462">
        <f t="shared" si="378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83"/>
        <v>41866.527222222219</v>
      </c>
      <c r="U3462">
        <f t="shared" si="384"/>
        <v>67.5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9"/>
        <v>1.39</v>
      </c>
      <c r="P3463">
        <f t="shared" si="378"/>
        <v>57.92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>
        <f t="shared" si="384"/>
        <v>57.92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9"/>
        <v>2.02</v>
      </c>
      <c r="P3464">
        <f t="shared" si="378"/>
        <v>29.71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>
        <f t="shared" si="384"/>
        <v>29.71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9"/>
        <v>1.03</v>
      </c>
      <c r="P3465">
        <f t="shared" si="378"/>
        <v>90.68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>
        <f t="shared" si="384"/>
        <v>90.68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9"/>
        <v>1.02</v>
      </c>
      <c r="P3466">
        <f t="shared" si="378"/>
        <v>55.01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>
        <f t="shared" si="384"/>
        <v>55.01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9"/>
        <v>1.03</v>
      </c>
      <c r="P3467">
        <f t="shared" si="378"/>
        <v>57.22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>
        <f t="shared" si="384"/>
        <v>77.247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9"/>
        <v>1.27</v>
      </c>
      <c r="P3468">
        <f t="shared" si="378"/>
        <v>72.95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>
        <f t="shared" si="384"/>
        <v>72.95</v>
      </c>
    </row>
    <row r="3469" spans="1:2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9"/>
        <v>1.01</v>
      </c>
      <c r="P3469">
        <f t="shared" si="378"/>
        <v>64.47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>
        <f t="shared" si="384"/>
        <v>64.47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9"/>
        <v>1.22</v>
      </c>
      <c r="P3470">
        <f t="shared" si="378"/>
        <v>716.35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83"/>
        <v>42634.125</v>
      </c>
      <c r="U3470">
        <f t="shared" si="384"/>
        <v>716.35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9"/>
        <v>1.1299999999999999</v>
      </c>
      <c r="P3471">
        <f t="shared" si="378"/>
        <v>50.4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>
        <f t="shared" si="384"/>
        <v>50.4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9"/>
        <v>1.5</v>
      </c>
      <c r="P3472">
        <f t="shared" si="378"/>
        <v>41.67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>
        <f t="shared" si="384"/>
        <v>41.67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9"/>
        <v>2.15</v>
      </c>
      <c r="P3473">
        <f t="shared" si="378"/>
        <v>35.770000000000003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83"/>
        <v>41882.833333333336</v>
      </c>
      <c r="U3473">
        <f t="shared" si="384"/>
        <v>48.289500000000004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9"/>
        <v>1.02</v>
      </c>
      <c r="P3474">
        <f t="shared" si="378"/>
        <v>88.74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>
        <f t="shared" si="384"/>
        <v>88.74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9"/>
        <v>1</v>
      </c>
      <c r="P3475">
        <f t="shared" si="378"/>
        <v>148.47999999999999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>
        <f t="shared" si="384"/>
        <v>148.47999999999999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9"/>
        <v>1.01</v>
      </c>
      <c r="P3476">
        <f t="shared" si="378"/>
        <v>51.79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>
        <f t="shared" si="384"/>
        <v>69.916499999999999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9"/>
        <v>1.1299999999999999</v>
      </c>
      <c r="P3477">
        <f t="shared" si="378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>
        <f t="shared" si="384"/>
        <v>27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9"/>
        <v>1.04</v>
      </c>
      <c r="P3478">
        <f t="shared" si="378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>
        <f t="shared" si="384"/>
        <v>52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9"/>
        <v>1.1499999999999999</v>
      </c>
      <c r="P3479">
        <f t="shared" si="378"/>
        <v>53.23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>
        <f t="shared" si="384"/>
        <v>53.23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9"/>
        <v>1.1299999999999999</v>
      </c>
      <c r="P3480">
        <f t="shared" si="378"/>
        <v>39.6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83"/>
        <v>42079.875</v>
      </c>
      <c r="U3480">
        <f t="shared" si="384"/>
        <v>39.6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9"/>
        <v>1.28</v>
      </c>
      <c r="P3481">
        <f t="shared" si="378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83"/>
        <v>41811.855092592588</v>
      </c>
      <c r="U3481">
        <f t="shared" si="384"/>
        <v>46.237500000000004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9"/>
        <v>1.43</v>
      </c>
      <c r="P3482">
        <f t="shared" si="378"/>
        <v>164.62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>
        <f t="shared" si="384"/>
        <v>164.62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9"/>
        <v>1.19</v>
      </c>
      <c r="P3483">
        <f t="shared" si="378"/>
        <v>125.05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83"/>
        <v>42006.24754629629</v>
      </c>
      <c r="U3483">
        <f t="shared" si="384"/>
        <v>125.05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9"/>
        <v>1.38</v>
      </c>
      <c r="P3484">
        <f t="shared" si="378"/>
        <v>51.88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>
        <f t="shared" si="384"/>
        <v>70.038000000000011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9"/>
        <v>1.6</v>
      </c>
      <c r="P3485">
        <f t="shared" si="378"/>
        <v>40.29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>
        <f t="shared" si="384"/>
        <v>40.29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9"/>
        <v>1.1399999999999999</v>
      </c>
      <c r="P3486">
        <f t="shared" si="378"/>
        <v>64.91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>
        <f t="shared" si="384"/>
        <v>64.91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9"/>
        <v>1.01</v>
      </c>
      <c r="P3487">
        <f t="shared" si="378"/>
        <v>55.33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>
        <f t="shared" si="384"/>
        <v>55.33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9"/>
        <v>1.55</v>
      </c>
      <c r="P3488">
        <f t="shared" si="378"/>
        <v>83.14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>
        <f t="shared" si="384"/>
        <v>83.14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9"/>
        <v>1.28</v>
      </c>
      <c r="P3489">
        <f t="shared" si="378"/>
        <v>38.71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>
        <f t="shared" si="384"/>
        <v>52.258500000000005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9"/>
        <v>1.21</v>
      </c>
      <c r="P3490">
        <f t="shared" si="378"/>
        <v>125.38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>
        <f t="shared" si="384"/>
        <v>125.38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9"/>
        <v>1.1299999999999999</v>
      </c>
      <c r="P3491">
        <f t="shared" si="378"/>
        <v>78.260000000000005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>
        <f t="shared" si="384"/>
        <v>105.65100000000001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9"/>
        <v>1.28</v>
      </c>
      <c r="P3492">
        <f t="shared" si="378"/>
        <v>47.22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>
        <f t="shared" si="384"/>
        <v>47.22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9"/>
        <v>1.58</v>
      </c>
      <c r="P3493">
        <f t="shared" si="378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>
        <f t="shared" si="384"/>
        <v>79.099999999999994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9"/>
        <v>1.05</v>
      </c>
      <c r="P3494">
        <f t="shared" si="378"/>
        <v>114.29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>
        <f t="shared" si="384"/>
        <v>114.29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9"/>
        <v>1</v>
      </c>
      <c r="P3495">
        <f t="shared" si="378"/>
        <v>51.72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>
        <f t="shared" si="384"/>
        <v>51.72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9"/>
        <v>1</v>
      </c>
      <c r="P3496">
        <f t="shared" si="378"/>
        <v>30.77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>
        <f t="shared" si="384"/>
        <v>30.77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9"/>
        <v>1.07</v>
      </c>
      <c r="P3497">
        <f t="shared" si="378"/>
        <v>74.209999999999994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83"/>
        <v>41944.720833333333</v>
      </c>
      <c r="U3497">
        <f t="shared" si="384"/>
        <v>74.209999999999994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9"/>
        <v>1.24</v>
      </c>
      <c r="P3498">
        <f t="shared" si="378"/>
        <v>47.85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>
        <f t="shared" si="384"/>
        <v>47.85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9"/>
        <v>1.0900000000000001</v>
      </c>
      <c r="P3499">
        <f t="shared" si="378"/>
        <v>34.409999999999997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83"/>
        <v>42523.916666666672</v>
      </c>
      <c r="U3499">
        <f t="shared" si="384"/>
        <v>34.409999999999997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9"/>
        <v>1.02</v>
      </c>
      <c r="P3500">
        <f t="shared" si="378"/>
        <v>40.24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>
        <f t="shared" si="384"/>
        <v>40.24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9"/>
        <v>1.06</v>
      </c>
      <c r="P3501">
        <f t="shared" si="378"/>
        <v>60.29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>
        <f t="shared" si="384"/>
        <v>60.29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9"/>
        <v>1.06</v>
      </c>
      <c r="P3502">
        <f t="shared" si="378"/>
        <v>25.31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83"/>
        <v>42436.207638888889</v>
      </c>
      <c r="U3502">
        <f t="shared" si="384"/>
        <v>25.31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9"/>
        <v>1.01</v>
      </c>
      <c r="P3503">
        <f t="shared" si="378"/>
        <v>35.950000000000003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>
        <f t="shared" si="384"/>
        <v>48.532500000000006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9"/>
        <v>1.05</v>
      </c>
      <c r="P3504">
        <f t="shared" si="378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>
        <f t="shared" si="384"/>
        <v>136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9"/>
        <v>1.08</v>
      </c>
      <c r="P3505">
        <f t="shared" si="378"/>
        <v>70.760000000000005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>
        <f t="shared" si="384"/>
        <v>95.52600000000001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9"/>
        <v>1</v>
      </c>
      <c r="P3506">
        <f t="shared" si="378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>
        <f t="shared" si="384"/>
        <v>125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9"/>
        <v>1.04</v>
      </c>
      <c r="P3507">
        <f t="shared" si="378"/>
        <v>66.510000000000005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>
        <f t="shared" si="384"/>
        <v>66.510000000000005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9"/>
        <v>1.02</v>
      </c>
      <c r="P3508">
        <f t="shared" si="378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>
        <f t="shared" si="384"/>
        <v>105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9"/>
        <v>1.04</v>
      </c>
      <c r="P3509">
        <f t="shared" si="378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>
        <f t="shared" si="384"/>
        <v>145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9"/>
        <v>1.8</v>
      </c>
      <c r="P3510">
        <f t="shared" si="378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>
        <f t="shared" si="384"/>
        <v>16.200000000000003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9"/>
        <v>1.06</v>
      </c>
      <c r="P3511">
        <f t="shared" si="378"/>
        <v>96.67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>
        <f t="shared" si="384"/>
        <v>96.67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9"/>
        <v>1.01</v>
      </c>
      <c r="P3512">
        <f t="shared" si="378"/>
        <v>60.33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>
        <f t="shared" si="384"/>
        <v>60.33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9"/>
        <v>1.01</v>
      </c>
      <c r="P3513">
        <f t="shared" si="378"/>
        <v>79.89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>
        <f t="shared" si="384"/>
        <v>107.8515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9"/>
        <v>1</v>
      </c>
      <c r="P3514">
        <f t="shared" si="378"/>
        <v>58.82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>
        <f t="shared" si="384"/>
        <v>79.407000000000011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9"/>
        <v>1.18</v>
      </c>
      <c r="P3515">
        <f t="shared" si="378"/>
        <v>75.34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>
        <f t="shared" si="384"/>
        <v>75.34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9"/>
        <v>1.1000000000000001</v>
      </c>
      <c r="P3516">
        <f t="shared" si="378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>
        <f t="shared" si="384"/>
        <v>55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9"/>
        <v>1.03</v>
      </c>
      <c r="P3517">
        <f t="shared" si="378"/>
        <v>66.959999999999994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>
        <f t="shared" si="384"/>
        <v>66.959999999999994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9"/>
        <v>1</v>
      </c>
      <c r="P3518">
        <f t="shared" si="378"/>
        <v>227.27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>
        <f t="shared" si="384"/>
        <v>227.27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9"/>
        <v>1</v>
      </c>
      <c r="P3519">
        <f t="shared" si="378"/>
        <v>307.69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83"/>
        <v>41824.458333333336</v>
      </c>
      <c r="U3519">
        <f t="shared" si="384"/>
        <v>415.38150000000002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9"/>
        <v>1.1000000000000001</v>
      </c>
      <c r="P3520">
        <f t="shared" si="378"/>
        <v>50.02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>
        <f t="shared" si="384"/>
        <v>50.02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9"/>
        <v>1.01</v>
      </c>
      <c r="P3521">
        <f t="shared" si="378"/>
        <v>72.39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>
        <f t="shared" si="384"/>
        <v>97.726500000000001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9"/>
        <v>1.01</v>
      </c>
      <c r="P3522">
        <f t="shared" ref="P3522:P3585" si="385">ROUND(E3522/L3522, 2)</f>
        <v>95.95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>
        <f t="shared" si="384"/>
        <v>129.5325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6">ROUND(E3523/D3523,2)</f>
        <v>1.69</v>
      </c>
      <c r="P3523">
        <f t="shared" si="385"/>
        <v>45.62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10">
        <f t="shared" ref="S3523:S3586" si="389">(((J3523/60)/60)/24)+DATE(1970,1,1)</f>
        <v>41881.361342592594</v>
      </c>
      <c r="T3523" s="10">
        <f t="shared" ref="T3523:T3586" si="390">(((I3523/60)/60)/24)+DATE(1970,1,1)</f>
        <v>41911.361342592594</v>
      </c>
      <c r="U3523">
        <f t="shared" ref="U3523:U3586" si="391">IF(H3523="GBP", P3523*1.35, P3523*1)</f>
        <v>45.62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6"/>
        <v>1</v>
      </c>
      <c r="P3524">
        <f t="shared" si="385"/>
        <v>41.03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>
        <f t="shared" si="391"/>
        <v>55.390500000000003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6"/>
        <v>1.1399999999999999</v>
      </c>
      <c r="P3525">
        <f t="shared" si="385"/>
        <v>56.83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>
        <f t="shared" si="391"/>
        <v>76.720500000000001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6"/>
        <v>1.02</v>
      </c>
      <c r="P3526">
        <f t="shared" si="385"/>
        <v>137.24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>
        <f t="shared" si="391"/>
        <v>137.24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6"/>
        <v>1.06</v>
      </c>
      <c r="P3527">
        <f t="shared" si="385"/>
        <v>75.709999999999994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>
        <f t="shared" si="391"/>
        <v>75.709999999999994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6"/>
        <v>1.02</v>
      </c>
      <c r="P3528">
        <f t="shared" si="385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>
        <f t="shared" si="391"/>
        <v>99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6"/>
        <v>1.17</v>
      </c>
      <c r="P3529">
        <f t="shared" si="385"/>
        <v>81.569999999999993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>
        <f t="shared" si="391"/>
        <v>81.569999999999993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6"/>
        <v>1.01</v>
      </c>
      <c r="P3530">
        <f t="shared" si="385"/>
        <v>45.11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>
        <f t="shared" si="391"/>
        <v>60.898500000000006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6"/>
        <v>1.32</v>
      </c>
      <c r="P3531">
        <f t="shared" si="385"/>
        <v>36.67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>
        <f t="shared" si="391"/>
        <v>36.67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6"/>
        <v>1</v>
      </c>
      <c r="P3532">
        <f t="shared" si="385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>
        <f t="shared" si="391"/>
        <v>168.75</v>
      </c>
    </row>
    <row r="3533" spans="1:2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6"/>
        <v>1.28</v>
      </c>
      <c r="P3533">
        <f t="shared" si="385"/>
        <v>49.23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>
        <f t="shared" si="391"/>
        <v>49.23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6"/>
        <v>1.19</v>
      </c>
      <c r="P3534">
        <f t="shared" si="385"/>
        <v>42.3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>
        <f t="shared" si="391"/>
        <v>42.3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6"/>
        <v>1.26</v>
      </c>
      <c r="P3535">
        <f t="shared" si="385"/>
        <v>78.88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42319.802858796291</v>
      </c>
      <c r="U3535">
        <f t="shared" si="391"/>
        <v>78.88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6"/>
        <v>1.56</v>
      </c>
      <c r="P3536">
        <f t="shared" si="385"/>
        <v>38.28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>
        <f t="shared" si="391"/>
        <v>38.28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6"/>
        <v>1.03</v>
      </c>
      <c r="P3537">
        <f t="shared" si="385"/>
        <v>44.85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90"/>
        <v>42279.75</v>
      </c>
      <c r="U3537">
        <f t="shared" si="391"/>
        <v>60.547500000000007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6"/>
        <v>1.53</v>
      </c>
      <c r="P3538">
        <f t="shared" si="385"/>
        <v>13.53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>
        <f t="shared" si="391"/>
        <v>18.265499999999999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6"/>
        <v>1.8</v>
      </c>
      <c r="P3539">
        <f t="shared" si="385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90"/>
        <v>41960.332638888889</v>
      </c>
      <c r="U3539">
        <f t="shared" si="391"/>
        <v>43.5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6"/>
        <v>1.28</v>
      </c>
      <c r="P3540">
        <f t="shared" si="385"/>
        <v>30.95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>
        <f t="shared" si="391"/>
        <v>41.782499999999999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6"/>
        <v>1.2</v>
      </c>
      <c r="P3541">
        <f t="shared" si="385"/>
        <v>55.23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>
        <f t="shared" si="391"/>
        <v>55.23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6"/>
        <v>1.23</v>
      </c>
      <c r="P3542">
        <f t="shared" si="385"/>
        <v>46.13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>
        <f t="shared" si="391"/>
        <v>62.275500000000008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6"/>
        <v>1.05</v>
      </c>
      <c r="P3543">
        <f t="shared" si="385"/>
        <v>39.380000000000003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>
        <f t="shared" si="391"/>
        <v>53.163000000000004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6"/>
        <v>1.02</v>
      </c>
      <c r="P3544">
        <f t="shared" si="385"/>
        <v>66.150000000000006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>
        <f t="shared" si="391"/>
        <v>66.150000000000006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6"/>
        <v>1.05</v>
      </c>
      <c r="P3545">
        <f t="shared" si="385"/>
        <v>54.14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>
        <f t="shared" si="391"/>
        <v>54.14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6"/>
        <v>1</v>
      </c>
      <c r="P3546">
        <f t="shared" si="385"/>
        <v>104.17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>
        <f t="shared" si="391"/>
        <v>104.17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6"/>
        <v>1</v>
      </c>
      <c r="P3547">
        <f t="shared" si="385"/>
        <v>31.38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>
        <f t="shared" si="391"/>
        <v>31.38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6"/>
        <v>1.02</v>
      </c>
      <c r="P3548">
        <f t="shared" si="385"/>
        <v>59.21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>
        <f t="shared" si="391"/>
        <v>59.21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6"/>
        <v>1.1399999999999999</v>
      </c>
      <c r="P3549">
        <f t="shared" si="385"/>
        <v>119.18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>
        <f t="shared" si="391"/>
        <v>119.18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6"/>
        <v>1.02</v>
      </c>
      <c r="P3550">
        <f t="shared" si="385"/>
        <v>164.62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>
        <f t="shared" si="391"/>
        <v>164.62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6"/>
        <v>1.02</v>
      </c>
      <c r="P3551">
        <f t="shared" si="385"/>
        <v>24.29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>
        <f t="shared" si="391"/>
        <v>32.791499999999999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6"/>
        <v>1.05</v>
      </c>
      <c r="P3552">
        <f t="shared" si="385"/>
        <v>40.94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>
        <f t="shared" si="391"/>
        <v>55.268999999999998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6"/>
        <v>1.02</v>
      </c>
      <c r="P3553">
        <f t="shared" si="385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>
        <f t="shared" si="391"/>
        <v>61.1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6"/>
        <v>1</v>
      </c>
      <c r="P3554">
        <f t="shared" si="385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>
        <f t="shared" si="391"/>
        <v>52.177500000000002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6"/>
        <v>1.06</v>
      </c>
      <c r="P3555">
        <f t="shared" si="385"/>
        <v>56.2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>
        <f t="shared" si="391"/>
        <v>56.2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6"/>
        <v>1.1299999999999999</v>
      </c>
      <c r="P3556">
        <f t="shared" si="385"/>
        <v>107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>
        <f t="shared" si="391"/>
        <v>107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6"/>
        <v>1</v>
      </c>
      <c r="P3557">
        <f t="shared" si="385"/>
        <v>171.43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42691.483726851846</v>
      </c>
      <c r="U3557">
        <f t="shared" si="391"/>
        <v>171.43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6"/>
        <v>1</v>
      </c>
      <c r="P3558">
        <f t="shared" si="385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>
        <f t="shared" si="391"/>
        <v>149.17500000000001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6"/>
        <v>1</v>
      </c>
      <c r="P3559">
        <f t="shared" si="385"/>
        <v>179.28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>
        <f t="shared" si="391"/>
        <v>179.28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6"/>
        <v>1.44</v>
      </c>
      <c r="P3560">
        <f t="shared" si="385"/>
        <v>22.91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>
        <f t="shared" si="391"/>
        <v>30.928500000000003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6"/>
        <v>1.04</v>
      </c>
      <c r="P3561">
        <f t="shared" si="385"/>
        <v>43.13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>
        <f t="shared" si="391"/>
        <v>43.13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6"/>
        <v>1.08</v>
      </c>
      <c r="P3562">
        <f t="shared" si="385"/>
        <v>46.89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90"/>
        <v>42151.114583333328</v>
      </c>
      <c r="U3562">
        <f t="shared" si="391"/>
        <v>46.89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6"/>
        <v>1.02</v>
      </c>
      <c r="P3563">
        <f t="shared" si="385"/>
        <v>47.41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42221.774999999994</v>
      </c>
      <c r="U3563">
        <f t="shared" si="391"/>
        <v>47.41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6"/>
        <v>1.49</v>
      </c>
      <c r="P3564">
        <f t="shared" si="385"/>
        <v>15.13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>
        <f t="shared" si="391"/>
        <v>20.425500000000003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6"/>
        <v>1.05</v>
      </c>
      <c r="P3565">
        <f t="shared" si="385"/>
        <v>21.1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>
        <f t="shared" si="391"/>
        <v>28.485000000000003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6"/>
        <v>1.01</v>
      </c>
      <c r="P3566">
        <f t="shared" si="385"/>
        <v>59.12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90"/>
        <v>42282.666666666672</v>
      </c>
      <c r="U3566">
        <f t="shared" si="391"/>
        <v>79.811999999999998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6"/>
        <v>1.31</v>
      </c>
      <c r="P3567">
        <f t="shared" si="385"/>
        <v>97.92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>
        <f t="shared" si="391"/>
        <v>97.92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6"/>
        <v>1.05</v>
      </c>
      <c r="P3568">
        <f t="shared" si="385"/>
        <v>55.13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>
        <f t="shared" si="391"/>
        <v>74.425500000000014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6"/>
        <v>1.0900000000000001</v>
      </c>
      <c r="P3569">
        <f t="shared" si="385"/>
        <v>26.54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>
        <f t="shared" si="391"/>
        <v>35.829000000000001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6"/>
        <v>1.1100000000000001</v>
      </c>
      <c r="P3570">
        <f t="shared" si="385"/>
        <v>58.42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>
        <f t="shared" si="391"/>
        <v>58.42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6"/>
        <v>1</v>
      </c>
      <c r="P3571">
        <f t="shared" si="385"/>
        <v>122.54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>
        <f t="shared" si="391"/>
        <v>122.54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6"/>
        <v>1.1399999999999999</v>
      </c>
      <c r="P3572">
        <f t="shared" si="385"/>
        <v>87.96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90"/>
        <v>42004.291666666672</v>
      </c>
      <c r="U3572">
        <f t="shared" si="391"/>
        <v>87.96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6"/>
        <v>1.22</v>
      </c>
      <c r="P3573">
        <f t="shared" si="385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>
        <f t="shared" si="391"/>
        <v>98.873999999999995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6"/>
        <v>1</v>
      </c>
      <c r="P3574">
        <f t="shared" si="385"/>
        <v>55.56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>
        <f t="shared" si="391"/>
        <v>75.006000000000014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6"/>
        <v>1.03</v>
      </c>
      <c r="P3575">
        <f t="shared" si="385"/>
        <v>39.54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>
        <f t="shared" si="391"/>
        <v>53.379000000000005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6"/>
        <v>1.06</v>
      </c>
      <c r="P3576">
        <f t="shared" si="385"/>
        <v>136.78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90"/>
        <v>41956.984351851846</v>
      </c>
      <c r="U3576">
        <f t="shared" si="391"/>
        <v>136.78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6"/>
        <v>1.01</v>
      </c>
      <c r="P3577">
        <f t="shared" si="385"/>
        <v>99.34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>
        <f t="shared" si="391"/>
        <v>99.34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6"/>
        <v>1</v>
      </c>
      <c r="P3578">
        <f t="shared" si="385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>
        <f t="shared" si="391"/>
        <v>20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6"/>
        <v>1.3</v>
      </c>
      <c r="P3579">
        <f t="shared" si="385"/>
        <v>28.89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>
        <f t="shared" si="391"/>
        <v>28.89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6"/>
        <v>1</v>
      </c>
      <c r="P3580">
        <f t="shared" si="385"/>
        <v>40.549999999999997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>
        <f t="shared" si="391"/>
        <v>54.7425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6"/>
        <v>1</v>
      </c>
      <c r="P3581">
        <f t="shared" si="385"/>
        <v>35.71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>
        <f t="shared" si="391"/>
        <v>48.208500000000001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6"/>
        <v>1.1399999999999999</v>
      </c>
      <c r="P3582">
        <f t="shared" si="385"/>
        <v>37.96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>
        <f t="shared" si="391"/>
        <v>37.96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6"/>
        <v>1</v>
      </c>
      <c r="P3583">
        <f t="shared" si="385"/>
        <v>33.33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>
        <f t="shared" si="391"/>
        <v>44.9955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6"/>
        <v>2.87</v>
      </c>
      <c r="P3584">
        <f t="shared" si="385"/>
        <v>58.57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>
        <f t="shared" si="391"/>
        <v>58.57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6"/>
        <v>1.0900000000000001</v>
      </c>
      <c r="P3585">
        <f t="shared" si="385"/>
        <v>135.63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>
        <f t="shared" si="391"/>
        <v>135.63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6"/>
        <v>1.1599999999999999</v>
      </c>
      <c r="P3586">
        <f t="shared" ref="P3586:P3649" si="392">ROUND(E3586/L3586, 2)</f>
        <v>30.94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>
        <f t="shared" si="391"/>
        <v>41.769000000000005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3">ROUND(E3587/D3587,2)</f>
        <v>1.19</v>
      </c>
      <c r="P3587">
        <f t="shared" si="392"/>
        <v>176.09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10">
        <f t="shared" ref="S3587:S3650" si="396">(((J3587/60)/60)/24)+DATE(1970,1,1)</f>
        <v>41964.716319444444</v>
      </c>
      <c r="T3587" s="10">
        <f t="shared" ref="T3587:T3650" si="397">(((I3587/60)/60)/24)+DATE(1970,1,1)</f>
        <v>41994.716319444444</v>
      </c>
      <c r="U3587">
        <f t="shared" ref="U3587:U3650" si="398">IF(H3587="GBP", P3587*1.35, P3587*1)</f>
        <v>176.09</v>
      </c>
    </row>
    <row r="3588" spans="1:2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3"/>
        <v>1.0900000000000001</v>
      </c>
      <c r="P3588">
        <f t="shared" si="392"/>
        <v>151.97999999999999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>
        <f t="shared" si="398"/>
        <v>151.97999999999999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3"/>
        <v>1.27</v>
      </c>
      <c r="P3589">
        <f t="shared" si="392"/>
        <v>22.61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>
        <f t="shared" si="398"/>
        <v>30.523500000000002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3"/>
        <v>1.01</v>
      </c>
      <c r="P3590">
        <f t="shared" si="392"/>
        <v>18.27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>
        <f t="shared" si="398"/>
        <v>24.6645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3"/>
        <v>1.28</v>
      </c>
      <c r="P3591">
        <f t="shared" si="392"/>
        <v>82.26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>
        <f t="shared" si="398"/>
        <v>82.26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3"/>
        <v>1</v>
      </c>
      <c r="P3592">
        <f t="shared" si="392"/>
        <v>68.53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>
        <f t="shared" si="398"/>
        <v>92.515500000000003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3"/>
        <v>1.75</v>
      </c>
      <c r="P3593">
        <f t="shared" si="392"/>
        <v>68.06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>
        <f t="shared" si="398"/>
        <v>68.06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3"/>
        <v>1.27</v>
      </c>
      <c r="P3594">
        <f t="shared" si="392"/>
        <v>72.709999999999994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>
        <f t="shared" si="398"/>
        <v>72.709999999999994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3"/>
        <v>1.1100000000000001</v>
      </c>
      <c r="P3595">
        <f t="shared" si="392"/>
        <v>77.19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>
        <f t="shared" si="398"/>
        <v>77.19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3"/>
        <v>1.26</v>
      </c>
      <c r="P3596">
        <f t="shared" si="392"/>
        <v>55.97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>
        <f t="shared" si="398"/>
        <v>55.97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3"/>
        <v>1.19</v>
      </c>
      <c r="P3597">
        <f t="shared" si="392"/>
        <v>49.69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>
        <f t="shared" si="398"/>
        <v>49.69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3"/>
        <v>1.08</v>
      </c>
      <c r="P3598">
        <f t="shared" si="392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>
        <f t="shared" si="398"/>
        <v>79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3"/>
        <v>1.03</v>
      </c>
      <c r="P3599">
        <f t="shared" si="392"/>
        <v>77.73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>
        <f t="shared" si="398"/>
        <v>77.73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3"/>
        <v>1.1000000000000001</v>
      </c>
      <c r="P3600">
        <f t="shared" si="392"/>
        <v>40.78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>
        <f t="shared" si="398"/>
        <v>40.78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3"/>
        <v>2.02</v>
      </c>
      <c r="P3601">
        <f t="shared" si="392"/>
        <v>59.41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>
        <f t="shared" si="398"/>
        <v>59.41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3"/>
        <v>1.3</v>
      </c>
      <c r="P3602">
        <f t="shared" si="392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>
        <f t="shared" si="398"/>
        <v>3.25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3"/>
        <v>1.04</v>
      </c>
      <c r="P3603">
        <f t="shared" si="392"/>
        <v>39.380000000000003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>
        <f t="shared" si="398"/>
        <v>53.163000000000004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3"/>
        <v>1</v>
      </c>
      <c r="P3604">
        <f t="shared" si="392"/>
        <v>81.67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>
        <f t="shared" si="398"/>
        <v>81.67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3"/>
        <v>1.71</v>
      </c>
      <c r="P3605">
        <f t="shared" si="392"/>
        <v>44.91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>
        <f t="shared" si="398"/>
        <v>44.91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3"/>
        <v>1.1299999999999999</v>
      </c>
      <c r="P3606">
        <f t="shared" si="392"/>
        <v>49.06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>
        <f t="shared" si="398"/>
        <v>49.06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3"/>
        <v>1.84</v>
      </c>
      <c r="P3607">
        <f t="shared" si="392"/>
        <v>30.67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>
        <f t="shared" si="398"/>
        <v>41.404500000000006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3"/>
        <v>1.3</v>
      </c>
      <c r="P3608">
        <f t="shared" si="392"/>
        <v>61.06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>
        <f t="shared" si="398"/>
        <v>82.431000000000012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3"/>
        <v>1.05</v>
      </c>
      <c r="P3609">
        <f t="shared" si="392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>
        <f t="shared" si="398"/>
        <v>39.150000000000006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3"/>
        <v>1</v>
      </c>
      <c r="P3610">
        <f t="shared" si="392"/>
        <v>29.63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7"/>
        <v>42538.583333333328</v>
      </c>
      <c r="U3610">
        <f t="shared" si="398"/>
        <v>40.000500000000002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3"/>
        <v>1.53</v>
      </c>
      <c r="P3611">
        <f t="shared" si="392"/>
        <v>143.1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7"/>
        <v>42459.950057870374</v>
      </c>
      <c r="U3611">
        <f t="shared" si="398"/>
        <v>193.185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3"/>
        <v>1.62</v>
      </c>
      <c r="P3612">
        <f t="shared" si="392"/>
        <v>52.35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>
        <f t="shared" si="398"/>
        <v>70.672500000000014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3"/>
        <v>1.36</v>
      </c>
      <c r="P3613">
        <f t="shared" si="392"/>
        <v>66.67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>
        <f t="shared" si="398"/>
        <v>90.004500000000007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3"/>
        <v>1.44</v>
      </c>
      <c r="P3614">
        <f t="shared" si="392"/>
        <v>126.67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7"/>
        <v>41799.726979166669</v>
      </c>
      <c r="U3614">
        <f t="shared" si="398"/>
        <v>126.67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3"/>
        <v>1</v>
      </c>
      <c r="P3615">
        <f t="shared" si="392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>
        <f t="shared" si="398"/>
        <v>62.5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3"/>
        <v>1.01</v>
      </c>
      <c r="P3616">
        <f t="shared" si="392"/>
        <v>35.49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>
        <f t="shared" si="398"/>
        <v>35.49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3"/>
        <v>1.07</v>
      </c>
      <c r="P3617">
        <f t="shared" si="392"/>
        <v>37.08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>
        <f t="shared" si="398"/>
        <v>50.058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3"/>
        <v>1.25</v>
      </c>
      <c r="P3618">
        <f t="shared" si="392"/>
        <v>69.33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>
        <f t="shared" si="398"/>
        <v>93.595500000000001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3"/>
        <v>1.19</v>
      </c>
      <c r="P3619">
        <f t="shared" si="392"/>
        <v>17.25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>
        <f t="shared" si="398"/>
        <v>23.287500000000001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3"/>
        <v>1.01</v>
      </c>
      <c r="P3620">
        <f t="shared" si="392"/>
        <v>36.07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>
        <f t="shared" si="398"/>
        <v>48.694500000000005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3"/>
        <v>1.1299999999999999</v>
      </c>
      <c r="P3621">
        <f t="shared" si="392"/>
        <v>66.47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7"/>
        <v>42693.916666666672</v>
      </c>
      <c r="U3621">
        <f t="shared" si="398"/>
        <v>66.47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3"/>
        <v>1.05</v>
      </c>
      <c r="P3622">
        <f t="shared" si="392"/>
        <v>56.07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>
        <f t="shared" si="398"/>
        <v>56.07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3"/>
        <v>1.1000000000000001</v>
      </c>
      <c r="P3623">
        <f t="shared" si="392"/>
        <v>47.03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>
        <f t="shared" si="398"/>
        <v>47.03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3"/>
        <v>1</v>
      </c>
      <c r="P3624">
        <f t="shared" si="392"/>
        <v>47.67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>
        <f t="shared" si="398"/>
        <v>47.67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3"/>
        <v>1.2</v>
      </c>
      <c r="P3625">
        <f t="shared" si="392"/>
        <v>88.24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>
        <f t="shared" si="398"/>
        <v>88.24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3"/>
        <v>1.05</v>
      </c>
      <c r="P3626">
        <f t="shared" si="392"/>
        <v>80.72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7"/>
        <v>42605.774189814809</v>
      </c>
      <c r="U3626">
        <f t="shared" si="398"/>
        <v>80.72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3"/>
        <v>1.03</v>
      </c>
      <c r="P3627">
        <f t="shared" si="392"/>
        <v>39.49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>
        <f t="shared" si="398"/>
        <v>53.311500000000009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3"/>
        <v>1.02</v>
      </c>
      <c r="P3628">
        <f t="shared" si="392"/>
        <v>84.85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>
        <f t="shared" si="398"/>
        <v>114.5475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3"/>
        <v>1</v>
      </c>
      <c r="P3629">
        <f t="shared" si="392"/>
        <v>68.97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>
        <f t="shared" si="398"/>
        <v>68.97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3"/>
        <v>0</v>
      </c>
      <c r="P3630" t="e">
        <f t="shared" si="392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 t="e">
        <f t="shared" si="398"/>
        <v>#DIV/0!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3"/>
        <v>0</v>
      </c>
      <c r="P3631">
        <f t="shared" si="392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>
        <f t="shared" si="398"/>
        <v>1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3"/>
        <v>0</v>
      </c>
      <c r="P3632">
        <f t="shared" si="392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>
        <f t="shared" si="398"/>
        <v>1.35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3"/>
        <v>0.51</v>
      </c>
      <c r="P3633">
        <f t="shared" si="392"/>
        <v>147.88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>
        <f t="shared" si="398"/>
        <v>147.88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3"/>
        <v>0.2</v>
      </c>
      <c r="P3634">
        <f t="shared" si="392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>
        <f t="shared" si="398"/>
        <v>135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3"/>
        <v>0.35</v>
      </c>
      <c r="P3635">
        <f t="shared" si="392"/>
        <v>56.84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>
        <f t="shared" si="398"/>
        <v>56.84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3"/>
        <v>0.04</v>
      </c>
      <c r="P3636">
        <f t="shared" si="392"/>
        <v>176.94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>
        <f t="shared" si="398"/>
        <v>176.94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3"/>
        <v>0.36</v>
      </c>
      <c r="P3637">
        <f t="shared" si="392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>
        <f t="shared" si="398"/>
        <v>127.6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3"/>
        <v>0</v>
      </c>
      <c r="P3638" t="e">
        <f t="shared" si="392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7"/>
        <v>42261.694780092599</v>
      </c>
      <c r="U3638" t="e">
        <f t="shared" si="398"/>
        <v>#DIV/0!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3"/>
        <v>0.31</v>
      </c>
      <c r="P3639">
        <f t="shared" si="392"/>
        <v>66.14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>
        <f t="shared" si="398"/>
        <v>66.14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3"/>
        <v>7.0000000000000007E-2</v>
      </c>
      <c r="P3640">
        <f t="shared" si="392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>
        <f t="shared" si="398"/>
        <v>108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3"/>
        <v>0</v>
      </c>
      <c r="P3641">
        <f t="shared" si="392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>
        <f t="shared" si="398"/>
        <v>1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3"/>
        <v>0.06</v>
      </c>
      <c r="P3642">
        <f t="shared" si="392"/>
        <v>18.329999999999998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>
        <f t="shared" si="398"/>
        <v>18.329999999999998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3"/>
        <v>0</v>
      </c>
      <c r="P3643" t="e">
        <f t="shared" si="392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7"/>
        <v>41917.208333333336</v>
      </c>
      <c r="U3643" t="e">
        <f t="shared" si="398"/>
        <v>#DIV/0!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3"/>
        <v>0.02</v>
      </c>
      <c r="P3644">
        <f t="shared" si="392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>
        <f t="shared" si="398"/>
        <v>7.5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3"/>
        <v>0</v>
      </c>
      <c r="P3645" t="e">
        <f t="shared" si="392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 t="e">
        <f t="shared" si="398"/>
        <v>#DIV/0!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3"/>
        <v>0.16</v>
      </c>
      <c r="P3646">
        <f t="shared" si="392"/>
        <v>68.42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>
        <f t="shared" si="398"/>
        <v>68.42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3"/>
        <v>0</v>
      </c>
      <c r="P3647">
        <f t="shared" si="392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>
        <f t="shared" si="398"/>
        <v>1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3"/>
        <v>0.05</v>
      </c>
      <c r="P3648">
        <f t="shared" si="392"/>
        <v>60.13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>
        <f t="shared" si="398"/>
        <v>60.13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3"/>
        <v>0.06</v>
      </c>
      <c r="P3649">
        <f t="shared" si="392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>
        <f t="shared" si="398"/>
        <v>20.25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3"/>
        <v>1</v>
      </c>
      <c r="P3650">
        <f t="shared" ref="P3650:P3713" si="399">ROUND(E3650/L3650, 2)</f>
        <v>550.04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>
        <f t="shared" si="398"/>
        <v>550.04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0">ROUND(E3651/D3651,2)</f>
        <v>1.04</v>
      </c>
      <c r="P3651">
        <f t="shared" si="399"/>
        <v>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10">
        <f t="shared" ref="S3651:S3714" si="403">(((J3651/60)/60)/24)+DATE(1970,1,1)</f>
        <v>41780.712893518517</v>
      </c>
      <c r="T3651" s="10">
        <f t="shared" ref="T3651:T3714" si="404">(((I3651/60)/60)/24)+DATE(1970,1,1)</f>
        <v>41806.712893518517</v>
      </c>
      <c r="U3651">
        <f t="shared" ref="U3651:U3714" si="405">IF(H3651="GBP", P3651*1.35, P3651*1)</f>
        <v>97.5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0"/>
        <v>1</v>
      </c>
      <c r="P3652">
        <f t="shared" si="399"/>
        <v>29.41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>
        <f t="shared" si="405"/>
        <v>39.703500000000005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0"/>
        <v>1.04</v>
      </c>
      <c r="P3653">
        <f t="shared" si="399"/>
        <v>57.78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>
        <f t="shared" si="405"/>
        <v>57.78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0"/>
        <v>2.5099999999999998</v>
      </c>
      <c r="P3654">
        <f t="shared" si="399"/>
        <v>44.24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>
        <f t="shared" si="405"/>
        <v>44.24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0"/>
        <v>1.01</v>
      </c>
      <c r="P3655">
        <f t="shared" si="399"/>
        <v>60.91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>
        <f t="shared" si="405"/>
        <v>82.228499999999997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0"/>
        <v>1.74</v>
      </c>
      <c r="P3656">
        <f t="shared" si="399"/>
        <v>68.84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>
        <f t="shared" si="405"/>
        <v>92.934000000000012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0"/>
        <v>1.1599999999999999</v>
      </c>
      <c r="P3657">
        <f t="shared" si="399"/>
        <v>73.58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>
        <f t="shared" si="405"/>
        <v>73.58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0"/>
        <v>1.06</v>
      </c>
      <c r="P3658">
        <f t="shared" si="399"/>
        <v>115.02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404"/>
        <v>42767.957638888889</v>
      </c>
      <c r="U3658">
        <f t="shared" si="405"/>
        <v>115.02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0"/>
        <v>1.1100000000000001</v>
      </c>
      <c r="P3659">
        <f t="shared" si="399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404"/>
        <v>42522.904166666667</v>
      </c>
      <c r="U3659">
        <f t="shared" si="405"/>
        <v>110.75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0"/>
        <v>1.01</v>
      </c>
      <c r="P3660">
        <f t="shared" si="399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>
        <f t="shared" si="405"/>
        <v>75.5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0"/>
        <v>1.02</v>
      </c>
      <c r="P3661">
        <f t="shared" si="399"/>
        <v>235.46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>
        <f t="shared" si="405"/>
        <v>235.46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0"/>
        <v>1</v>
      </c>
      <c r="P3662">
        <f t="shared" si="399"/>
        <v>11.36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>
        <f t="shared" si="405"/>
        <v>15.336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0"/>
        <v>1.1100000000000001</v>
      </c>
      <c r="P3663">
        <f t="shared" si="399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>
        <f t="shared" si="405"/>
        <v>92.5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0"/>
        <v>1.01</v>
      </c>
      <c r="P3664">
        <f t="shared" si="399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>
        <f t="shared" si="405"/>
        <v>202.85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0"/>
        <v>1.04</v>
      </c>
      <c r="P3665">
        <f t="shared" si="399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>
        <f t="shared" si="405"/>
        <v>35.1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0"/>
        <v>1.0900000000000001</v>
      </c>
      <c r="P3666">
        <f t="shared" si="399"/>
        <v>46.05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>
        <f t="shared" si="405"/>
        <v>46.05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0"/>
        <v>1.1499999999999999</v>
      </c>
      <c r="P3667">
        <f t="shared" si="399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>
        <f t="shared" si="405"/>
        <v>51</v>
      </c>
    </row>
    <row r="3668" spans="1:2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0"/>
        <v>1</v>
      </c>
      <c r="P3668">
        <f t="shared" si="399"/>
        <v>31.58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>
        <f t="shared" si="405"/>
        <v>31.58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0"/>
        <v>1.03</v>
      </c>
      <c r="P3669">
        <f t="shared" si="399"/>
        <v>53.36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404"/>
        <v>42203.970127314817</v>
      </c>
      <c r="U3669">
        <f t="shared" si="405"/>
        <v>72.036000000000001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0"/>
        <v>1.04</v>
      </c>
      <c r="P3670">
        <f t="shared" si="399"/>
        <v>36.96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>
        <f t="shared" si="405"/>
        <v>36.96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0"/>
        <v>1.38</v>
      </c>
      <c r="P3671">
        <f t="shared" si="399"/>
        <v>81.290000000000006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>
        <f t="shared" si="405"/>
        <v>109.74150000000002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0"/>
        <v>1.1000000000000001</v>
      </c>
      <c r="P3672">
        <f t="shared" si="399"/>
        <v>20.079999999999998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>
        <f t="shared" si="405"/>
        <v>27.108000000000001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0"/>
        <v>1.01</v>
      </c>
      <c r="P3673">
        <f t="shared" si="399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>
        <f t="shared" si="405"/>
        <v>88.25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0"/>
        <v>1.02</v>
      </c>
      <c r="P3674">
        <f t="shared" si="399"/>
        <v>53.44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>
        <f t="shared" si="405"/>
        <v>72.144000000000005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0"/>
        <v>1.1399999999999999</v>
      </c>
      <c r="P3675">
        <f t="shared" si="399"/>
        <v>39.869999999999997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>
        <f t="shared" si="405"/>
        <v>53.8245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0"/>
        <v>1</v>
      </c>
      <c r="P3676">
        <f t="shared" si="399"/>
        <v>145.16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>
        <f t="shared" si="405"/>
        <v>145.16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0"/>
        <v>1.4</v>
      </c>
      <c r="P3677">
        <f t="shared" si="399"/>
        <v>23.33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>
        <f t="shared" si="405"/>
        <v>31.4955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0"/>
        <v>1.29</v>
      </c>
      <c r="P3678">
        <f t="shared" si="399"/>
        <v>64.38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>
        <f t="shared" si="405"/>
        <v>64.38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0"/>
        <v>1.03</v>
      </c>
      <c r="P3679">
        <f t="shared" si="399"/>
        <v>62.05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404"/>
        <v>41823.165972222225</v>
      </c>
      <c r="U3679">
        <f t="shared" si="405"/>
        <v>62.05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0"/>
        <v>1.03</v>
      </c>
      <c r="P3680">
        <f t="shared" si="399"/>
        <v>66.13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>
        <f t="shared" si="405"/>
        <v>89.275499999999994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0"/>
        <v>1.1000000000000001</v>
      </c>
      <c r="P3681">
        <f t="shared" si="399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>
        <f t="shared" si="405"/>
        <v>73.400000000000006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0"/>
        <v>1.1299999999999999</v>
      </c>
      <c r="P3682">
        <f t="shared" si="399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404"/>
        <v>42648.454097222217</v>
      </c>
      <c r="U3682">
        <f t="shared" si="405"/>
        <v>99.5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0"/>
        <v>1.1200000000000001</v>
      </c>
      <c r="P3683">
        <f t="shared" si="399"/>
        <v>62.17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>
        <f t="shared" si="405"/>
        <v>62.17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0"/>
        <v>1.39</v>
      </c>
      <c r="P3684">
        <f t="shared" si="399"/>
        <v>62.33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>
        <f t="shared" si="405"/>
        <v>62.33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0"/>
        <v>1.1100000000000001</v>
      </c>
      <c r="P3685">
        <f t="shared" si="399"/>
        <v>58.79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>
        <f t="shared" si="405"/>
        <v>58.79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0"/>
        <v>1.39</v>
      </c>
      <c r="P3686">
        <f t="shared" si="399"/>
        <v>45.35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>
        <f t="shared" si="405"/>
        <v>45.35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0"/>
        <v>1.06</v>
      </c>
      <c r="P3687">
        <f t="shared" si="399"/>
        <v>41.94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>
        <f t="shared" si="405"/>
        <v>41.94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0"/>
        <v>1.01</v>
      </c>
      <c r="P3688">
        <f t="shared" si="399"/>
        <v>59.17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>
        <f t="shared" si="405"/>
        <v>59.17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0"/>
        <v>1</v>
      </c>
      <c r="P3689">
        <f t="shared" si="399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>
        <f t="shared" si="405"/>
        <v>200.49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0"/>
        <v>1.0900000000000001</v>
      </c>
      <c r="P3690">
        <f t="shared" si="399"/>
        <v>83.97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>
        <f t="shared" si="405"/>
        <v>113.35950000000001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0"/>
        <v>1.18</v>
      </c>
      <c r="P3691">
        <f t="shared" si="399"/>
        <v>57.26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>
        <f t="shared" si="405"/>
        <v>57.26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0"/>
        <v>1.2</v>
      </c>
      <c r="P3692">
        <f t="shared" si="399"/>
        <v>58.06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404"/>
        <v>41970.639849537038</v>
      </c>
      <c r="U3692">
        <f t="shared" si="405"/>
        <v>58.06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0"/>
        <v>1.28</v>
      </c>
      <c r="P3693">
        <f t="shared" si="399"/>
        <v>186.8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>
        <f t="shared" si="405"/>
        <v>186.8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0"/>
        <v>1.26</v>
      </c>
      <c r="P3694">
        <f t="shared" si="399"/>
        <v>74.12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>
        <f t="shared" si="405"/>
        <v>74.12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0"/>
        <v>1.29</v>
      </c>
      <c r="P3695">
        <f t="shared" si="399"/>
        <v>30.71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>
        <f t="shared" si="405"/>
        <v>41.458500000000001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0"/>
        <v>1.07</v>
      </c>
      <c r="P3696">
        <f t="shared" si="399"/>
        <v>62.67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>
        <f t="shared" si="405"/>
        <v>62.67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0"/>
        <v>1</v>
      </c>
      <c r="P3697">
        <f t="shared" si="399"/>
        <v>121.36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>
        <f t="shared" si="405"/>
        <v>121.36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0"/>
        <v>1.55</v>
      </c>
      <c r="P3698">
        <f t="shared" si="399"/>
        <v>39.74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>
        <f t="shared" si="405"/>
        <v>53.649000000000008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0"/>
        <v>1.08</v>
      </c>
      <c r="P3699">
        <f t="shared" si="399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>
        <f t="shared" si="405"/>
        <v>97.2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0"/>
        <v>1.1100000000000001</v>
      </c>
      <c r="P3700">
        <f t="shared" si="399"/>
        <v>40.630000000000003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>
        <f t="shared" si="405"/>
        <v>40.630000000000003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0"/>
        <v>1.01</v>
      </c>
      <c r="P3701">
        <f t="shared" si="399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>
        <f t="shared" si="405"/>
        <v>63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0"/>
        <v>1.21</v>
      </c>
      <c r="P3702">
        <f t="shared" si="399"/>
        <v>33.67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>
        <f t="shared" si="405"/>
        <v>33.67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0"/>
        <v>1</v>
      </c>
      <c r="P3703">
        <f t="shared" si="399"/>
        <v>38.590000000000003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>
        <f t="shared" si="405"/>
        <v>52.096500000000006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0"/>
        <v>1.0900000000000001</v>
      </c>
      <c r="P3704">
        <f t="shared" si="399"/>
        <v>155.94999999999999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>
        <f t="shared" si="405"/>
        <v>210.5325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0"/>
        <v>1.23</v>
      </c>
      <c r="P3705">
        <f t="shared" si="399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>
        <f t="shared" si="405"/>
        <v>43.2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0"/>
        <v>1.36</v>
      </c>
      <c r="P3706">
        <f t="shared" si="399"/>
        <v>15.15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>
        <f t="shared" si="405"/>
        <v>20.452500000000001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0"/>
        <v>1.03</v>
      </c>
      <c r="P3707">
        <f t="shared" si="399"/>
        <v>83.57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>
        <f t="shared" si="405"/>
        <v>83.57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0"/>
        <v>1.21</v>
      </c>
      <c r="P3708">
        <f t="shared" si="399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>
        <f t="shared" si="405"/>
        <v>140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0"/>
        <v>1.86</v>
      </c>
      <c r="P3709">
        <f t="shared" si="399"/>
        <v>80.87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>
        <f t="shared" si="405"/>
        <v>80.87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0"/>
        <v>3</v>
      </c>
      <c r="P3710">
        <f t="shared" si="399"/>
        <v>53.85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404"/>
        <v>41824.142199074071</v>
      </c>
      <c r="U3710">
        <f t="shared" si="405"/>
        <v>53.85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0"/>
        <v>1.08</v>
      </c>
      <c r="P3711">
        <f t="shared" si="399"/>
        <v>30.93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>
        <f t="shared" si="405"/>
        <v>41.755500000000005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0"/>
        <v>1.41</v>
      </c>
      <c r="P3712">
        <f t="shared" si="399"/>
        <v>67.959999999999994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>
        <f t="shared" si="405"/>
        <v>67.959999999999994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0"/>
        <v>1.1399999999999999</v>
      </c>
      <c r="P3713">
        <f t="shared" si="399"/>
        <v>27.14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>
        <f t="shared" si="405"/>
        <v>27.14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0"/>
        <v>1.54</v>
      </c>
      <c r="P3714">
        <f t="shared" ref="P3714:P3777" si="406">ROUND(E3714/L3714, 2)</f>
        <v>110.87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si="404"/>
        <v>42155.290972222225</v>
      </c>
      <c r="U3714">
        <f t="shared" si="405"/>
        <v>110.87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ROUND(E3715/D3715,2)</f>
        <v>1.02</v>
      </c>
      <c r="P3715">
        <f t="shared" si="406"/>
        <v>106.84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10">
        <f t="shared" ref="S3715:S3778" si="410">(((J3715/60)/60)/24)+DATE(1970,1,1)</f>
        <v>42505.738032407404</v>
      </c>
      <c r="T3715" s="10">
        <f t="shared" ref="T3715:T3778" si="411">(((I3715/60)/60)/24)+DATE(1970,1,1)</f>
        <v>42525.738032407404</v>
      </c>
      <c r="U3715">
        <f t="shared" ref="U3715:U3778" si="412">IF(H3715="GBP", P3715*1.35, P3715*1)</f>
        <v>106.84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1.02</v>
      </c>
      <c r="P3716">
        <f t="shared" si="406"/>
        <v>105.52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11"/>
        <v>42150.165972222225</v>
      </c>
      <c r="U3716">
        <f t="shared" si="412"/>
        <v>105.52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1.03</v>
      </c>
      <c r="P3717">
        <f t="shared" si="406"/>
        <v>132.96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>
        <f t="shared" si="412"/>
        <v>179.49600000000001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1.56</v>
      </c>
      <c r="P3718">
        <f t="shared" si="406"/>
        <v>51.92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>
        <f t="shared" si="412"/>
        <v>51.92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1.01</v>
      </c>
      <c r="P3719">
        <f t="shared" si="406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>
        <f t="shared" si="412"/>
        <v>418.5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2.39</v>
      </c>
      <c r="P3720">
        <f t="shared" si="406"/>
        <v>26.02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>
        <f t="shared" si="412"/>
        <v>35.127000000000002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2.1</v>
      </c>
      <c r="P3721">
        <f t="shared" si="406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>
        <f t="shared" si="412"/>
        <v>141.75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1.05</v>
      </c>
      <c r="P3722">
        <f t="shared" si="406"/>
        <v>86.23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>
        <f t="shared" si="412"/>
        <v>86.23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1.01</v>
      </c>
      <c r="P3723">
        <f t="shared" si="406"/>
        <v>114.55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>
        <f t="shared" si="412"/>
        <v>114.55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1.1100000000000001</v>
      </c>
      <c r="P3724">
        <f t="shared" si="406"/>
        <v>47.66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>
        <f t="shared" si="412"/>
        <v>47.66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1.02</v>
      </c>
      <c r="P3725">
        <f t="shared" si="406"/>
        <v>72.89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11"/>
        <v>41973.794699074075</v>
      </c>
      <c r="U3725">
        <f t="shared" si="412"/>
        <v>98.401500000000013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1.03</v>
      </c>
      <c r="P3726">
        <f t="shared" si="406"/>
        <v>49.55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11"/>
        <v>42494.958333333328</v>
      </c>
      <c r="U3726">
        <f t="shared" si="412"/>
        <v>66.892499999999998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1.27</v>
      </c>
      <c r="P3727">
        <f t="shared" si="406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>
        <f t="shared" si="412"/>
        <v>34.29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3.39</v>
      </c>
      <c r="P3728">
        <f t="shared" si="406"/>
        <v>62.59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11"/>
        <v>42489.875</v>
      </c>
      <c r="U3728">
        <f t="shared" si="412"/>
        <v>62.59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1.01</v>
      </c>
      <c r="P3729">
        <f t="shared" si="406"/>
        <v>61.06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>
        <f t="shared" si="412"/>
        <v>61.06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0.09</v>
      </c>
      <c r="P3730">
        <f t="shared" si="406"/>
        <v>60.06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>
        <f t="shared" si="412"/>
        <v>60.06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7.0000000000000007E-2</v>
      </c>
      <c r="P3731">
        <f t="shared" si="406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>
        <f t="shared" si="412"/>
        <v>72.400000000000006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0.1</v>
      </c>
      <c r="P3732">
        <f t="shared" si="406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>
        <f t="shared" si="412"/>
        <v>100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0.11</v>
      </c>
      <c r="P3733">
        <f t="shared" si="406"/>
        <v>51.67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>
        <f t="shared" si="412"/>
        <v>51.67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0.15</v>
      </c>
      <c r="P3734">
        <f t="shared" si="406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>
        <f t="shared" si="412"/>
        <v>32.75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 t="e">
        <f t="shared" si="406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 t="e">
        <f t="shared" si="412"/>
        <v>#DIV/0!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0.28000000000000003</v>
      </c>
      <c r="P3736">
        <f t="shared" si="406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>
        <f t="shared" si="412"/>
        <v>61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0.13</v>
      </c>
      <c r="P3737">
        <f t="shared" si="406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>
        <f t="shared" si="412"/>
        <v>13.5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0.01</v>
      </c>
      <c r="P3738">
        <f t="shared" si="406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>
        <f t="shared" si="412"/>
        <v>13.5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0.21</v>
      </c>
      <c r="P3739">
        <f t="shared" si="406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>
        <f t="shared" si="412"/>
        <v>37.5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0.18</v>
      </c>
      <c r="P3740">
        <f t="shared" si="406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>
        <f t="shared" si="412"/>
        <v>60.750000000000007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0.2</v>
      </c>
      <c r="P3741">
        <f t="shared" si="406"/>
        <v>100.63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>
        <f t="shared" si="412"/>
        <v>135.85050000000001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0.18</v>
      </c>
      <c r="P3742">
        <f t="shared" si="406"/>
        <v>25.57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>
        <f t="shared" si="412"/>
        <v>25.57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 t="e">
        <f t="shared" si="406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 t="e">
        <f t="shared" si="412"/>
        <v>#DIV/0!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0.02</v>
      </c>
      <c r="P3744">
        <f t="shared" si="406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>
        <f t="shared" si="412"/>
        <v>25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 t="e">
        <f t="shared" si="406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 t="e">
        <f t="shared" si="412"/>
        <v>#DIV/0!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 t="e">
        <f t="shared" si="406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 t="e">
        <f t="shared" si="412"/>
        <v>#DIV/0!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0.1</v>
      </c>
      <c r="P3747">
        <f t="shared" si="406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11"/>
        <v>41861.697939814818</v>
      </c>
      <c r="U3747">
        <f t="shared" si="412"/>
        <v>10</v>
      </c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0.02</v>
      </c>
      <c r="P3748">
        <f t="shared" si="406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>
        <f t="shared" si="412"/>
        <v>202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0.01</v>
      </c>
      <c r="P3749">
        <f t="shared" si="406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>
        <f t="shared" si="412"/>
        <v>33.75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1.04</v>
      </c>
      <c r="P3750">
        <f t="shared" si="406"/>
        <v>99.54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>
        <f t="shared" si="412"/>
        <v>99.54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1.05</v>
      </c>
      <c r="P3751">
        <f t="shared" si="406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>
        <f t="shared" si="412"/>
        <v>75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</v>
      </c>
      <c r="P3752">
        <f t="shared" si="406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>
        <f t="shared" si="412"/>
        <v>215.25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1.33</v>
      </c>
      <c r="P3753">
        <f t="shared" si="406"/>
        <v>120.55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42462.993900462956</v>
      </c>
      <c r="U3753">
        <f t="shared" si="412"/>
        <v>120.55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1.1299999999999999</v>
      </c>
      <c r="P3754">
        <f t="shared" si="406"/>
        <v>37.67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>
        <f t="shared" si="412"/>
        <v>50.854500000000009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1.03</v>
      </c>
      <c r="P3755">
        <f t="shared" si="406"/>
        <v>172.23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>
        <f t="shared" si="412"/>
        <v>172.23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1.2</v>
      </c>
      <c r="P3756">
        <f t="shared" si="406"/>
        <v>111.11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>
        <f t="shared" si="412"/>
        <v>111.11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1.3</v>
      </c>
      <c r="P3757">
        <f t="shared" si="406"/>
        <v>25.46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>
        <f t="shared" si="412"/>
        <v>34.371000000000002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1.01</v>
      </c>
      <c r="P3758">
        <f t="shared" si="406"/>
        <v>267.64999999999998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>
        <f t="shared" si="412"/>
        <v>267.64999999999998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1.0900000000000001</v>
      </c>
      <c r="P3759">
        <f t="shared" si="406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>
        <f t="shared" si="412"/>
        <v>75.959999999999994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1.02</v>
      </c>
      <c r="P3760">
        <f t="shared" si="406"/>
        <v>59.04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11"/>
        <v>41778.208333333336</v>
      </c>
      <c r="U3760">
        <f t="shared" si="412"/>
        <v>59.04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1.1000000000000001</v>
      </c>
      <c r="P3761">
        <f t="shared" si="406"/>
        <v>50.11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>
        <f t="shared" si="412"/>
        <v>50.11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1.01</v>
      </c>
      <c r="P3762">
        <f t="shared" si="406"/>
        <v>55.5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>
        <f t="shared" si="412"/>
        <v>55.5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</v>
      </c>
      <c r="P3763">
        <f t="shared" si="406"/>
        <v>166.67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>
        <f t="shared" si="412"/>
        <v>225.00450000000001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1.06</v>
      </c>
      <c r="P3764">
        <f t="shared" si="406"/>
        <v>47.43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>
        <f t="shared" si="412"/>
        <v>64.030500000000004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</v>
      </c>
      <c r="P3765">
        <f t="shared" si="406"/>
        <v>64.94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>
        <f t="shared" si="412"/>
        <v>64.94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</v>
      </c>
      <c r="P3766">
        <f t="shared" si="406"/>
        <v>55.56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42519.024999999994</v>
      </c>
      <c r="U3766">
        <f t="shared" si="412"/>
        <v>55.56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1.1299999999999999</v>
      </c>
      <c r="P3767">
        <f t="shared" si="406"/>
        <v>74.22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>
        <f t="shared" si="412"/>
        <v>74.22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1.03</v>
      </c>
      <c r="P3768">
        <f t="shared" si="406"/>
        <v>106.93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>
        <f t="shared" si="412"/>
        <v>106.93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1.17</v>
      </c>
      <c r="P3769">
        <f t="shared" si="406"/>
        <v>41.7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>
        <f t="shared" si="412"/>
        <v>41.7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1.08</v>
      </c>
      <c r="P3770">
        <f t="shared" si="406"/>
        <v>74.239999999999995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>
        <f t="shared" si="412"/>
        <v>74.239999999999995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</v>
      </c>
      <c r="P3771">
        <f t="shared" si="406"/>
        <v>73.33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>
        <f t="shared" si="412"/>
        <v>73.33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</v>
      </c>
      <c r="P3772">
        <f t="shared" si="406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>
        <f t="shared" si="412"/>
        <v>135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1.46</v>
      </c>
      <c r="P3773">
        <f t="shared" si="406"/>
        <v>38.42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>
        <f t="shared" si="412"/>
        <v>38.42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1.1000000000000001</v>
      </c>
      <c r="P3774">
        <f t="shared" si="406"/>
        <v>166.97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>
        <f t="shared" si="412"/>
        <v>166.97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1.08</v>
      </c>
      <c r="P3775">
        <f t="shared" si="406"/>
        <v>94.91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11"/>
        <v>42689.088888888888</v>
      </c>
      <c r="U3775">
        <f t="shared" si="412"/>
        <v>94.91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</v>
      </c>
      <c r="P3776">
        <f t="shared" si="406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>
        <f t="shared" si="412"/>
        <v>100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</v>
      </c>
      <c r="P3777">
        <f t="shared" si="406"/>
        <v>143.21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>
        <f t="shared" si="412"/>
        <v>143.21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1.07</v>
      </c>
      <c r="P3778">
        <f t="shared" ref="P3778:P3841" si="413">ROUND(E3778/L3778, 2)</f>
        <v>90.82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>
        <f t="shared" si="412"/>
        <v>90.82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ROUND(E3779/D3779,2)</f>
        <v>1.43</v>
      </c>
      <c r="P3779">
        <f t="shared" si="413"/>
        <v>48.54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10">
        <f t="shared" ref="S3779:S3842" si="417">(((J3779/60)/60)/24)+DATE(1970,1,1)</f>
        <v>41887.111354166671</v>
      </c>
      <c r="T3779" s="10">
        <f t="shared" ref="T3779:T3842" si="418">(((I3779/60)/60)/24)+DATE(1970,1,1)</f>
        <v>41909.166666666664</v>
      </c>
      <c r="U3779">
        <f t="shared" ref="U3779:U3842" si="419">IF(H3779="GBP", P3779*1.35, P3779*1)</f>
        <v>48.54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1.05</v>
      </c>
      <c r="P3780">
        <f t="shared" si="413"/>
        <v>70.03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>
        <f t="shared" si="419"/>
        <v>70.03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1.04</v>
      </c>
      <c r="P3781">
        <f t="shared" si="413"/>
        <v>135.63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42455.693750000006</v>
      </c>
      <c r="U3781">
        <f t="shared" si="419"/>
        <v>135.63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1.2</v>
      </c>
      <c r="P3782">
        <f t="shared" si="413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42198.837499999994</v>
      </c>
      <c r="U3782">
        <f t="shared" si="419"/>
        <v>100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1.1000000000000001</v>
      </c>
      <c r="P3783">
        <f t="shared" si="413"/>
        <v>94.9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>
        <f t="shared" si="419"/>
        <v>94.9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1.02</v>
      </c>
      <c r="P3784">
        <f t="shared" si="413"/>
        <v>75.37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8"/>
        <v>42575.958333333328</v>
      </c>
      <c r="U3784">
        <f t="shared" si="419"/>
        <v>101.74950000000001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1.29</v>
      </c>
      <c r="P3785">
        <f t="shared" si="413"/>
        <v>64.459999999999994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>
        <f t="shared" si="419"/>
        <v>64.459999999999994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1.1499999999999999</v>
      </c>
      <c r="P3786">
        <f t="shared" si="413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>
        <f t="shared" si="419"/>
        <v>115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1.51</v>
      </c>
      <c r="P3787">
        <f t="shared" si="413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>
        <f t="shared" si="419"/>
        <v>135.67500000000001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1.1100000000000001</v>
      </c>
      <c r="P3788">
        <f t="shared" si="413"/>
        <v>93.77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>
        <f t="shared" si="419"/>
        <v>93.77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</v>
      </c>
      <c r="P3789">
        <f t="shared" si="413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>
        <f t="shared" si="419"/>
        <v>35.1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0.01</v>
      </c>
      <c r="P3790">
        <f t="shared" si="413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>
        <f t="shared" si="419"/>
        <v>500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0.03</v>
      </c>
      <c r="P3791">
        <f t="shared" si="413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>
        <f t="shared" si="419"/>
        <v>39.150000000000006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 t="e">
        <f t="shared" si="413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 t="e">
        <f t="shared" si="419"/>
        <v>#DIV/0!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 t="e">
        <f t="shared" si="413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 t="e">
        <f t="shared" si="419"/>
        <v>#DIV/0!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0</v>
      </c>
      <c r="P3794">
        <f t="shared" si="413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>
        <f t="shared" si="419"/>
        <v>17.5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0.6</v>
      </c>
      <c r="P3795">
        <f t="shared" si="413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>
        <f t="shared" si="419"/>
        <v>174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0.01</v>
      </c>
      <c r="P3796">
        <f t="shared" si="413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>
        <f t="shared" si="419"/>
        <v>67.5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0.02</v>
      </c>
      <c r="P3797">
        <f t="shared" si="413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>
        <f t="shared" si="419"/>
        <v>6.75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0</v>
      </c>
      <c r="P3798">
        <f t="shared" si="413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>
        <f t="shared" si="419"/>
        <v>1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0.9</v>
      </c>
      <c r="P3799">
        <f t="shared" si="413"/>
        <v>145.41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>
        <f t="shared" si="419"/>
        <v>145.41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0.01</v>
      </c>
      <c r="P3800">
        <f t="shared" si="413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8"/>
        <v>41861.722777777781</v>
      </c>
      <c r="U3800">
        <f t="shared" si="419"/>
        <v>205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0.04</v>
      </c>
      <c r="P3801">
        <f t="shared" si="413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>
        <f t="shared" si="419"/>
        <v>100.5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0.04</v>
      </c>
      <c r="P3802">
        <f t="shared" si="413"/>
        <v>55.06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>
        <f t="shared" si="419"/>
        <v>55.06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0.09</v>
      </c>
      <c r="P3803">
        <f t="shared" si="413"/>
        <v>47.33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>
        <f t="shared" si="419"/>
        <v>47.33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 t="e">
        <f t="shared" si="413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 t="e">
        <f t="shared" si="419"/>
        <v>#DIV/0!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0.2</v>
      </c>
      <c r="P3805">
        <f t="shared" si="413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>
        <f t="shared" si="419"/>
        <v>58.95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 t="e">
        <f t="shared" si="413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 t="e">
        <f t="shared" si="419"/>
        <v>#DIV/0!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0</v>
      </c>
      <c r="P3807">
        <f t="shared" si="413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>
        <f t="shared" si="419"/>
        <v>1.5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0</v>
      </c>
      <c r="P3808">
        <f t="shared" si="413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>
        <f t="shared" si="419"/>
        <v>5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0.3</v>
      </c>
      <c r="P3809">
        <f t="shared" si="413"/>
        <v>50.56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>
        <f t="shared" si="419"/>
        <v>50.56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</v>
      </c>
      <c r="P3810">
        <f t="shared" si="413"/>
        <v>41.67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>
        <f t="shared" si="419"/>
        <v>56.254500000000007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1.01</v>
      </c>
      <c r="P3811">
        <f t="shared" si="413"/>
        <v>53.29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>
        <f t="shared" si="419"/>
        <v>71.941500000000005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1.22</v>
      </c>
      <c r="P3812">
        <f t="shared" si="413"/>
        <v>70.23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>
        <f t="shared" si="419"/>
        <v>70.23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3.3</v>
      </c>
      <c r="P3813">
        <f t="shared" si="413"/>
        <v>43.42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>
        <f t="shared" si="419"/>
        <v>58.617000000000004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1.1000000000000001</v>
      </c>
      <c r="P3814">
        <f t="shared" si="413"/>
        <v>199.18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>
        <f t="shared" si="419"/>
        <v>199.18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1.01</v>
      </c>
      <c r="P3815">
        <f t="shared" si="413"/>
        <v>78.52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>
        <f t="shared" si="419"/>
        <v>78.52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1.4</v>
      </c>
      <c r="P3816">
        <f t="shared" si="413"/>
        <v>61.82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>
        <f t="shared" si="419"/>
        <v>61.82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</v>
      </c>
      <c r="P3817">
        <f t="shared" si="413"/>
        <v>50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>
        <f t="shared" si="419"/>
        <v>67.5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1.19</v>
      </c>
      <c r="P3818">
        <f t="shared" si="413"/>
        <v>48.34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>
        <f t="shared" si="419"/>
        <v>48.34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1.07</v>
      </c>
      <c r="P3819">
        <f t="shared" si="413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>
        <f t="shared" si="419"/>
        <v>107.25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2.2799999999999998</v>
      </c>
      <c r="P3820">
        <f t="shared" si="413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>
        <f t="shared" si="419"/>
        <v>57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1.06</v>
      </c>
      <c r="P3821">
        <f t="shared" si="413"/>
        <v>40.92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>
        <f t="shared" si="419"/>
        <v>40.92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1.43</v>
      </c>
      <c r="P3822">
        <f t="shared" si="413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>
        <f t="shared" si="419"/>
        <v>29.025000000000002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1.05</v>
      </c>
      <c r="P3823">
        <f t="shared" si="413"/>
        <v>79.540000000000006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>
        <f t="shared" si="419"/>
        <v>79.540000000000006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1.1000000000000001</v>
      </c>
      <c r="P3824">
        <f t="shared" si="413"/>
        <v>72.38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>
        <f t="shared" si="419"/>
        <v>72.38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1.06</v>
      </c>
      <c r="P3825">
        <f t="shared" si="413"/>
        <v>64.63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>
        <f t="shared" si="419"/>
        <v>64.63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1.08</v>
      </c>
      <c r="P3826">
        <f t="shared" si="413"/>
        <v>38.57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>
        <f t="shared" si="419"/>
        <v>52.069500000000005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1.05</v>
      </c>
      <c r="P3827">
        <f t="shared" si="413"/>
        <v>107.57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>
        <f t="shared" si="419"/>
        <v>107.57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1.19</v>
      </c>
      <c r="P3828">
        <f t="shared" si="413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>
        <f t="shared" si="419"/>
        <v>37.125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1.53</v>
      </c>
      <c r="P3829">
        <f t="shared" si="413"/>
        <v>70.459999999999994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>
        <f t="shared" si="419"/>
        <v>95.120999999999995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</v>
      </c>
      <c r="P3830">
        <f t="shared" si="413"/>
        <v>178.57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42004.569293981483</v>
      </c>
      <c r="U3830">
        <f t="shared" si="419"/>
        <v>178.57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</v>
      </c>
      <c r="P3831">
        <f t="shared" si="413"/>
        <v>62.63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>
        <f t="shared" si="419"/>
        <v>62.63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2.25</v>
      </c>
      <c r="P3832">
        <f t="shared" si="413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>
        <f t="shared" si="419"/>
        <v>75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1.06</v>
      </c>
      <c r="P3833">
        <f t="shared" si="413"/>
        <v>58.9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>
        <f t="shared" si="419"/>
        <v>58.9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1.05</v>
      </c>
      <c r="P3834">
        <f t="shared" si="413"/>
        <v>139.56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>
        <f t="shared" si="419"/>
        <v>139.56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1.17</v>
      </c>
      <c r="P3835">
        <f t="shared" si="413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8"/>
        <v>41974.797916666663</v>
      </c>
      <c r="U3835">
        <f t="shared" si="419"/>
        <v>70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1.0900000000000001</v>
      </c>
      <c r="P3836">
        <f t="shared" si="413"/>
        <v>57.39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>
        <f t="shared" si="419"/>
        <v>77.476500000000001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1.6</v>
      </c>
      <c r="P3837">
        <f t="shared" si="413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>
        <f t="shared" si="419"/>
        <v>54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1.1299999999999999</v>
      </c>
      <c r="P3838">
        <f t="shared" si="413"/>
        <v>64.290000000000006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>
        <f t="shared" si="419"/>
        <v>64.290000000000006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1.02</v>
      </c>
      <c r="P3839">
        <f t="shared" si="413"/>
        <v>120.12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>
        <f t="shared" si="419"/>
        <v>162.16200000000001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1.01</v>
      </c>
      <c r="P3840">
        <f t="shared" si="413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>
        <f t="shared" si="419"/>
        <v>1008.24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1.01</v>
      </c>
      <c r="P3841">
        <f t="shared" si="413"/>
        <v>63.28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8"/>
        <v>42215.142638888887</v>
      </c>
      <c r="U3841">
        <f t="shared" si="419"/>
        <v>63.28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</v>
      </c>
      <c r="P3842">
        <f t="shared" ref="P3842:P3905" si="420">ROUND(E3842/L3842, 2)</f>
        <v>21.67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>
        <f t="shared" si="419"/>
        <v>29.254500000000004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1">ROUND(E3843/D3843,2)</f>
        <v>0.09</v>
      </c>
      <c r="P3843">
        <f t="shared" si="420"/>
        <v>25.65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10">
        <f t="shared" ref="S3843:S3906" si="424">(((J3843/60)/60)/24)+DATE(1970,1,1)</f>
        <v>41780.785729166666</v>
      </c>
      <c r="T3843" s="10">
        <f t="shared" ref="T3843:T3906" si="425">(((I3843/60)/60)/24)+DATE(1970,1,1)</f>
        <v>41840.785729166666</v>
      </c>
      <c r="U3843">
        <f t="shared" ref="U3843:U3906" si="426">IF(H3843="GBP", P3843*1.35, P3843*1)</f>
        <v>25.65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1"/>
        <v>0.22</v>
      </c>
      <c r="P3844">
        <f t="shared" si="420"/>
        <v>47.7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>
        <f t="shared" si="426"/>
        <v>64.39500000000001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1"/>
        <v>0.21</v>
      </c>
      <c r="P3845">
        <f t="shared" si="420"/>
        <v>56.05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>
        <f t="shared" si="426"/>
        <v>56.05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1"/>
        <v>0.41</v>
      </c>
      <c r="P3846">
        <f t="shared" si="420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>
        <f t="shared" si="426"/>
        <v>81.319999999999993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1"/>
        <v>0.02</v>
      </c>
      <c r="P3847">
        <f t="shared" si="420"/>
        <v>70.17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5"/>
        <v>42278.627013888887</v>
      </c>
      <c r="U3847">
        <f t="shared" si="426"/>
        <v>70.17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1"/>
        <v>0.03</v>
      </c>
      <c r="P3848">
        <f t="shared" si="420"/>
        <v>23.63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>
        <f t="shared" si="426"/>
        <v>23.63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1"/>
        <v>0.16</v>
      </c>
      <c r="P3849">
        <f t="shared" si="420"/>
        <v>188.56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>
        <f t="shared" si="426"/>
        <v>188.56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1"/>
        <v>0.16</v>
      </c>
      <c r="P3850">
        <f t="shared" si="420"/>
        <v>49.51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>
        <f t="shared" si="426"/>
        <v>49.51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1"/>
        <v>7.0000000000000007E-2</v>
      </c>
      <c r="P3851">
        <f t="shared" si="420"/>
        <v>75.459999999999994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>
        <f t="shared" si="426"/>
        <v>75.459999999999994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1"/>
        <v>0.04</v>
      </c>
      <c r="P3852">
        <f t="shared" si="420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>
        <f t="shared" si="426"/>
        <v>9.5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1"/>
        <v>0.34</v>
      </c>
      <c r="P3853">
        <f t="shared" si="420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>
        <f t="shared" si="426"/>
        <v>47.925000000000004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1"/>
        <v>0</v>
      </c>
      <c r="P3854">
        <f t="shared" si="420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>
        <f t="shared" si="426"/>
        <v>10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1"/>
        <v>0</v>
      </c>
      <c r="P3855">
        <f t="shared" si="420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>
        <f t="shared" si="426"/>
        <v>13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1"/>
        <v>0.16</v>
      </c>
      <c r="P3856">
        <f t="shared" si="420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>
        <f t="shared" si="426"/>
        <v>89.4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1"/>
        <v>0.03</v>
      </c>
      <c r="P3857">
        <f t="shared" si="420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>
        <f t="shared" si="426"/>
        <v>25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1"/>
        <v>0</v>
      </c>
      <c r="P3858">
        <f t="shared" si="420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>
        <f t="shared" si="426"/>
        <v>1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1"/>
        <v>0.05</v>
      </c>
      <c r="P3859">
        <f t="shared" si="420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>
        <f t="shared" si="426"/>
        <v>65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1"/>
        <v>0.02</v>
      </c>
      <c r="P3860">
        <f t="shared" si="420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5"/>
        <v>42146.875</v>
      </c>
      <c r="U3860">
        <f t="shared" si="426"/>
        <v>13.5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1"/>
        <v>0</v>
      </c>
      <c r="P3861">
        <f t="shared" si="420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>
        <f t="shared" si="426"/>
        <v>1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1"/>
        <v>0.18</v>
      </c>
      <c r="P3862">
        <f t="shared" si="420"/>
        <v>81.540000000000006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5"/>
        <v>41863.660995370366</v>
      </c>
      <c r="U3862">
        <f t="shared" si="426"/>
        <v>81.540000000000006</v>
      </c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1"/>
        <v>0.05</v>
      </c>
      <c r="P3863">
        <f t="shared" si="420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>
        <f t="shared" si="426"/>
        <v>100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1"/>
        <v>0</v>
      </c>
      <c r="P3864">
        <f t="shared" si="420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>
        <f t="shared" si="426"/>
        <v>1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1"/>
        <v>0</v>
      </c>
      <c r="P3865" t="e">
        <f t="shared" si="420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 t="e">
        <f t="shared" si="426"/>
        <v>#DIV/0!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1"/>
        <v>0.01</v>
      </c>
      <c r="P3866">
        <f t="shared" si="420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>
        <f t="shared" si="426"/>
        <v>20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1"/>
        <v>0.27</v>
      </c>
      <c r="P3867">
        <f t="shared" si="420"/>
        <v>46.43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>
        <f t="shared" si="426"/>
        <v>46.43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1"/>
        <v>0.01</v>
      </c>
      <c r="P3868">
        <f t="shared" si="420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>
        <f t="shared" si="426"/>
        <v>5.5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1"/>
        <v>0.13</v>
      </c>
      <c r="P3869">
        <f t="shared" si="420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>
        <f t="shared" si="426"/>
        <v>50.2</v>
      </c>
    </row>
    <row r="3870" spans="1:2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1"/>
        <v>0</v>
      </c>
      <c r="P3870">
        <f t="shared" si="420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5"/>
        <v>41890.659780092588</v>
      </c>
      <c r="U3870">
        <f t="shared" si="426"/>
        <v>13.5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1"/>
        <v>0.03</v>
      </c>
      <c r="P3871">
        <f t="shared" si="420"/>
        <v>30.13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>
        <f t="shared" si="426"/>
        <v>30.13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1"/>
        <v>0.15</v>
      </c>
      <c r="P3872">
        <f t="shared" si="420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5"/>
        <v>41823.17219907407</v>
      </c>
      <c r="U3872">
        <f t="shared" si="426"/>
        <v>150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1"/>
        <v>0.03</v>
      </c>
      <c r="P3873">
        <f t="shared" si="420"/>
        <v>13.33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>
        <f t="shared" si="426"/>
        <v>13.33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1"/>
        <v>0</v>
      </c>
      <c r="P3874" t="e">
        <f t="shared" si="420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 t="e">
        <f t="shared" si="426"/>
        <v>#DIV/0!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1"/>
        <v>0</v>
      </c>
      <c r="P3875" t="e">
        <f t="shared" si="420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 t="e">
        <f t="shared" si="426"/>
        <v>#DIV/0!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1"/>
        <v>0</v>
      </c>
      <c r="P3876" t="e">
        <f t="shared" si="420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 t="e">
        <f t="shared" si="426"/>
        <v>#DIV/0!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1"/>
        <v>0</v>
      </c>
      <c r="P3877" t="e">
        <f t="shared" si="420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 t="e">
        <f t="shared" si="426"/>
        <v>#DIV/0!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1"/>
        <v>0.53</v>
      </c>
      <c r="P3878">
        <f t="shared" si="420"/>
        <v>44.76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>
        <f t="shared" si="426"/>
        <v>60.426000000000002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1"/>
        <v>0.05</v>
      </c>
      <c r="P3879">
        <f t="shared" si="420"/>
        <v>88.64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>
        <f t="shared" si="426"/>
        <v>88.64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1"/>
        <v>0</v>
      </c>
      <c r="P3880">
        <f t="shared" si="420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>
        <f t="shared" si="426"/>
        <v>10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1"/>
        <v>0</v>
      </c>
      <c r="P3881" t="e">
        <f t="shared" si="420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 t="e">
        <f t="shared" si="426"/>
        <v>#DIV/0!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1"/>
        <v>0.13</v>
      </c>
      <c r="P3882">
        <f t="shared" si="420"/>
        <v>57.65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>
        <f t="shared" si="426"/>
        <v>77.827500000000001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1"/>
        <v>0.05</v>
      </c>
      <c r="P3883">
        <f t="shared" si="420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>
        <f t="shared" si="426"/>
        <v>25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1"/>
        <v>0</v>
      </c>
      <c r="P3884" t="e">
        <f t="shared" si="420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 t="e">
        <f t="shared" si="426"/>
        <v>#DIV/0!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1"/>
        <v>0</v>
      </c>
      <c r="P3885" t="e">
        <f t="shared" si="420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 t="e">
        <f t="shared" si="426"/>
        <v>#DIV/0!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1"/>
        <v>0</v>
      </c>
      <c r="P3886" t="e">
        <f t="shared" si="420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 t="e">
        <f t="shared" si="426"/>
        <v>#DIV/0!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1"/>
        <v>0</v>
      </c>
      <c r="P3887" t="e">
        <f t="shared" si="420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 t="e">
        <f t="shared" si="426"/>
        <v>#DIV/0!</v>
      </c>
    </row>
    <row r="3888" spans="1:2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1"/>
        <v>0</v>
      </c>
      <c r="P3888" t="e">
        <f t="shared" si="420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 t="e">
        <f t="shared" si="426"/>
        <v>#DIV/0!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1"/>
        <v>0.02</v>
      </c>
      <c r="P3889">
        <f t="shared" si="420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>
        <f t="shared" si="426"/>
        <v>17.5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1"/>
        <v>0.27</v>
      </c>
      <c r="P3890">
        <f t="shared" si="420"/>
        <v>38.71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>
        <f t="shared" si="426"/>
        <v>52.258500000000005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1"/>
        <v>0.01</v>
      </c>
      <c r="P3891">
        <f t="shared" si="420"/>
        <v>13.11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>
        <f t="shared" si="426"/>
        <v>13.11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1"/>
        <v>0.17</v>
      </c>
      <c r="P3892">
        <f t="shared" si="420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>
        <f t="shared" si="426"/>
        <v>315.5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1"/>
        <v>0.33</v>
      </c>
      <c r="P3893">
        <f t="shared" si="420"/>
        <v>37.14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>
        <f t="shared" si="426"/>
        <v>37.14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1"/>
        <v>0</v>
      </c>
      <c r="P3894" t="e">
        <f t="shared" si="420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5"/>
        <v>41875.291666666664</v>
      </c>
      <c r="U3894" t="e">
        <f t="shared" si="426"/>
        <v>#DIV/0!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1"/>
        <v>0.22</v>
      </c>
      <c r="P3895">
        <f t="shared" si="420"/>
        <v>128.27000000000001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>
        <f t="shared" si="426"/>
        <v>128.27000000000001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1"/>
        <v>0.03</v>
      </c>
      <c r="P3896">
        <f t="shared" si="420"/>
        <v>47.27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>
        <f t="shared" si="426"/>
        <v>47.27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1"/>
        <v>0.05</v>
      </c>
      <c r="P3897">
        <f t="shared" si="420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>
        <f t="shared" si="426"/>
        <v>50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1"/>
        <v>0.11</v>
      </c>
      <c r="P3898">
        <f t="shared" si="420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>
        <f t="shared" si="426"/>
        <v>42.5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1"/>
        <v>0.18</v>
      </c>
      <c r="P3899">
        <f t="shared" si="420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>
        <f t="shared" si="426"/>
        <v>44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1"/>
        <v>0.33</v>
      </c>
      <c r="P3900">
        <f t="shared" si="420"/>
        <v>50.88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>
        <f t="shared" si="426"/>
        <v>68.688000000000002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1"/>
        <v>0.01</v>
      </c>
      <c r="P3901">
        <f t="shared" si="420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5"/>
        <v>41863.775011574071</v>
      </c>
      <c r="U3901">
        <f t="shared" si="426"/>
        <v>62.5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1"/>
        <v>0.05</v>
      </c>
      <c r="P3902">
        <f t="shared" si="420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>
        <f t="shared" si="426"/>
        <v>27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1"/>
        <v>0.01</v>
      </c>
      <c r="P3903">
        <f t="shared" si="420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5"/>
        <v>42357.826377314821</v>
      </c>
      <c r="U3903">
        <f t="shared" si="426"/>
        <v>25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1"/>
        <v>0.49</v>
      </c>
      <c r="P3904">
        <f t="shared" si="420"/>
        <v>47.26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>
        <f t="shared" si="426"/>
        <v>63.801000000000002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1"/>
        <v>0</v>
      </c>
      <c r="P3905" t="e">
        <f t="shared" si="420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 t="e">
        <f t="shared" si="426"/>
        <v>#DIV/0!</v>
      </c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1"/>
        <v>0</v>
      </c>
      <c r="P3906">
        <f t="shared" ref="P3906:P3969" si="427">ROUND(E3906/L3906, 2)</f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>
        <f t="shared" si="426"/>
        <v>1.5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8">ROUND(E3907/D3907,2)</f>
        <v>0.12</v>
      </c>
      <c r="P3907">
        <f t="shared" si="427"/>
        <v>24.71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10">
        <f t="shared" ref="S3907:S3970" si="431">(((J3907/60)/60)/24)+DATE(1970,1,1)</f>
        <v>42124.623877314814</v>
      </c>
      <c r="T3907" s="10">
        <f t="shared" ref="T3907:T3970" si="432">(((I3907/60)/60)/24)+DATE(1970,1,1)</f>
        <v>42166.958333333328</v>
      </c>
      <c r="U3907">
        <f t="shared" ref="U3907:U3970" si="433">IF(H3907="GBP", P3907*1.35, P3907*1)</f>
        <v>33.358500000000006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8"/>
        <v>0.67</v>
      </c>
      <c r="P3908">
        <f t="shared" si="427"/>
        <v>63.13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>
        <f t="shared" si="433"/>
        <v>85.225500000000011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8"/>
        <v>0.15</v>
      </c>
      <c r="P3909">
        <f t="shared" si="427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>
        <f t="shared" si="433"/>
        <v>38.25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8"/>
        <v>0.09</v>
      </c>
      <c r="P3910">
        <f t="shared" si="427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>
        <f t="shared" si="433"/>
        <v>16.25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8"/>
        <v>0</v>
      </c>
      <c r="P3911">
        <f t="shared" si="427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>
        <f t="shared" si="433"/>
        <v>33.75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8"/>
        <v>0.03</v>
      </c>
      <c r="P3912">
        <f t="shared" si="427"/>
        <v>61.67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>
        <f t="shared" si="433"/>
        <v>61.67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8"/>
        <v>0.37</v>
      </c>
      <c r="P3913">
        <f t="shared" si="427"/>
        <v>83.14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>
        <f t="shared" si="433"/>
        <v>83.14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8"/>
        <v>0</v>
      </c>
      <c r="P3914">
        <f t="shared" si="427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>
        <f t="shared" si="433"/>
        <v>1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8"/>
        <v>0.1</v>
      </c>
      <c r="P3915">
        <f t="shared" si="427"/>
        <v>142.86000000000001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>
        <f t="shared" si="433"/>
        <v>142.86000000000001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8"/>
        <v>0.36</v>
      </c>
      <c r="P3916">
        <f t="shared" si="427"/>
        <v>33.67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32"/>
        <v>42134.957638888889</v>
      </c>
      <c r="U3916">
        <f t="shared" si="433"/>
        <v>45.454500000000003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8"/>
        <v>0</v>
      </c>
      <c r="P3917">
        <f t="shared" si="427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>
        <f t="shared" si="433"/>
        <v>6.75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8"/>
        <v>0</v>
      </c>
      <c r="P3918" t="e">
        <f t="shared" si="427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 t="e">
        <f t="shared" si="433"/>
        <v>#DIV/0!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8"/>
        <v>0</v>
      </c>
      <c r="P3919">
        <f t="shared" si="427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>
        <f t="shared" si="433"/>
        <v>13.5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8"/>
        <v>0</v>
      </c>
      <c r="P3920">
        <f t="shared" si="427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>
        <f t="shared" si="433"/>
        <v>54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8"/>
        <v>0.02</v>
      </c>
      <c r="P3921">
        <f t="shared" si="427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>
        <f t="shared" si="433"/>
        <v>40.5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8"/>
        <v>0.05</v>
      </c>
      <c r="P3922">
        <f t="shared" si="427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42687.428935185191</v>
      </c>
      <c r="U3922">
        <f t="shared" si="433"/>
        <v>60.750000000000007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8"/>
        <v>0</v>
      </c>
      <c r="P3923" t="e">
        <f t="shared" si="427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 t="e">
        <f t="shared" si="433"/>
        <v>#DIV/0!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8"/>
        <v>0.08</v>
      </c>
      <c r="P3924">
        <f t="shared" si="427"/>
        <v>10.17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>
        <f t="shared" si="433"/>
        <v>10.17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8"/>
        <v>0.12</v>
      </c>
      <c r="P3925">
        <f t="shared" si="427"/>
        <v>81.41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>
        <f t="shared" si="433"/>
        <v>109.90350000000001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8"/>
        <v>0.15</v>
      </c>
      <c r="P3926">
        <f t="shared" si="427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>
        <f t="shared" si="433"/>
        <v>57.25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8"/>
        <v>0.1</v>
      </c>
      <c r="P3927">
        <f t="shared" si="427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>
        <f t="shared" si="433"/>
        <v>5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8"/>
        <v>0</v>
      </c>
      <c r="P3928">
        <f t="shared" si="427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>
        <f t="shared" si="433"/>
        <v>15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8"/>
        <v>0.01</v>
      </c>
      <c r="P3929">
        <f t="shared" si="427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>
        <f t="shared" si="433"/>
        <v>16.875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8"/>
        <v>0.13</v>
      </c>
      <c r="P3930">
        <f t="shared" si="427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>
        <f t="shared" si="433"/>
        <v>93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8"/>
        <v>0.02</v>
      </c>
      <c r="P3931">
        <f t="shared" si="427"/>
        <v>32.36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>
        <f t="shared" si="433"/>
        <v>32.36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8"/>
        <v>0</v>
      </c>
      <c r="P3932" t="e">
        <f t="shared" si="427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 t="e">
        <f t="shared" si="433"/>
        <v>#DIV/0!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8"/>
        <v>0</v>
      </c>
      <c r="P3933" t="e">
        <f t="shared" si="427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 t="e">
        <f t="shared" si="433"/>
        <v>#DIV/0!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8"/>
        <v>0</v>
      </c>
      <c r="P3934">
        <f t="shared" si="427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>
        <f t="shared" si="433"/>
        <v>1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8"/>
        <v>0.16</v>
      </c>
      <c r="P3935">
        <f t="shared" si="427"/>
        <v>91.83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>
        <f t="shared" si="433"/>
        <v>91.83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8"/>
        <v>0.11</v>
      </c>
      <c r="P3936">
        <f t="shared" si="427"/>
        <v>45.83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>
        <f t="shared" si="433"/>
        <v>45.83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8"/>
        <v>0.44</v>
      </c>
      <c r="P3937">
        <f t="shared" si="427"/>
        <v>57.17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32"/>
        <v>42281.656782407401</v>
      </c>
      <c r="U3937">
        <f t="shared" si="433"/>
        <v>77.179500000000004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8"/>
        <v>0</v>
      </c>
      <c r="P3938" t="e">
        <f t="shared" si="427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 t="e">
        <f t="shared" si="433"/>
        <v>#DIV/0!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8"/>
        <v>0.86</v>
      </c>
      <c r="P3939">
        <f t="shared" si="427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>
        <f t="shared" si="433"/>
        <v>248.5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8"/>
        <v>0.12</v>
      </c>
      <c r="P3940">
        <f t="shared" si="427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32"/>
        <v>42182.905717592599</v>
      </c>
      <c r="U3940">
        <f t="shared" si="433"/>
        <v>79.400000000000006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8"/>
        <v>0</v>
      </c>
      <c r="P3941">
        <f t="shared" si="427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>
        <f t="shared" si="433"/>
        <v>5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8"/>
        <v>0</v>
      </c>
      <c r="P3942">
        <f t="shared" si="427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>
        <f t="shared" si="433"/>
        <v>5.5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8"/>
        <v>0.01</v>
      </c>
      <c r="P3943">
        <f t="shared" si="427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>
        <f t="shared" si="433"/>
        <v>25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8"/>
        <v>0</v>
      </c>
      <c r="P3944" t="e">
        <f t="shared" si="427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 t="e">
        <f t="shared" si="433"/>
        <v>#DIV/0!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8"/>
        <v>0.36</v>
      </c>
      <c r="P3945">
        <f t="shared" si="427"/>
        <v>137.08000000000001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>
        <f t="shared" si="433"/>
        <v>137.08000000000001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8"/>
        <v>0</v>
      </c>
      <c r="P3946" t="e">
        <f t="shared" si="427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 t="e">
        <f t="shared" si="433"/>
        <v>#DIV/0!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8"/>
        <v>0</v>
      </c>
      <c r="P3947">
        <f t="shared" si="427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>
        <f t="shared" si="433"/>
        <v>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8"/>
        <v>0.03</v>
      </c>
      <c r="P3948">
        <f t="shared" si="427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>
        <f t="shared" si="433"/>
        <v>39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8"/>
        <v>0.03</v>
      </c>
      <c r="P3949">
        <f t="shared" si="427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>
        <f t="shared" si="433"/>
        <v>50.5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8"/>
        <v>0</v>
      </c>
      <c r="P3950" t="e">
        <f t="shared" si="427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32"/>
        <v>41889.325497685182</v>
      </c>
      <c r="U3950" t="e">
        <f t="shared" si="433"/>
        <v>#DIV/0!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8"/>
        <v>0.16</v>
      </c>
      <c r="P3951">
        <f t="shared" si="427"/>
        <v>49.28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>
        <f t="shared" si="433"/>
        <v>49.28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8"/>
        <v>0.01</v>
      </c>
      <c r="P3952">
        <f t="shared" si="427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>
        <f t="shared" si="433"/>
        <v>25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8"/>
        <v>0</v>
      </c>
      <c r="P3953">
        <f t="shared" si="427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>
        <f t="shared" si="433"/>
        <v>1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8"/>
        <v>0</v>
      </c>
      <c r="P3954">
        <f t="shared" si="427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>
        <f t="shared" si="433"/>
        <v>25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8"/>
        <v>0</v>
      </c>
      <c r="P3955" t="e">
        <f t="shared" si="427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 t="e">
        <f t="shared" si="433"/>
        <v>#DIV/0!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8"/>
        <v>0</v>
      </c>
      <c r="P3956" t="e">
        <f t="shared" si="427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 t="e">
        <f t="shared" si="433"/>
        <v>#DIV/0!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8"/>
        <v>0.24</v>
      </c>
      <c r="P3957">
        <f t="shared" si="427"/>
        <v>53.13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>
        <f t="shared" si="433"/>
        <v>53.13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8"/>
        <v>0</v>
      </c>
      <c r="P3958" t="e">
        <f t="shared" si="427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 t="e">
        <f t="shared" si="433"/>
        <v>#DIV/0!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8"/>
        <v>0</v>
      </c>
      <c r="P3959">
        <f t="shared" si="427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32"/>
        <v>42559.976319444439</v>
      </c>
      <c r="U3959">
        <f t="shared" si="433"/>
        <v>7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8"/>
        <v>0.32</v>
      </c>
      <c r="P3960">
        <f t="shared" si="427"/>
        <v>40.06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32"/>
        <v>41853.583333333336</v>
      </c>
      <c r="U3960">
        <f t="shared" si="433"/>
        <v>40.06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8"/>
        <v>0.24</v>
      </c>
      <c r="P3961">
        <f t="shared" si="427"/>
        <v>24.33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>
        <f t="shared" si="433"/>
        <v>24.33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8"/>
        <v>0.02</v>
      </c>
      <c r="P3962">
        <f t="shared" si="427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>
        <f t="shared" si="433"/>
        <v>11.25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8"/>
        <v>0</v>
      </c>
      <c r="P3963">
        <f t="shared" si="427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>
        <f t="shared" si="433"/>
        <v>14.175000000000001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8"/>
        <v>0.03</v>
      </c>
      <c r="P3964">
        <f t="shared" si="427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>
        <f t="shared" si="433"/>
        <v>20.25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8"/>
        <v>0</v>
      </c>
      <c r="P3965" t="e">
        <f t="shared" si="427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 t="e">
        <f t="shared" si="433"/>
        <v>#DIV/0!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8"/>
        <v>0.06</v>
      </c>
      <c r="P3966">
        <f t="shared" si="427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>
        <f t="shared" si="433"/>
        <v>42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8"/>
        <v>0.14000000000000001</v>
      </c>
      <c r="P3967">
        <f t="shared" si="427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>
        <f t="shared" si="433"/>
        <v>71.25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8"/>
        <v>0.01</v>
      </c>
      <c r="P3968">
        <f t="shared" si="427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>
        <f t="shared" si="433"/>
        <v>22.5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8"/>
        <v>0.24</v>
      </c>
      <c r="P3969">
        <f t="shared" si="427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>
        <f t="shared" si="433"/>
        <v>41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8"/>
        <v>0.11</v>
      </c>
      <c r="P3970">
        <f t="shared" ref="P3970:P4033" si="434">ROUND(E3970/L3970, 2)</f>
        <v>47.91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>
        <f t="shared" si="433"/>
        <v>47.91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5">ROUND(E3971/D3971,2)</f>
        <v>7.0000000000000007E-2</v>
      </c>
      <c r="P3971">
        <f t="shared" si="434"/>
        <v>35.17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10">
        <f t="shared" ref="S3971:S4034" si="438">(((J3971/60)/60)/24)+DATE(1970,1,1)</f>
        <v>42601.854699074072</v>
      </c>
      <c r="T3971" s="10">
        <f t="shared" ref="T3971:T4034" si="439">(((I3971/60)/60)/24)+DATE(1970,1,1)</f>
        <v>42611.163194444445</v>
      </c>
      <c r="U3971">
        <f t="shared" ref="U3971:U4034" si="440">IF(H3971="GBP", P3971*1.35, P3971*1)</f>
        <v>35.17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5"/>
        <v>0</v>
      </c>
      <c r="P3972">
        <f t="shared" si="434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9"/>
        <v>42477.863553240735</v>
      </c>
      <c r="U3972">
        <f t="shared" si="440"/>
        <v>5.5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5"/>
        <v>0.01</v>
      </c>
      <c r="P3973">
        <f t="shared" si="434"/>
        <v>22.67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>
        <f t="shared" si="440"/>
        <v>22.67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5"/>
        <v>0.21</v>
      </c>
      <c r="P3974">
        <f t="shared" si="434"/>
        <v>26.38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>
        <f t="shared" si="440"/>
        <v>26.38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5"/>
        <v>0.78</v>
      </c>
      <c r="P3975">
        <f t="shared" si="434"/>
        <v>105.54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>
        <f t="shared" si="440"/>
        <v>105.54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5"/>
        <v>0.32</v>
      </c>
      <c r="P3976">
        <f t="shared" si="434"/>
        <v>29.09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>
        <f t="shared" si="440"/>
        <v>39.271500000000003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5"/>
        <v>0</v>
      </c>
      <c r="P3977" t="e">
        <f t="shared" si="434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 t="e">
        <f t="shared" si="440"/>
        <v>#DIV/0!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5"/>
        <v>0.48</v>
      </c>
      <c r="P3978">
        <f t="shared" si="434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>
        <f t="shared" si="440"/>
        <v>62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5"/>
        <v>0.01</v>
      </c>
      <c r="P3979">
        <f t="shared" si="434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>
        <f t="shared" si="440"/>
        <v>217.5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5"/>
        <v>0.11</v>
      </c>
      <c r="P3980">
        <f t="shared" si="434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>
        <f t="shared" si="440"/>
        <v>26.75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5"/>
        <v>0.02</v>
      </c>
      <c r="P3981">
        <f t="shared" si="434"/>
        <v>18.329999999999998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>
        <f t="shared" si="440"/>
        <v>24.7455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5"/>
        <v>0.18</v>
      </c>
      <c r="P3982">
        <f t="shared" si="434"/>
        <v>64.290000000000006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>
        <f t="shared" si="440"/>
        <v>64.290000000000006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5"/>
        <v>0.04</v>
      </c>
      <c r="P3983">
        <f t="shared" si="434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>
        <f t="shared" si="440"/>
        <v>175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5"/>
        <v>0.2</v>
      </c>
      <c r="P3984">
        <f t="shared" si="434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>
        <f t="shared" si="440"/>
        <v>45.900000000000006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5"/>
        <v>0.35</v>
      </c>
      <c r="P3985">
        <f t="shared" si="434"/>
        <v>84.28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>
        <f t="shared" si="440"/>
        <v>84.28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5"/>
        <v>0.06</v>
      </c>
      <c r="P3986">
        <f t="shared" si="434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9"/>
        <v>41951</v>
      </c>
      <c r="U3986">
        <f t="shared" si="440"/>
        <v>12.825000000000001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5"/>
        <v>0.32</v>
      </c>
      <c r="P3987">
        <f t="shared" si="434"/>
        <v>33.74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>
        <f t="shared" si="440"/>
        <v>33.74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5"/>
        <v>0.1</v>
      </c>
      <c r="P3988">
        <f t="shared" si="434"/>
        <v>37.54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>
        <f t="shared" si="440"/>
        <v>50.679000000000002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5"/>
        <v>0.38</v>
      </c>
      <c r="P3989">
        <f t="shared" si="434"/>
        <v>11.62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>
        <f t="shared" si="440"/>
        <v>15.686999999999999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5"/>
        <v>0.02</v>
      </c>
      <c r="P3990">
        <f t="shared" si="434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>
        <f t="shared" si="440"/>
        <v>8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5"/>
        <v>0</v>
      </c>
      <c r="P3991" t="e">
        <f t="shared" si="434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 t="e">
        <f t="shared" si="440"/>
        <v>#DIV/0!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5"/>
        <v>0.04</v>
      </c>
      <c r="P3992">
        <f t="shared" si="434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>
        <f t="shared" si="440"/>
        <v>31.05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5"/>
        <v>0.2</v>
      </c>
      <c r="P3993">
        <f t="shared" si="434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>
        <f t="shared" si="440"/>
        <v>100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5"/>
        <v>0.05</v>
      </c>
      <c r="P3994">
        <f t="shared" si="434"/>
        <v>60.11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>
        <f t="shared" si="440"/>
        <v>60.11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5"/>
        <v>0</v>
      </c>
      <c r="P3995">
        <f t="shared" si="434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>
        <f t="shared" si="440"/>
        <v>3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5"/>
        <v>0</v>
      </c>
      <c r="P3996">
        <f t="shared" si="434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>
        <f t="shared" si="440"/>
        <v>5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5"/>
        <v>0.35</v>
      </c>
      <c r="P3997">
        <f t="shared" si="434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>
        <f t="shared" si="440"/>
        <v>23.625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5"/>
        <v>0.17</v>
      </c>
      <c r="P3998">
        <f t="shared" si="434"/>
        <v>29.24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9"/>
        <v>41963.669444444444</v>
      </c>
      <c r="U3998">
        <f t="shared" si="440"/>
        <v>29.24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5"/>
        <v>0</v>
      </c>
      <c r="P3999" t="e">
        <f t="shared" si="434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 t="e">
        <f t="shared" si="440"/>
        <v>#DIV/0!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5"/>
        <v>0.56999999999999995</v>
      </c>
      <c r="P4000">
        <f t="shared" si="434"/>
        <v>59.58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>
        <f t="shared" si="440"/>
        <v>59.58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5"/>
        <v>0.17</v>
      </c>
      <c r="P4001">
        <f t="shared" si="434"/>
        <v>82.57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>
        <f t="shared" si="440"/>
        <v>82.57</v>
      </c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5"/>
        <v>0</v>
      </c>
      <c r="P4002">
        <f t="shared" si="434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>
        <f t="shared" si="440"/>
        <v>10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5"/>
        <v>0.38</v>
      </c>
      <c r="P4003">
        <f t="shared" si="434"/>
        <v>32.36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>
        <f t="shared" si="440"/>
        <v>43.686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5"/>
        <v>0.02</v>
      </c>
      <c r="P4004">
        <f t="shared" si="434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>
        <f t="shared" si="440"/>
        <v>5.75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5"/>
        <v>0.1</v>
      </c>
      <c r="P4005">
        <f t="shared" si="434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>
        <f t="shared" si="440"/>
        <v>100.5</v>
      </c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5"/>
        <v>0</v>
      </c>
      <c r="P4006">
        <f t="shared" si="434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>
        <f t="shared" si="440"/>
        <v>1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5"/>
        <v>0.01</v>
      </c>
      <c r="P4007">
        <f t="shared" si="434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>
        <f t="shared" si="440"/>
        <v>20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5"/>
        <v>0</v>
      </c>
      <c r="P4008">
        <f t="shared" si="434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>
        <f t="shared" si="440"/>
        <v>2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5"/>
        <v>0</v>
      </c>
      <c r="P4009">
        <f t="shared" si="434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41877.686111111114</v>
      </c>
      <c r="U4009">
        <f t="shared" si="440"/>
        <v>5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5"/>
        <v>0.06</v>
      </c>
      <c r="P4010">
        <f t="shared" si="434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>
        <f t="shared" si="440"/>
        <v>20.25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5"/>
        <v>0.04</v>
      </c>
      <c r="P4011">
        <f t="shared" si="434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>
        <f t="shared" si="440"/>
        <v>33.75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5"/>
        <v>0.24</v>
      </c>
      <c r="P4012">
        <f t="shared" si="434"/>
        <v>45.84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>
        <f t="shared" si="440"/>
        <v>45.84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5"/>
        <v>0.08</v>
      </c>
      <c r="P4013">
        <f t="shared" si="434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>
        <f t="shared" si="440"/>
        <v>6.4125000000000005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5"/>
        <v>0</v>
      </c>
      <c r="P4014" t="e">
        <f t="shared" si="434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 t="e">
        <f t="shared" si="440"/>
        <v>#DIV/0!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5"/>
        <v>0.01</v>
      </c>
      <c r="P4015">
        <f t="shared" si="434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>
        <f t="shared" si="440"/>
        <v>13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5"/>
        <v>0</v>
      </c>
      <c r="P4016" t="e">
        <f t="shared" si="434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 t="e">
        <f t="shared" si="440"/>
        <v>#DIV/0!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5"/>
        <v>0</v>
      </c>
      <c r="P4017">
        <f t="shared" si="434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9"/>
        <v>42204.780821759254</v>
      </c>
      <c r="U4017">
        <f t="shared" si="440"/>
        <v>1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5"/>
        <v>0.14000000000000001</v>
      </c>
      <c r="P4018">
        <f t="shared" si="434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>
        <f t="shared" si="440"/>
        <v>13.5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5"/>
        <v>0.01</v>
      </c>
      <c r="P4019">
        <f t="shared" si="434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>
        <f t="shared" si="440"/>
        <v>52.5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5"/>
        <v>0.09</v>
      </c>
      <c r="P4020">
        <f t="shared" si="434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>
        <f t="shared" si="440"/>
        <v>43.875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5"/>
        <v>0.01</v>
      </c>
      <c r="P4021">
        <f t="shared" si="434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>
        <f t="shared" si="440"/>
        <v>7.25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5"/>
        <v>0.17</v>
      </c>
      <c r="P4022">
        <f t="shared" si="434"/>
        <v>33.33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>
        <f t="shared" si="440"/>
        <v>33.33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5"/>
        <v>0.01</v>
      </c>
      <c r="P4023">
        <f t="shared" si="434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>
        <f t="shared" si="440"/>
        <v>62.5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5"/>
        <v>0.7</v>
      </c>
      <c r="P4024">
        <f t="shared" si="434"/>
        <v>63.56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9"/>
        <v>42036.120833333334</v>
      </c>
      <c r="U4024">
        <f t="shared" si="440"/>
        <v>63.56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5"/>
        <v>0</v>
      </c>
      <c r="P4025" t="e">
        <f t="shared" si="434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9"/>
        <v>42453.957905092597</v>
      </c>
      <c r="U4025" t="e">
        <f t="shared" si="440"/>
        <v>#DIV/0!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5"/>
        <v>0.01</v>
      </c>
      <c r="P4026">
        <f t="shared" si="434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>
        <f t="shared" si="440"/>
        <v>10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5"/>
        <v>0.05</v>
      </c>
      <c r="P4027">
        <f t="shared" si="434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>
        <f t="shared" si="440"/>
        <v>62.5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5"/>
        <v>0</v>
      </c>
      <c r="P4028" t="e">
        <f t="shared" si="434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 t="e">
        <f t="shared" si="440"/>
        <v>#DIV/0!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5"/>
        <v>7.0000000000000007E-2</v>
      </c>
      <c r="P4029">
        <f t="shared" si="434"/>
        <v>30.71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>
        <f t="shared" si="440"/>
        <v>30.71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5"/>
        <v>0.28000000000000003</v>
      </c>
      <c r="P4030">
        <f t="shared" si="434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>
        <f t="shared" si="440"/>
        <v>51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5"/>
        <v>0</v>
      </c>
      <c r="P4031" t="e">
        <f t="shared" si="434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9"/>
        <v>42352.025115740747</v>
      </c>
      <c r="U4031" t="e">
        <f t="shared" si="440"/>
        <v>#DIV/0!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5"/>
        <v>0.16</v>
      </c>
      <c r="P4032">
        <f t="shared" si="434"/>
        <v>66.67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42403.784027777772</v>
      </c>
      <c r="U4032">
        <f t="shared" si="440"/>
        <v>66.67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5"/>
        <v>0</v>
      </c>
      <c r="P4033" t="e">
        <f t="shared" si="434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 t="e">
        <f t="shared" si="440"/>
        <v>#DIV/0!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5"/>
        <v>7.0000000000000007E-2</v>
      </c>
      <c r="P4034">
        <f t="shared" ref="P4034:P4097" si="441">ROUND(E4034/L4034, 2)</f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>
        <f t="shared" si="440"/>
        <v>59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2">ROUND(E4035/D4035,2)</f>
        <v>0.26</v>
      </c>
      <c r="P4035">
        <f t="shared" si="441"/>
        <v>65.34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10">
        <f t="shared" ref="S4035:S4098" si="445">(((J4035/60)/60)/24)+DATE(1970,1,1)</f>
        <v>42614.268796296295</v>
      </c>
      <c r="T4035" s="10">
        <f t="shared" ref="T4035:T4098" si="446">(((I4035/60)/60)/24)+DATE(1970,1,1)</f>
        <v>42645.375</v>
      </c>
      <c r="U4035">
        <f t="shared" ref="U4035:U4098" si="447">IF(H4035="GBP", P4035*1.35, P4035*1)</f>
        <v>88.209000000000017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2"/>
        <v>0.01</v>
      </c>
      <c r="P4036">
        <f t="shared" si="441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>
        <f t="shared" si="447"/>
        <v>100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2"/>
        <v>0.37</v>
      </c>
      <c r="P4037">
        <f t="shared" si="441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6"/>
        <v>41933.882951388885</v>
      </c>
      <c r="U4037">
        <f t="shared" si="447"/>
        <v>147.4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2"/>
        <v>0.47</v>
      </c>
      <c r="P4038">
        <f t="shared" si="441"/>
        <v>166.06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6"/>
        <v>41821.9375</v>
      </c>
      <c r="U4038">
        <f t="shared" si="447"/>
        <v>166.06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2"/>
        <v>0.11</v>
      </c>
      <c r="P4039">
        <f t="shared" si="441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6"/>
        <v>42514.600694444445</v>
      </c>
      <c r="U4039">
        <f t="shared" si="447"/>
        <v>40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2"/>
        <v>0.12</v>
      </c>
      <c r="P4040">
        <f t="shared" si="441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6"/>
        <v>41929.798726851855</v>
      </c>
      <c r="U4040">
        <f t="shared" si="447"/>
        <v>75.25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2"/>
        <v>0.6</v>
      </c>
      <c r="P4041">
        <f t="shared" si="441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>
        <f t="shared" si="447"/>
        <v>60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2"/>
        <v>0.31</v>
      </c>
      <c r="P4042">
        <f t="shared" si="441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>
        <f t="shared" si="447"/>
        <v>1250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2"/>
        <v>0</v>
      </c>
      <c r="P4043">
        <f t="shared" si="441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>
        <f t="shared" si="447"/>
        <v>14.175000000000001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2"/>
        <v>0</v>
      </c>
      <c r="P4044">
        <f t="shared" si="441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>
        <f t="shared" si="447"/>
        <v>7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2"/>
        <v>0</v>
      </c>
      <c r="P4045" t="e">
        <f t="shared" si="441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 t="e">
        <f t="shared" si="447"/>
        <v>#DIV/0!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2"/>
        <v>0.38</v>
      </c>
      <c r="P4046">
        <f t="shared" si="441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>
        <f t="shared" si="447"/>
        <v>56.25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2"/>
        <v>0</v>
      </c>
      <c r="P4047">
        <f t="shared" si="441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>
        <f t="shared" si="447"/>
        <v>1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2"/>
        <v>0.08</v>
      </c>
      <c r="P4048">
        <f t="shared" si="441"/>
        <v>38.33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>
        <f t="shared" si="447"/>
        <v>38.33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2"/>
        <v>0.02</v>
      </c>
      <c r="P4049">
        <f t="shared" si="441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>
        <f t="shared" si="447"/>
        <v>27.5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2"/>
        <v>0.18</v>
      </c>
      <c r="P4050">
        <f t="shared" si="441"/>
        <v>32.979999999999997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>
        <f t="shared" si="447"/>
        <v>44.522999999999996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2"/>
        <v>0</v>
      </c>
      <c r="P4051">
        <f t="shared" si="441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>
        <f t="shared" si="447"/>
        <v>16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2"/>
        <v>0</v>
      </c>
      <c r="P4052">
        <f t="shared" si="441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>
        <f t="shared" si="447"/>
        <v>1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2"/>
        <v>0</v>
      </c>
      <c r="P4053" t="e">
        <f t="shared" si="441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6"/>
        <v>41768.286805555559</v>
      </c>
      <c r="U4053" t="e">
        <f t="shared" si="447"/>
        <v>#DIV/0!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2"/>
        <v>0.38</v>
      </c>
      <c r="P4054">
        <f t="shared" si="441"/>
        <v>86.62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>
        <f t="shared" si="447"/>
        <v>86.62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2"/>
        <v>0.22</v>
      </c>
      <c r="P4055">
        <f t="shared" si="441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>
        <f t="shared" si="447"/>
        <v>74.25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2"/>
        <v>0</v>
      </c>
      <c r="P4056" t="e">
        <f t="shared" si="441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 t="e">
        <f t="shared" si="447"/>
        <v>#DIV/0!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2"/>
        <v>0.18</v>
      </c>
      <c r="P4057">
        <f t="shared" si="441"/>
        <v>41.95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>
        <f t="shared" si="447"/>
        <v>56.632500000000007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2"/>
        <v>0.53</v>
      </c>
      <c r="P4058">
        <f t="shared" si="441"/>
        <v>88.33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6"/>
        <v>42554.832638888889</v>
      </c>
      <c r="U4058">
        <f t="shared" si="447"/>
        <v>88.33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2"/>
        <v>0.22</v>
      </c>
      <c r="P4059">
        <f t="shared" si="441"/>
        <v>129.16999999999999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>
        <f t="shared" si="447"/>
        <v>174.37950000000001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2"/>
        <v>0.03</v>
      </c>
      <c r="P4060">
        <f t="shared" si="441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>
        <f t="shared" si="447"/>
        <v>23.75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2"/>
        <v>0.03</v>
      </c>
      <c r="P4061">
        <f t="shared" si="441"/>
        <v>35.71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>
        <f t="shared" si="447"/>
        <v>35.71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2"/>
        <v>0.03</v>
      </c>
      <c r="P4062">
        <f t="shared" si="441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>
        <f t="shared" si="447"/>
        <v>57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2"/>
        <v>0</v>
      </c>
      <c r="P4063" t="e">
        <f t="shared" si="441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 t="e">
        <f t="shared" si="447"/>
        <v>#DIV/0!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2"/>
        <v>0.02</v>
      </c>
      <c r="P4064">
        <f t="shared" si="441"/>
        <v>163.33000000000001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>
        <f t="shared" si="447"/>
        <v>163.33000000000001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2"/>
        <v>0.01</v>
      </c>
      <c r="P4065">
        <f t="shared" si="441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>
        <f t="shared" si="447"/>
        <v>20.25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2"/>
        <v>0.19</v>
      </c>
      <c r="P4066">
        <f t="shared" si="441"/>
        <v>64.17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>
        <f t="shared" si="447"/>
        <v>64.17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2"/>
        <v>0.01</v>
      </c>
      <c r="P4067">
        <f t="shared" si="441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>
        <f t="shared" si="447"/>
        <v>6.75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2"/>
        <v>0</v>
      </c>
      <c r="P4068">
        <f t="shared" si="441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>
        <f t="shared" si="447"/>
        <v>25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2"/>
        <v>0.61</v>
      </c>
      <c r="P4069">
        <f t="shared" si="441"/>
        <v>179.12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>
        <f t="shared" si="447"/>
        <v>179.12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2"/>
        <v>0.01</v>
      </c>
      <c r="P4070">
        <f t="shared" si="441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>
        <f t="shared" si="447"/>
        <v>34.950000000000003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2"/>
        <v>0.34</v>
      </c>
      <c r="P4071">
        <f t="shared" si="441"/>
        <v>33.08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>
        <f t="shared" si="447"/>
        <v>44.658000000000001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2"/>
        <v>0.17</v>
      </c>
      <c r="P4072">
        <f t="shared" si="441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>
        <f t="shared" si="447"/>
        <v>27.5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2"/>
        <v>0</v>
      </c>
      <c r="P4073" t="e">
        <f t="shared" si="441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 t="e">
        <f t="shared" si="447"/>
        <v>#DIV/0!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2"/>
        <v>0</v>
      </c>
      <c r="P4074">
        <f t="shared" si="441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>
        <f t="shared" si="447"/>
        <v>2.7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2"/>
        <v>0.01</v>
      </c>
      <c r="P4075">
        <f t="shared" si="441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6"/>
        <v>42133.166666666672</v>
      </c>
      <c r="U4075">
        <f t="shared" si="447"/>
        <v>18.5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2"/>
        <v>0.27</v>
      </c>
      <c r="P4076">
        <f t="shared" si="441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>
        <f t="shared" si="447"/>
        <v>47.25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2"/>
        <v>0.28999999999999998</v>
      </c>
      <c r="P4077">
        <f t="shared" si="441"/>
        <v>44.31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>
        <f t="shared" si="447"/>
        <v>59.818500000000007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2"/>
        <v>0</v>
      </c>
      <c r="P4078" t="e">
        <f t="shared" si="441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6"/>
        <v>41933.82708333333</v>
      </c>
      <c r="U4078" t="e">
        <f t="shared" si="447"/>
        <v>#DIV/0!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2"/>
        <v>0.09</v>
      </c>
      <c r="P4079">
        <f t="shared" si="441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>
        <f t="shared" si="447"/>
        <v>222.5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2"/>
        <v>0</v>
      </c>
      <c r="P4080" t="e">
        <f t="shared" si="441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 t="e">
        <f t="shared" si="447"/>
        <v>#DIV/0!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2"/>
        <v>0</v>
      </c>
      <c r="P4081">
        <f t="shared" si="441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>
        <f t="shared" si="447"/>
        <v>5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2"/>
        <v>0</v>
      </c>
      <c r="P4082" t="e">
        <f t="shared" si="441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42535.787500000006</v>
      </c>
      <c r="U4082" t="e">
        <f t="shared" si="447"/>
        <v>#DIV/0!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2"/>
        <v>0.16</v>
      </c>
      <c r="P4083">
        <f t="shared" si="441"/>
        <v>29.17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>
        <f t="shared" si="447"/>
        <v>29.17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2"/>
        <v>0.02</v>
      </c>
      <c r="P4084">
        <f t="shared" si="441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>
        <f t="shared" si="447"/>
        <v>1.5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2"/>
        <v>0.22</v>
      </c>
      <c r="P4085">
        <f t="shared" si="441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>
        <f t="shared" si="447"/>
        <v>126.5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2"/>
        <v>0</v>
      </c>
      <c r="P4086">
        <f t="shared" si="441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>
        <f t="shared" si="447"/>
        <v>10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2"/>
        <v>0</v>
      </c>
      <c r="P4087">
        <f t="shared" si="441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>
        <f t="shared" si="447"/>
        <v>10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2"/>
        <v>0.05</v>
      </c>
      <c r="P4088">
        <f t="shared" si="441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>
        <f t="shared" si="447"/>
        <v>9.4</v>
      </c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2"/>
        <v>0</v>
      </c>
      <c r="P4089" t="e">
        <f t="shared" si="441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 t="e">
        <f t="shared" si="447"/>
        <v>#DIV/0!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2"/>
        <v>0.11</v>
      </c>
      <c r="P4090">
        <f t="shared" si="441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42020.434722222228</v>
      </c>
      <c r="U4090">
        <f t="shared" si="447"/>
        <v>97.2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2"/>
        <v>0.05</v>
      </c>
      <c r="P4091">
        <f t="shared" si="441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>
        <f t="shared" si="447"/>
        <v>30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2"/>
        <v>0.03</v>
      </c>
      <c r="P4092">
        <f t="shared" si="441"/>
        <v>10.67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>
        <f t="shared" si="447"/>
        <v>10.67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2"/>
        <v>0.13</v>
      </c>
      <c r="P4093">
        <f t="shared" si="441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>
        <f t="shared" si="447"/>
        <v>25.5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2"/>
        <v>0</v>
      </c>
      <c r="P4094">
        <f t="shared" si="441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42099.153321759266</v>
      </c>
      <c r="U4094">
        <f t="shared" si="447"/>
        <v>20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2"/>
        <v>0.02</v>
      </c>
      <c r="P4095">
        <f t="shared" si="441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>
        <f t="shared" si="447"/>
        <v>20.25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2"/>
        <v>0.37</v>
      </c>
      <c r="P4096">
        <f t="shared" si="441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>
        <f t="shared" si="447"/>
        <v>91.25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2"/>
        <v>0.03</v>
      </c>
      <c r="P4097">
        <f t="shared" si="441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>
        <f t="shared" si="447"/>
        <v>800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2"/>
        <v>0.11</v>
      </c>
      <c r="P4098">
        <f t="shared" ref="P4098:P4110" si="448">ROUND(E4098/L4098, 2)</f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42794.368749999994</v>
      </c>
      <c r="U4098">
        <f t="shared" si="447"/>
        <v>108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9">ROUND(E4099/D4099,2)</f>
        <v>0</v>
      </c>
      <c r="P4099" t="e">
        <f t="shared" si="448"/>
        <v>#DIV/0!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10">
        <f t="shared" ref="S4099:S4115" si="452">(((J4099/60)/60)/24)+DATE(1970,1,1)</f>
        <v>42344.824502314819</v>
      </c>
      <c r="T4099" s="10">
        <f t="shared" ref="T4099:T4115" si="453">(((I4099/60)/60)/24)+DATE(1970,1,1)</f>
        <v>42400.996527777781</v>
      </c>
      <c r="U4099" t="e">
        <f t="shared" ref="U4099:U4115" si="454">IF(H4099="GBP", P4099*1.35, P4099*1)</f>
        <v>#DIV/0!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9"/>
        <v>0</v>
      </c>
      <c r="P4100" t="e">
        <f t="shared" si="448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 t="e">
        <f t="shared" si="454"/>
        <v>#DIV/0!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9"/>
        <v>0.01</v>
      </c>
      <c r="P4101">
        <f t="shared" si="448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>
        <f t="shared" si="454"/>
        <v>50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9"/>
        <v>0</v>
      </c>
      <c r="P4102" t="e">
        <f t="shared" si="448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 t="e">
        <f t="shared" si="454"/>
        <v>#DIV/0!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9"/>
        <v>0</v>
      </c>
      <c r="P4103" t="e">
        <f t="shared" si="448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 t="e">
        <f t="shared" si="454"/>
        <v>#DIV/0!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9"/>
        <v>0.27</v>
      </c>
      <c r="P4104">
        <f t="shared" si="448"/>
        <v>22.83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>
        <f t="shared" si="454"/>
        <v>22.83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9"/>
        <v>0.1</v>
      </c>
      <c r="P4105">
        <f t="shared" si="448"/>
        <v>16.670000000000002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>
        <f t="shared" si="454"/>
        <v>16.670000000000002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9"/>
        <v>0.21</v>
      </c>
      <c r="P4106">
        <f t="shared" si="448"/>
        <v>45.79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>
        <f t="shared" si="454"/>
        <v>45.79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9"/>
        <v>7.0000000000000007E-2</v>
      </c>
      <c r="P4107">
        <f t="shared" si="448"/>
        <v>383.33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>
        <f t="shared" si="454"/>
        <v>383.33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9"/>
        <v>0.71</v>
      </c>
      <c r="P4108">
        <f t="shared" si="448"/>
        <v>106.97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>
        <f t="shared" si="454"/>
        <v>106.97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9"/>
        <v>0.02</v>
      </c>
      <c r="P4109">
        <f t="shared" si="448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>
        <f t="shared" si="454"/>
        <v>10.25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9"/>
        <v>0.02</v>
      </c>
      <c r="P4110">
        <f t="shared" si="448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53"/>
        <v>42797.208333333328</v>
      </c>
      <c r="U4110">
        <f t="shared" si="454"/>
        <v>59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9"/>
        <v>0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>
        <f t="shared" si="454"/>
        <v>0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9"/>
        <v>0.28999999999999998</v>
      </c>
      <c r="P4112">
        <f>ROUND(E4112/L4112, 2)</f>
        <v>14.33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53"/>
        <v>42572.626747685179</v>
      </c>
      <c r="U4112">
        <f t="shared" si="454"/>
        <v>19.345500000000001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9"/>
        <v>0.03</v>
      </c>
      <c r="P4113">
        <f>ROUND(E4113/L4113, 2)</f>
        <v>15.67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>
        <f t="shared" si="454"/>
        <v>15.67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9"/>
        <v>0</v>
      </c>
      <c r="P4114">
        <f>ROUND(E4114/L4114, 2)</f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>
        <f t="shared" si="454"/>
        <v>1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9"/>
        <v>0</v>
      </c>
      <c r="P4115">
        <f>ROUND(E4115/L4115, 2)</f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>
        <f t="shared" si="454"/>
        <v>1</v>
      </c>
    </row>
  </sheetData>
  <autoFilter ref="F1:L4115" xr:uid="{1D318621-8852-4FA7-9495-7B6B2AEF20F5}"/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live">
      <formula>NOT(ISERROR(SEARCH("live",F2)))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EF7FA-4666-4D23-83B7-9CAA14281F53}">
  <sheetPr codeName="Sheet2"/>
  <dimension ref="A1:F14"/>
  <sheetViews>
    <sheetView topLeftCell="B1" workbookViewId="0">
      <selection activeCell="R25" sqref="R25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8366</v>
      </c>
    </row>
    <row r="3" spans="1:6" x14ac:dyDescent="0.45">
      <c r="A3" s="8" t="s">
        <v>8365</v>
      </c>
      <c r="B3" s="8" t="s">
        <v>8364</v>
      </c>
    </row>
    <row r="4" spans="1:6" x14ac:dyDescent="0.4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9" t="s">
        <v>8337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9" t="s">
        <v>8334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8326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9" t="s">
        <v>8339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9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9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0AB6-ACA9-40B0-ADEB-3D1992DFAAF2}">
  <sheetPr codeName="Sheet3"/>
  <dimension ref="A1:F47"/>
  <sheetViews>
    <sheetView workbookViewId="0">
      <selection activeCell="J31" sqref="J3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8366</v>
      </c>
    </row>
    <row r="2" spans="1:6" x14ac:dyDescent="0.45">
      <c r="A2" s="8" t="s">
        <v>8311</v>
      </c>
      <c r="B2" t="s">
        <v>8366</v>
      </c>
    </row>
    <row r="4" spans="1:6" x14ac:dyDescent="0.45">
      <c r="A4" s="8" t="s">
        <v>8363</v>
      </c>
      <c r="B4" s="8" t="s">
        <v>8364</v>
      </c>
    </row>
    <row r="5" spans="1:6" x14ac:dyDescent="0.4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9" t="s">
        <v>8317</v>
      </c>
      <c r="B6" s="7"/>
      <c r="C6" s="7">
        <v>100</v>
      </c>
      <c r="D6" s="7"/>
      <c r="E6" s="7"/>
      <c r="F6" s="7">
        <v>100</v>
      </c>
    </row>
    <row r="7" spans="1:6" x14ac:dyDescent="0.45">
      <c r="A7" s="9" t="s">
        <v>8345</v>
      </c>
      <c r="B7" s="7">
        <v>20</v>
      </c>
      <c r="C7" s="7"/>
      <c r="D7" s="7"/>
      <c r="E7" s="7"/>
      <c r="F7" s="7">
        <v>20</v>
      </c>
    </row>
    <row r="8" spans="1:6" x14ac:dyDescent="0.45">
      <c r="A8" s="9" t="s">
        <v>8333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8359</v>
      </c>
      <c r="B9" s="7"/>
      <c r="C9" s="7">
        <v>40</v>
      </c>
      <c r="D9" s="7"/>
      <c r="E9" s="7"/>
      <c r="F9" s="7">
        <v>40</v>
      </c>
    </row>
    <row r="10" spans="1:6" x14ac:dyDescent="0.45">
      <c r="A10" s="9" t="s">
        <v>8355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9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9" t="s">
        <v>8315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9" t="s">
        <v>8348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9" t="s">
        <v>8325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9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9" t="s">
        <v>8349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9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9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9" t="s">
        <v>8329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9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9" t="s">
        <v>8328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9" t="s">
        <v>8336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9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9" t="s">
        <v>8324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9" t="s">
        <v>8351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9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9" t="s">
        <v>8346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9" t="s">
        <v>8319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9" t="s">
        <v>8347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9" t="s">
        <v>8343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9" t="s">
        <v>8354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9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9" t="s">
        <v>8314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9" t="s">
        <v>8313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9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9" t="s">
        <v>8352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9" t="s">
        <v>8342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9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9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9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9" t="s">
        <v>8341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858B-46BB-4156-A693-9EEBAB5A6C2F}">
  <sheetPr codeName="Sheet4"/>
  <dimension ref="A1:E18"/>
  <sheetViews>
    <sheetView topLeftCell="B1" workbookViewId="0">
      <selection activeCell="G26" sqref="G2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8" t="s">
        <v>8311</v>
      </c>
      <c r="B1" t="s">
        <v>8366</v>
      </c>
    </row>
    <row r="2" spans="1:5" x14ac:dyDescent="0.45">
      <c r="A2" s="8" t="s">
        <v>8381</v>
      </c>
      <c r="B2" t="s">
        <v>8366</v>
      </c>
    </row>
    <row r="4" spans="1:5" x14ac:dyDescent="0.45">
      <c r="A4" s="8" t="s">
        <v>8363</v>
      </c>
      <c r="B4" s="8" t="s">
        <v>8364</v>
      </c>
    </row>
    <row r="5" spans="1:5" x14ac:dyDescent="0.4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45">
      <c r="A6" s="11" t="s">
        <v>8375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45">
      <c r="A7" s="11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45">
      <c r="A8" s="11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45">
      <c r="A9" s="11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45">
      <c r="A10" s="11" t="s">
        <v>8369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45">
      <c r="A11" s="11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45">
      <c r="A12" s="11" t="s">
        <v>8370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45">
      <c r="A13" s="11" t="s">
        <v>8371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45">
      <c r="A14" s="11" t="s">
        <v>8372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45">
      <c r="A15" s="11" t="s">
        <v>8373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45">
      <c r="A16" s="11" t="s">
        <v>8374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45">
      <c r="A17" s="11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45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DBE7-3A1F-4D0A-87BD-628DB6DEA42F}">
  <sheetPr codeName="Sheet5"/>
  <dimension ref="A1:H13"/>
  <sheetViews>
    <sheetView workbookViewId="0">
      <selection activeCell="E11" sqref="E11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6" t="s">
        <v>8382</v>
      </c>
      <c r="B1" s="6" t="s">
        <v>8383</v>
      </c>
      <c r="C1" s="6" t="s">
        <v>8384</v>
      </c>
      <c r="D1" s="6" t="s">
        <v>8385</v>
      </c>
      <c r="E1" s="6" t="s">
        <v>8386</v>
      </c>
      <c r="F1" s="6" t="s">
        <v>8388</v>
      </c>
      <c r="G1" s="6" t="s">
        <v>8389</v>
      </c>
      <c r="H1" s="6" t="s">
        <v>8387</v>
      </c>
    </row>
    <row r="2" spans="1:8" x14ac:dyDescent="0.45">
      <c r="A2" t="s">
        <v>8390</v>
      </c>
      <c r="B2">
        <f>COUNTIFS('1. Full Table'!F2:F4115, "successful", '1. Full Table'!D2:D4115, "&lt;1000")</f>
        <v>322</v>
      </c>
      <c r="C2" s="12">
        <f>COUNTIFS('1. Full Table'!F2:F4115, "failed", '1. Full Table'!D2:D4115, "&lt;1000")</f>
        <v>113</v>
      </c>
      <c r="D2" s="12">
        <f>COUNTIFS('1. Full Table'!F2:F4115, "canceled", '1. Full Table'!D2:D4115, 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45">
      <c r="A3" t="s">
        <v>8391</v>
      </c>
      <c r="B3">
        <f>COUNTIFS('1. Full Table'!F3:F4116, "successful", '1. Full Table'!D3:D4116, "&gt;1000", '1. Full Table'!D2:D4115, "&lt;5000")</f>
        <v>931</v>
      </c>
      <c r="C3">
        <f>COUNTIFS('1. Full Table'!F2:F4115, "failed", '1. Full Table'!D2:D4115, "&gt;1000",  '1. Full Table'!D2:D4115,"&lt;5000")</f>
        <v>357</v>
      </c>
      <c r="D3" s="12">
        <f>COUNTIFS('1. Full Table'!F2:F4115, "canceled", '1. Full Table'!D2:D4115, "&gt;1000",  '1. Full Table'!D2:D4115,"&lt;5000")</f>
        <v>52</v>
      </c>
      <c r="E3">
        <f t="shared" ref="E3:E13" si="0">SUM(B3:D3)</f>
        <v>1340</v>
      </c>
      <c r="F3" s="5">
        <f t="shared" ref="F3:F13" si="1">(B3/E3)</f>
        <v>0.69477611940298512</v>
      </c>
      <c r="G3" s="5">
        <f t="shared" ref="G3:G13" si="2">(C3/E3)</f>
        <v>0.2664179104477612</v>
      </c>
      <c r="H3" s="5">
        <f t="shared" ref="H3:H13" si="3">(D3/E3)</f>
        <v>3.880597014925373E-2</v>
      </c>
    </row>
    <row r="4" spans="1:8" x14ac:dyDescent="0.45">
      <c r="A4" t="s">
        <v>8392</v>
      </c>
      <c r="B4">
        <f>COUNTIFS('1. Full Table'!F4:F4117, "successful", '1. Full Table'!D4:D4117, "&gt;5000", '1. Full Table'!D3:D4116, "&lt;10000")</f>
        <v>466</v>
      </c>
      <c r="C4" s="12">
        <f>COUNTIFS('1. Full Table'!F2:F4115, "failed", '1. Full Table'!D2:D4115, "&gt;5000",  '1. Full Table'!D2:D4115,"&lt;10000")</f>
        <v>161</v>
      </c>
      <c r="D4">
        <f>COUNTIFS('1. Full Table'!F2:F4115, "canceled", '1. Full Table'!D2:D4115, "&gt;5000",  '1. Full Table'!D2:D4115,"&lt;10000")</f>
        <v>28</v>
      </c>
      <c r="E4">
        <f t="shared" si="0"/>
        <v>655</v>
      </c>
      <c r="F4" s="5">
        <f t="shared" si="1"/>
        <v>0.71145038167938934</v>
      </c>
      <c r="G4" s="5">
        <f t="shared" si="2"/>
        <v>0.24580152671755726</v>
      </c>
      <c r="H4" s="5">
        <f t="shared" si="3"/>
        <v>4.2748091603053436E-2</v>
      </c>
    </row>
    <row r="5" spans="1:8" x14ac:dyDescent="0.45">
      <c r="A5" t="s">
        <v>8400</v>
      </c>
      <c r="B5">
        <f>COUNTIFS('1. Full Table'!F5:F4118, "successful", '1. Full Table'!D5:D4118, "&gt;10000", '1. Full Table'!D4:D4117, "&lt;15000")</f>
        <v>283</v>
      </c>
      <c r="C5">
        <f>COUNTIFS('1. Full Table'!F2:F4115, "failed", '1. Full Table'!D2:D4115, "&gt;10000",  '1. Full Table'!D2:D4115,"&lt;15000")</f>
        <v>59</v>
      </c>
      <c r="D5">
        <f>COUNTIFS('1. Full Table'!F2:F4115, "canceled", '1. Full Table'!D2:D4115, "&gt;10000",  '1. Full Table'!D2:D4115,"&lt;15000")</f>
        <v>12</v>
      </c>
      <c r="E5">
        <f t="shared" si="0"/>
        <v>354</v>
      </c>
      <c r="F5" s="5">
        <f t="shared" si="1"/>
        <v>0.79943502824858759</v>
      </c>
      <c r="G5" s="5">
        <f t="shared" si="2"/>
        <v>0.16666666666666666</v>
      </c>
      <c r="H5" s="5">
        <f t="shared" si="3"/>
        <v>3.3898305084745763E-2</v>
      </c>
    </row>
    <row r="6" spans="1:8" x14ac:dyDescent="0.45">
      <c r="A6" t="s">
        <v>8401</v>
      </c>
      <c r="B6">
        <f>COUNTIFS('1. Full Table'!F6:F4119, "successful", '1. Full Table'!D6:D4119, "&gt;15000", '1. Full Table'!D5:D4118, "&lt;20000")</f>
        <v>222</v>
      </c>
      <c r="C6">
        <f>COUNTIFS('1. Full Table'!F2:F4115, "failed", '1. Full Table'!D2:D4115, "&gt;15000",  '1. Full Table'!D2:D4115,"&lt;20000")</f>
        <v>32</v>
      </c>
      <c r="D6">
        <f>COUNTIFS('1. Full Table'!F2:F4115, "canceled", '1. Full Table'!D2:D4115, "&gt;15000",  '1. Full Table'!D2:D4115,"&lt;20000")</f>
        <v>4</v>
      </c>
      <c r="E6">
        <f t="shared" si="0"/>
        <v>258</v>
      </c>
      <c r="F6" s="5">
        <f t="shared" si="1"/>
        <v>0.86046511627906974</v>
      </c>
      <c r="G6" s="5">
        <f t="shared" si="2"/>
        <v>0.12403100775193798</v>
      </c>
      <c r="H6" s="5">
        <f t="shared" si="3"/>
        <v>1.5503875968992248E-2</v>
      </c>
    </row>
    <row r="7" spans="1:8" x14ac:dyDescent="0.45">
      <c r="A7" t="s">
        <v>8393</v>
      </c>
      <c r="B7">
        <f>COUNTIFS('1. Full Table'!F7:F4120, "successful", '1. Full Table'!D7:D4120, "20000", '1. Full Table'!D6:D4119, "&lt;25000")</f>
        <v>34</v>
      </c>
      <c r="C7">
        <f>COUNTIFS('1. Full Table'!F2:F4115, "failed", '1. Full Table'!D2:D4115, "&gt;20000",  '1. Full Table'!D2:D4115,"&lt;25000")</f>
        <v>16</v>
      </c>
      <c r="D7">
        <f>COUNTIFS('1. Full Table'!F2:F4115, "canceled", '1. Full Table'!D2:D4115, "&gt;20000",  '1. Full Table'!D2:D4115,"&lt;25000")</f>
        <v>1</v>
      </c>
      <c r="E7">
        <f t="shared" si="0"/>
        <v>51</v>
      </c>
      <c r="F7" s="5">
        <f t="shared" si="1"/>
        <v>0.66666666666666663</v>
      </c>
      <c r="G7" s="5">
        <f t="shared" si="2"/>
        <v>0.31372549019607843</v>
      </c>
      <c r="H7" s="5">
        <f t="shared" si="3"/>
        <v>1.9607843137254902E-2</v>
      </c>
    </row>
    <row r="8" spans="1:8" x14ac:dyDescent="0.45">
      <c r="A8" t="s">
        <v>8394</v>
      </c>
      <c r="B8">
        <f>COUNTIFS('1. Full Table'!F6:F4119, "successful", '1. Full Table'!D6:D4119, "&gt;25000", '1. Full Table'!D5:D4118, "&lt;30000")</f>
        <v>136</v>
      </c>
      <c r="C8">
        <f>COUNTIFS('1. Full Table'!F2:F4115, "failed", '1. Full Table'!D2:D4115, "&gt;25000",  '1. Full Table'!D2:D4115,"&lt;30000")</f>
        <v>15</v>
      </c>
      <c r="D8">
        <f>COUNTIFS('1. Full Table'!F2:F4115, "canceled", '1. Full Table'!D2:D4115, "&gt;25000",  '1. Full Table'!D2:D4115,"&lt;30000")</f>
        <v>1</v>
      </c>
      <c r="E8">
        <f t="shared" si="0"/>
        <v>152</v>
      </c>
      <c r="F8" s="5">
        <f t="shared" si="1"/>
        <v>0.89473684210526316</v>
      </c>
      <c r="G8" s="5">
        <f t="shared" si="2"/>
        <v>9.8684210526315791E-2</v>
      </c>
      <c r="H8" s="5">
        <f t="shared" si="3"/>
        <v>6.5789473684210523E-3</v>
      </c>
    </row>
    <row r="9" spans="1:8" x14ac:dyDescent="0.45">
      <c r="A9" t="s">
        <v>8395</v>
      </c>
      <c r="B9">
        <f>COUNTIFS('1. Full Table'!F7:F4120, "successful", '1. Full Table'!D7:D4120, "30000", '1. Full Table'!D6:D4119, "35000")</f>
        <v>1</v>
      </c>
      <c r="C9">
        <f>COUNTIFS('1. Full Table'!F2:F4115, "failed", '1. Full Table'!D2:D4115, "&gt;30000",  '1. Full Table'!D2:D4115,"&lt;35000")</f>
        <v>6</v>
      </c>
      <c r="D9">
        <f>COUNTIFS('1. Full Table'!F2:F4115, "canceled", '1. Full Table'!D2:D4115, "&gt;30000",  '1. Full Table'!D2:D4115,"&lt;35000")</f>
        <v>1</v>
      </c>
      <c r="E9">
        <f t="shared" si="0"/>
        <v>8</v>
      </c>
      <c r="F9" s="5">
        <f t="shared" si="1"/>
        <v>0.125</v>
      </c>
      <c r="G9" s="5">
        <f t="shared" si="2"/>
        <v>0.75</v>
      </c>
      <c r="H9" s="5">
        <f t="shared" si="3"/>
        <v>0.125</v>
      </c>
    </row>
    <row r="10" spans="1:8" x14ac:dyDescent="0.45">
      <c r="A10" t="s">
        <v>8396</v>
      </c>
      <c r="B10">
        <f>COUNTIFS('1. Full Table'!F8:F4121, "successful", '1. Full Table'!D8:D4121, "35000", '1. Full Table'!D7:D4120, "40000")</f>
        <v>0</v>
      </c>
      <c r="C10">
        <f>COUNTIFS('1. Full Table'!F2:F4115, "failed", '1. Full Table'!D2:D4115, "&gt;35000",  '1. Full Table'!D2:D4115,"&lt;40000")</f>
        <v>8</v>
      </c>
      <c r="D10">
        <f>COUNTIFS('1. Full Table'!F2:F4115, "canceled", '1. Full Table'!D2:D4115, "&gt;35000",  '1. Full Table'!D2:D4115,"&lt;40000")</f>
        <v>2</v>
      </c>
      <c r="E10">
        <f t="shared" si="0"/>
        <v>10</v>
      </c>
      <c r="F10" s="5">
        <f t="shared" si="1"/>
        <v>0</v>
      </c>
      <c r="G10" s="5">
        <f t="shared" si="2"/>
        <v>0.8</v>
      </c>
      <c r="H10" s="5">
        <f t="shared" si="3"/>
        <v>0.2</v>
      </c>
    </row>
    <row r="11" spans="1:8" x14ac:dyDescent="0.45">
      <c r="A11" t="s">
        <v>8397</v>
      </c>
      <c r="B11">
        <f>COUNTIFS('1. Full Table'!F9:F4122, "successful", '1. Full Table'!D9:D4122, "&gt;40000", '1. Full Table'!D8:D4121, "&lt;45000")</f>
        <v>79</v>
      </c>
      <c r="C11">
        <f>COUNTIFS('1. Full Table'!F2:F4115, "failed", '1. Full Table'!D2:D4115, "&gt;40000",  '1. Full Table'!D2:D4115,"&lt;45000")</f>
        <v>3</v>
      </c>
      <c r="D11">
        <f>COUNTIFS('1. Full Table'!F2:F4115, "canceled", '1. Full Table'!D2:D4115, "&gt;40000",  '1. Full Table'!D2:D4115,"&lt;45000")</f>
        <v>0</v>
      </c>
      <c r="E11">
        <f t="shared" si="0"/>
        <v>82</v>
      </c>
      <c r="F11" s="5">
        <f t="shared" si="1"/>
        <v>0.96341463414634143</v>
      </c>
      <c r="G11" s="5">
        <f t="shared" si="2"/>
        <v>3.6585365853658534E-2</v>
      </c>
      <c r="H11" s="5">
        <f t="shared" si="3"/>
        <v>0</v>
      </c>
    </row>
    <row r="12" spans="1:8" x14ac:dyDescent="0.45">
      <c r="A12" t="s">
        <v>8398</v>
      </c>
      <c r="B12">
        <f>COUNTIFS('1. Full Table'!F10:F4123, "successful", '1. Full Table'!D10:D4123, "&gt;45000", '1. Full Table'!D9:D4122, "50000")</f>
        <v>6</v>
      </c>
      <c r="C12">
        <f>COUNTIFS('1. Full Table'!F2:F4115, "failed", '1. Full Table'!D2:D4115, "&gt;45000",  '1. Full Table'!D2:D4115,"&lt;50000")</f>
        <v>5</v>
      </c>
      <c r="D12">
        <f>COUNTIFS('1. Full Table'!F2:F4115, "canceled", '1. Full Table'!D2:D4115, "&gt;45000",  '1. Full Table'!D2:D4115,"&lt;50000")</f>
        <v>2</v>
      </c>
      <c r="E12">
        <f t="shared" si="0"/>
        <v>13</v>
      </c>
      <c r="F12" s="5">
        <f t="shared" si="1"/>
        <v>0.46153846153846156</v>
      </c>
      <c r="G12" s="5">
        <f t="shared" si="2"/>
        <v>0.38461538461538464</v>
      </c>
      <c r="H12" s="5">
        <f t="shared" si="3"/>
        <v>0.15384615384615385</v>
      </c>
    </row>
    <row r="13" spans="1:8" x14ac:dyDescent="0.45">
      <c r="A13" t="s">
        <v>8399</v>
      </c>
      <c r="B13">
        <f>COUNTIFS('1. Full Table'!F2:F4115, "successful", '1. Full Table'!D2:D4115, "&gt;50000")</f>
        <v>55</v>
      </c>
      <c r="C13">
        <f>COUNTIFS('1. Full Table'!F2:F4115, "failed", '1. Full Table'!D2:D4115, "&gt;50000")</f>
        <v>198</v>
      </c>
      <c r="D13">
        <f>COUNTIFS('1. Full Table'!F2:F4115, "canceled", '1. Full Table'!D2:D4115, 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8637-EBD7-4579-903D-319A77833A7E}">
  <dimension ref="A1:J2186"/>
  <sheetViews>
    <sheetView tabSelected="1" workbookViewId="0">
      <selection activeCell="M6" sqref="M6"/>
    </sheetView>
  </sheetViews>
  <sheetFormatPr defaultRowHeight="14.25" x14ac:dyDescent="0.45"/>
  <cols>
    <col min="1" max="1" width="20.19921875" customWidth="1"/>
    <col min="5" max="5" width="17.9296875" customWidth="1"/>
    <col min="8" max="8" width="9.06640625" style="6"/>
    <col min="9" max="9" width="11.59765625" customWidth="1"/>
    <col min="10" max="10" width="7.3984375" customWidth="1"/>
  </cols>
  <sheetData>
    <row r="1" spans="1:10" x14ac:dyDescent="0.45">
      <c r="A1" s="6" t="s">
        <v>8408</v>
      </c>
      <c r="B1" s="6" t="s">
        <v>8409</v>
      </c>
      <c r="C1" s="6"/>
      <c r="D1" s="6"/>
      <c r="E1" s="6" t="s">
        <v>8408</v>
      </c>
      <c r="F1" s="6" t="s">
        <v>8410</v>
      </c>
      <c r="I1" s="6" t="s">
        <v>8219</v>
      </c>
      <c r="J1" s="6" t="s">
        <v>8221</v>
      </c>
    </row>
    <row r="2" spans="1:10" x14ac:dyDescent="0.45">
      <c r="A2" s="13" t="s">
        <v>8219</v>
      </c>
      <c r="B2">
        <v>182</v>
      </c>
      <c r="E2" s="14" t="s">
        <v>8221</v>
      </c>
      <c r="F2">
        <v>0</v>
      </c>
      <c r="H2" s="6" t="s">
        <v>8402</v>
      </c>
      <c r="I2">
        <f>AVERAGE(B2:B2186)</f>
        <v>194.42517162471395</v>
      </c>
      <c r="J2">
        <f>AVERAGE(F2:F1531)</f>
        <v>17.709803921568628</v>
      </c>
    </row>
    <row r="3" spans="1:10" x14ac:dyDescent="0.45">
      <c r="A3" s="13" t="s">
        <v>8219</v>
      </c>
      <c r="B3">
        <v>79</v>
      </c>
      <c r="E3" s="14" t="s">
        <v>8221</v>
      </c>
      <c r="F3">
        <v>1</v>
      </c>
      <c r="H3" s="6" t="s">
        <v>8403</v>
      </c>
      <c r="I3">
        <f>MEDIAN(B2:B2186)</f>
        <v>62</v>
      </c>
      <c r="J3">
        <f>MEDIAN(F2:F1531)</f>
        <v>4</v>
      </c>
    </row>
    <row r="4" spans="1:10" x14ac:dyDescent="0.45">
      <c r="A4" s="13" t="s">
        <v>8219</v>
      </c>
      <c r="B4">
        <v>35</v>
      </c>
      <c r="E4" s="14" t="s">
        <v>8221</v>
      </c>
      <c r="F4">
        <v>10</v>
      </c>
      <c r="H4" s="6" t="s">
        <v>8404</v>
      </c>
      <c r="I4">
        <f>MIN(B2:B2186)</f>
        <v>1</v>
      </c>
      <c r="J4">
        <f>MIN(F2:F1531)</f>
        <v>0</v>
      </c>
    </row>
    <row r="5" spans="1:10" x14ac:dyDescent="0.45">
      <c r="A5" s="13" t="s">
        <v>8219</v>
      </c>
      <c r="B5">
        <v>150</v>
      </c>
      <c r="E5" s="14" t="s">
        <v>8221</v>
      </c>
      <c r="F5">
        <v>0</v>
      </c>
      <c r="H5" s="6" t="s">
        <v>8405</v>
      </c>
      <c r="I5">
        <f>MAX(B2:B2186)</f>
        <v>26457</v>
      </c>
      <c r="J5">
        <f>MAX(F2:F1531)</f>
        <v>1293</v>
      </c>
    </row>
    <row r="6" spans="1:10" x14ac:dyDescent="0.45">
      <c r="A6" s="13" t="s">
        <v>8219</v>
      </c>
      <c r="B6">
        <v>284</v>
      </c>
      <c r="E6" s="14" t="s">
        <v>8221</v>
      </c>
      <c r="F6">
        <v>7</v>
      </c>
      <c r="H6" s="6" t="s">
        <v>8406</v>
      </c>
      <c r="I6">
        <f>VAR(B2:B2186)</f>
        <v>713167.37912800396</v>
      </c>
      <c r="J6">
        <f>VAR(F2:F1531)</f>
        <v>3775.6894394644714</v>
      </c>
    </row>
    <row r="7" spans="1:10" x14ac:dyDescent="0.45">
      <c r="A7" s="13" t="s">
        <v>8219</v>
      </c>
      <c r="B7">
        <v>47</v>
      </c>
      <c r="E7" s="14" t="s">
        <v>8221</v>
      </c>
      <c r="F7">
        <v>0</v>
      </c>
      <c r="H7" s="6" t="s">
        <v>8407</v>
      </c>
      <c r="I7">
        <f>STDEV(B2:B2186)</f>
        <v>844.49237955591047</v>
      </c>
      <c r="J7">
        <f>STDEV(F2:F1531)</f>
        <v>61.446638959868842</v>
      </c>
    </row>
    <row r="8" spans="1:10" x14ac:dyDescent="0.45">
      <c r="A8" s="13" t="s">
        <v>8219</v>
      </c>
      <c r="B8">
        <v>58</v>
      </c>
      <c r="E8" s="14" t="s">
        <v>8221</v>
      </c>
      <c r="F8">
        <v>1</v>
      </c>
    </row>
    <row r="9" spans="1:10" x14ac:dyDescent="0.45">
      <c r="A9" s="13" t="s">
        <v>8219</v>
      </c>
      <c r="B9">
        <v>57</v>
      </c>
      <c r="E9" s="14" t="s">
        <v>8221</v>
      </c>
      <c r="F9">
        <v>2</v>
      </c>
    </row>
    <row r="10" spans="1:10" x14ac:dyDescent="0.45">
      <c r="A10" s="13" t="s">
        <v>8219</v>
      </c>
      <c r="B10">
        <v>12</v>
      </c>
      <c r="E10" s="14" t="s">
        <v>8221</v>
      </c>
      <c r="F10">
        <v>3</v>
      </c>
    </row>
    <row r="11" spans="1:10" x14ac:dyDescent="0.45">
      <c r="A11" s="13" t="s">
        <v>8219</v>
      </c>
      <c r="B11">
        <v>20</v>
      </c>
      <c r="E11" s="14" t="s">
        <v>8221</v>
      </c>
      <c r="F11">
        <v>10</v>
      </c>
    </row>
    <row r="12" spans="1:10" x14ac:dyDescent="0.45">
      <c r="A12" s="13" t="s">
        <v>8219</v>
      </c>
      <c r="B12">
        <v>19</v>
      </c>
      <c r="E12" s="14" t="s">
        <v>8221</v>
      </c>
      <c r="F12">
        <v>10</v>
      </c>
    </row>
    <row r="13" spans="1:10" x14ac:dyDescent="0.45">
      <c r="A13" s="13" t="s">
        <v>8219</v>
      </c>
      <c r="B13">
        <v>75</v>
      </c>
      <c r="E13" s="14" t="s">
        <v>8221</v>
      </c>
      <c r="F13">
        <v>1</v>
      </c>
    </row>
    <row r="14" spans="1:10" x14ac:dyDescent="0.45">
      <c r="A14" s="13" t="s">
        <v>8219</v>
      </c>
      <c r="B14">
        <v>827</v>
      </c>
      <c r="E14" s="14" t="s">
        <v>8221</v>
      </c>
      <c r="F14">
        <v>0</v>
      </c>
    </row>
    <row r="15" spans="1:10" x14ac:dyDescent="0.45">
      <c r="A15" s="13" t="s">
        <v>8219</v>
      </c>
      <c r="B15">
        <v>51</v>
      </c>
      <c r="E15" s="14" t="s">
        <v>8221</v>
      </c>
      <c r="F15">
        <v>0</v>
      </c>
    </row>
    <row r="16" spans="1:10" x14ac:dyDescent="0.45">
      <c r="A16" s="13" t="s">
        <v>8219</v>
      </c>
      <c r="B16">
        <v>41</v>
      </c>
      <c r="E16" s="14" t="s">
        <v>8221</v>
      </c>
      <c r="F16">
        <v>0</v>
      </c>
    </row>
    <row r="17" spans="1:6" x14ac:dyDescent="0.45">
      <c r="A17" s="13" t="s">
        <v>8219</v>
      </c>
      <c r="B17">
        <v>98</v>
      </c>
      <c r="E17" s="14" t="s">
        <v>8221</v>
      </c>
      <c r="F17">
        <v>26</v>
      </c>
    </row>
    <row r="18" spans="1:6" x14ac:dyDescent="0.45">
      <c r="A18" s="13" t="s">
        <v>8219</v>
      </c>
      <c r="B18">
        <v>70</v>
      </c>
      <c r="E18" s="14" t="s">
        <v>8221</v>
      </c>
      <c r="F18">
        <v>0</v>
      </c>
    </row>
    <row r="19" spans="1:6" x14ac:dyDescent="0.45">
      <c r="A19" s="13" t="s">
        <v>8219</v>
      </c>
      <c r="B19">
        <v>36</v>
      </c>
      <c r="E19" s="14" t="s">
        <v>8221</v>
      </c>
      <c r="F19">
        <v>7</v>
      </c>
    </row>
    <row r="20" spans="1:6" x14ac:dyDescent="0.45">
      <c r="A20" s="13" t="s">
        <v>8219</v>
      </c>
      <c r="B20">
        <v>342</v>
      </c>
      <c r="E20" s="14" t="s">
        <v>8221</v>
      </c>
      <c r="F20">
        <v>0</v>
      </c>
    </row>
    <row r="21" spans="1:6" x14ac:dyDescent="0.45">
      <c r="A21" s="13" t="s">
        <v>8219</v>
      </c>
      <c r="B21">
        <v>22</v>
      </c>
      <c r="E21" s="14" t="s">
        <v>8221</v>
      </c>
      <c r="F21">
        <v>2</v>
      </c>
    </row>
    <row r="22" spans="1:6" x14ac:dyDescent="0.45">
      <c r="A22" s="13" t="s">
        <v>8219</v>
      </c>
      <c r="B22">
        <v>25</v>
      </c>
      <c r="E22" s="14" t="s">
        <v>8221</v>
      </c>
      <c r="F22">
        <v>13</v>
      </c>
    </row>
    <row r="23" spans="1:6" x14ac:dyDescent="0.45">
      <c r="A23" s="13" t="s">
        <v>8219</v>
      </c>
      <c r="B23">
        <v>101</v>
      </c>
      <c r="E23" s="14" t="s">
        <v>8221</v>
      </c>
      <c r="F23">
        <v>4</v>
      </c>
    </row>
    <row r="24" spans="1:6" x14ac:dyDescent="0.45">
      <c r="A24" s="13" t="s">
        <v>8219</v>
      </c>
      <c r="B24">
        <v>8</v>
      </c>
      <c r="E24" s="14" t="s">
        <v>8221</v>
      </c>
      <c r="F24">
        <v>0</v>
      </c>
    </row>
    <row r="25" spans="1:6" x14ac:dyDescent="0.45">
      <c r="A25" s="13" t="s">
        <v>8219</v>
      </c>
      <c r="B25">
        <v>23</v>
      </c>
      <c r="E25" s="14" t="s">
        <v>8221</v>
      </c>
      <c r="F25">
        <v>12</v>
      </c>
    </row>
    <row r="26" spans="1:6" x14ac:dyDescent="0.45">
      <c r="A26" s="13" t="s">
        <v>8219</v>
      </c>
      <c r="B26">
        <v>574</v>
      </c>
      <c r="E26" s="14" t="s">
        <v>8221</v>
      </c>
      <c r="F26">
        <v>2</v>
      </c>
    </row>
    <row r="27" spans="1:6" x14ac:dyDescent="0.45">
      <c r="A27" s="13" t="s">
        <v>8219</v>
      </c>
      <c r="B27">
        <v>14</v>
      </c>
      <c r="E27" s="14" t="s">
        <v>8221</v>
      </c>
      <c r="F27">
        <v>10</v>
      </c>
    </row>
    <row r="28" spans="1:6" x14ac:dyDescent="0.45">
      <c r="A28" s="13" t="s">
        <v>8219</v>
      </c>
      <c r="B28">
        <v>19</v>
      </c>
      <c r="E28" s="14" t="s">
        <v>8221</v>
      </c>
      <c r="F28">
        <v>0</v>
      </c>
    </row>
    <row r="29" spans="1:6" x14ac:dyDescent="0.45">
      <c r="A29" s="13" t="s">
        <v>8219</v>
      </c>
      <c r="B29">
        <v>150</v>
      </c>
      <c r="E29" s="14" t="s">
        <v>8221</v>
      </c>
      <c r="F29">
        <v>5</v>
      </c>
    </row>
    <row r="30" spans="1:6" x14ac:dyDescent="0.45">
      <c r="A30" s="13" t="s">
        <v>8219</v>
      </c>
      <c r="B30">
        <v>71</v>
      </c>
      <c r="E30" s="14" t="s">
        <v>8221</v>
      </c>
      <c r="F30">
        <v>0</v>
      </c>
    </row>
    <row r="31" spans="1:6" x14ac:dyDescent="0.45">
      <c r="A31" s="13" t="s">
        <v>8219</v>
      </c>
      <c r="B31">
        <v>117</v>
      </c>
      <c r="E31" s="14" t="s">
        <v>8221</v>
      </c>
      <c r="F31">
        <v>5</v>
      </c>
    </row>
    <row r="32" spans="1:6" x14ac:dyDescent="0.45">
      <c r="A32" s="13" t="s">
        <v>8219</v>
      </c>
      <c r="B32">
        <v>53</v>
      </c>
      <c r="E32" s="14" t="s">
        <v>8221</v>
      </c>
      <c r="F32">
        <v>1</v>
      </c>
    </row>
    <row r="33" spans="1:6" x14ac:dyDescent="0.45">
      <c r="A33" s="13" t="s">
        <v>8219</v>
      </c>
      <c r="B33">
        <v>1</v>
      </c>
      <c r="E33" s="14" t="s">
        <v>8221</v>
      </c>
      <c r="F33">
        <v>3</v>
      </c>
    </row>
    <row r="34" spans="1:6" x14ac:dyDescent="0.45">
      <c r="A34" s="13" t="s">
        <v>8219</v>
      </c>
      <c r="B34">
        <v>89</v>
      </c>
      <c r="E34" s="14" t="s">
        <v>8221</v>
      </c>
      <c r="F34">
        <v>3</v>
      </c>
    </row>
    <row r="35" spans="1:6" x14ac:dyDescent="0.45">
      <c r="A35" s="13" t="s">
        <v>8219</v>
      </c>
      <c r="B35">
        <v>64</v>
      </c>
      <c r="E35" s="14" t="s">
        <v>8221</v>
      </c>
      <c r="F35">
        <v>0</v>
      </c>
    </row>
    <row r="36" spans="1:6" x14ac:dyDescent="0.45">
      <c r="A36" s="13" t="s">
        <v>8219</v>
      </c>
      <c r="B36">
        <v>68</v>
      </c>
      <c r="E36" s="14" t="s">
        <v>8221</v>
      </c>
      <c r="F36">
        <v>3</v>
      </c>
    </row>
    <row r="37" spans="1:6" x14ac:dyDescent="0.45">
      <c r="A37" s="13" t="s">
        <v>8219</v>
      </c>
      <c r="B37">
        <v>28</v>
      </c>
      <c r="E37" s="14" t="s">
        <v>8221</v>
      </c>
      <c r="F37">
        <v>0</v>
      </c>
    </row>
    <row r="38" spans="1:6" x14ac:dyDescent="0.45">
      <c r="A38" s="13" t="s">
        <v>8219</v>
      </c>
      <c r="B38">
        <v>44</v>
      </c>
      <c r="E38" s="14" t="s">
        <v>8221</v>
      </c>
      <c r="F38">
        <v>19</v>
      </c>
    </row>
    <row r="39" spans="1:6" x14ac:dyDescent="0.45">
      <c r="A39" s="13" t="s">
        <v>8219</v>
      </c>
      <c r="B39">
        <v>253</v>
      </c>
      <c r="E39" s="14" t="s">
        <v>8221</v>
      </c>
      <c r="F39">
        <v>8</v>
      </c>
    </row>
    <row r="40" spans="1:6" x14ac:dyDescent="0.45">
      <c r="A40" s="13" t="s">
        <v>8219</v>
      </c>
      <c r="B40">
        <v>66</v>
      </c>
      <c r="E40" s="14" t="s">
        <v>8221</v>
      </c>
      <c r="F40">
        <v>6</v>
      </c>
    </row>
    <row r="41" spans="1:6" x14ac:dyDescent="0.45">
      <c r="A41" s="13" t="s">
        <v>8219</v>
      </c>
      <c r="B41">
        <v>217</v>
      </c>
      <c r="E41" s="14" t="s">
        <v>8221</v>
      </c>
      <c r="F41">
        <v>0</v>
      </c>
    </row>
    <row r="42" spans="1:6" x14ac:dyDescent="0.45">
      <c r="A42" s="13" t="s">
        <v>8219</v>
      </c>
      <c r="B42">
        <v>16</v>
      </c>
      <c r="E42" s="14" t="s">
        <v>8221</v>
      </c>
      <c r="F42">
        <v>18</v>
      </c>
    </row>
    <row r="43" spans="1:6" x14ac:dyDescent="0.45">
      <c r="A43" s="13" t="s">
        <v>8219</v>
      </c>
      <c r="B43">
        <v>19</v>
      </c>
      <c r="E43" s="14" t="s">
        <v>8221</v>
      </c>
      <c r="F43">
        <v>7</v>
      </c>
    </row>
    <row r="44" spans="1:6" x14ac:dyDescent="0.45">
      <c r="A44" s="13" t="s">
        <v>8219</v>
      </c>
      <c r="B44">
        <v>169</v>
      </c>
      <c r="E44" s="14" t="s">
        <v>8221</v>
      </c>
      <c r="F44">
        <v>0</v>
      </c>
    </row>
    <row r="45" spans="1:6" x14ac:dyDescent="0.45">
      <c r="A45" s="13" t="s">
        <v>8219</v>
      </c>
      <c r="B45">
        <v>263</v>
      </c>
      <c r="E45" s="14" t="s">
        <v>8221</v>
      </c>
      <c r="F45">
        <v>8</v>
      </c>
    </row>
    <row r="46" spans="1:6" x14ac:dyDescent="0.45">
      <c r="A46" s="13" t="s">
        <v>8219</v>
      </c>
      <c r="B46">
        <v>15</v>
      </c>
      <c r="E46" s="14" t="s">
        <v>8221</v>
      </c>
      <c r="F46">
        <v>1293</v>
      </c>
    </row>
    <row r="47" spans="1:6" x14ac:dyDescent="0.45">
      <c r="A47" s="13" t="s">
        <v>8219</v>
      </c>
      <c r="B47">
        <v>61</v>
      </c>
      <c r="E47" s="14" t="s">
        <v>8221</v>
      </c>
      <c r="F47">
        <v>17</v>
      </c>
    </row>
    <row r="48" spans="1:6" x14ac:dyDescent="0.45">
      <c r="A48" s="13" t="s">
        <v>8219</v>
      </c>
      <c r="B48">
        <v>45</v>
      </c>
      <c r="E48" s="14" t="s">
        <v>8221</v>
      </c>
      <c r="F48">
        <v>0</v>
      </c>
    </row>
    <row r="49" spans="1:6" x14ac:dyDescent="0.45">
      <c r="A49" s="13" t="s">
        <v>8219</v>
      </c>
      <c r="B49">
        <v>70</v>
      </c>
      <c r="E49" s="14" t="s">
        <v>8221</v>
      </c>
      <c r="F49">
        <v>13</v>
      </c>
    </row>
    <row r="50" spans="1:6" x14ac:dyDescent="0.45">
      <c r="A50" s="13" t="s">
        <v>8219</v>
      </c>
      <c r="B50">
        <v>38</v>
      </c>
      <c r="E50" s="14" t="s">
        <v>8221</v>
      </c>
      <c r="F50">
        <v>0</v>
      </c>
    </row>
    <row r="51" spans="1:6" x14ac:dyDescent="0.45">
      <c r="A51" s="13" t="s">
        <v>8219</v>
      </c>
      <c r="B51">
        <v>87</v>
      </c>
      <c r="E51" s="14" t="s">
        <v>8221</v>
      </c>
      <c r="F51">
        <v>0</v>
      </c>
    </row>
    <row r="52" spans="1:6" x14ac:dyDescent="0.45">
      <c r="A52" s="13" t="s">
        <v>8219</v>
      </c>
      <c r="B52">
        <v>22</v>
      </c>
      <c r="E52" s="14" t="s">
        <v>8221</v>
      </c>
      <c r="F52">
        <v>33</v>
      </c>
    </row>
    <row r="53" spans="1:6" x14ac:dyDescent="0.45">
      <c r="A53" s="13" t="s">
        <v>8219</v>
      </c>
      <c r="B53">
        <v>119</v>
      </c>
      <c r="E53" s="14" t="s">
        <v>8221</v>
      </c>
      <c r="F53">
        <v>12</v>
      </c>
    </row>
    <row r="54" spans="1:6" x14ac:dyDescent="0.45">
      <c r="A54" s="13" t="s">
        <v>8219</v>
      </c>
      <c r="B54">
        <v>52</v>
      </c>
      <c r="E54" s="14" t="s">
        <v>8221</v>
      </c>
      <c r="F54">
        <v>1</v>
      </c>
    </row>
    <row r="55" spans="1:6" x14ac:dyDescent="0.45">
      <c r="A55" s="13" t="s">
        <v>8219</v>
      </c>
      <c r="B55">
        <v>117</v>
      </c>
      <c r="E55" s="14" t="s">
        <v>8221</v>
      </c>
      <c r="F55">
        <v>1</v>
      </c>
    </row>
    <row r="56" spans="1:6" x14ac:dyDescent="0.45">
      <c r="A56" s="13" t="s">
        <v>8219</v>
      </c>
      <c r="B56">
        <v>52</v>
      </c>
      <c r="E56" s="14" t="s">
        <v>8221</v>
      </c>
      <c r="F56">
        <v>1</v>
      </c>
    </row>
    <row r="57" spans="1:6" x14ac:dyDescent="0.45">
      <c r="A57" s="13" t="s">
        <v>8219</v>
      </c>
      <c r="B57">
        <v>86</v>
      </c>
      <c r="E57" s="14" t="s">
        <v>8221</v>
      </c>
      <c r="F57">
        <v>1</v>
      </c>
    </row>
    <row r="58" spans="1:6" x14ac:dyDescent="0.45">
      <c r="A58" s="13" t="s">
        <v>8219</v>
      </c>
      <c r="B58">
        <v>174</v>
      </c>
      <c r="E58" s="14" t="s">
        <v>8221</v>
      </c>
      <c r="F58">
        <v>84</v>
      </c>
    </row>
    <row r="59" spans="1:6" x14ac:dyDescent="0.45">
      <c r="A59" s="13" t="s">
        <v>8219</v>
      </c>
      <c r="B59">
        <v>69</v>
      </c>
      <c r="E59" s="14" t="s">
        <v>8221</v>
      </c>
      <c r="F59">
        <v>38</v>
      </c>
    </row>
    <row r="60" spans="1:6" x14ac:dyDescent="0.45">
      <c r="A60" s="13" t="s">
        <v>8219</v>
      </c>
      <c r="B60">
        <v>75</v>
      </c>
      <c r="E60" s="14" t="s">
        <v>8221</v>
      </c>
      <c r="F60">
        <v>1</v>
      </c>
    </row>
    <row r="61" spans="1:6" x14ac:dyDescent="0.45">
      <c r="A61" s="13" t="s">
        <v>8219</v>
      </c>
      <c r="B61">
        <v>33</v>
      </c>
      <c r="E61" s="14" t="s">
        <v>8221</v>
      </c>
      <c r="F61">
        <v>76</v>
      </c>
    </row>
    <row r="62" spans="1:6" x14ac:dyDescent="0.45">
      <c r="A62" s="13" t="s">
        <v>8219</v>
      </c>
      <c r="B62">
        <v>108</v>
      </c>
      <c r="E62" s="14" t="s">
        <v>8221</v>
      </c>
      <c r="F62">
        <v>3</v>
      </c>
    </row>
    <row r="63" spans="1:6" x14ac:dyDescent="0.45">
      <c r="A63" s="13" t="s">
        <v>8219</v>
      </c>
      <c r="B63">
        <v>23</v>
      </c>
      <c r="E63" s="14" t="s">
        <v>8221</v>
      </c>
      <c r="F63">
        <v>0</v>
      </c>
    </row>
    <row r="64" spans="1:6" x14ac:dyDescent="0.45">
      <c r="A64" s="13" t="s">
        <v>8219</v>
      </c>
      <c r="B64">
        <v>48</v>
      </c>
      <c r="E64" s="14" t="s">
        <v>8221</v>
      </c>
      <c r="F64">
        <v>2</v>
      </c>
    </row>
    <row r="65" spans="1:6" x14ac:dyDescent="0.45">
      <c r="A65" s="13" t="s">
        <v>8219</v>
      </c>
      <c r="B65">
        <v>64</v>
      </c>
      <c r="E65" s="14" t="s">
        <v>8221</v>
      </c>
      <c r="F65">
        <v>0</v>
      </c>
    </row>
    <row r="66" spans="1:6" x14ac:dyDescent="0.45">
      <c r="A66" s="13" t="s">
        <v>8219</v>
      </c>
      <c r="B66">
        <v>24</v>
      </c>
      <c r="E66" s="14" t="s">
        <v>8221</v>
      </c>
      <c r="F66">
        <v>0</v>
      </c>
    </row>
    <row r="67" spans="1:6" x14ac:dyDescent="0.45">
      <c r="A67" s="13" t="s">
        <v>8219</v>
      </c>
      <c r="B67">
        <v>57</v>
      </c>
      <c r="E67" s="14" t="s">
        <v>8221</v>
      </c>
      <c r="F67">
        <v>0</v>
      </c>
    </row>
    <row r="68" spans="1:6" x14ac:dyDescent="0.45">
      <c r="A68" s="13" t="s">
        <v>8219</v>
      </c>
      <c r="B68">
        <v>26</v>
      </c>
      <c r="E68" s="14" t="s">
        <v>8221</v>
      </c>
      <c r="F68">
        <v>2</v>
      </c>
    </row>
    <row r="69" spans="1:6" x14ac:dyDescent="0.45">
      <c r="A69" s="13" t="s">
        <v>8219</v>
      </c>
      <c r="B69">
        <v>20</v>
      </c>
      <c r="E69" s="14" t="s">
        <v>8221</v>
      </c>
      <c r="F69">
        <v>0</v>
      </c>
    </row>
    <row r="70" spans="1:6" x14ac:dyDescent="0.45">
      <c r="A70" s="13" t="s">
        <v>8219</v>
      </c>
      <c r="B70">
        <v>36</v>
      </c>
      <c r="E70" s="14" t="s">
        <v>8221</v>
      </c>
      <c r="F70">
        <v>0</v>
      </c>
    </row>
    <row r="71" spans="1:6" x14ac:dyDescent="0.45">
      <c r="A71" s="13" t="s">
        <v>8219</v>
      </c>
      <c r="B71">
        <v>178</v>
      </c>
      <c r="E71" s="14" t="s">
        <v>8221</v>
      </c>
      <c r="F71">
        <v>0</v>
      </c>
    </row>
    <row r="72" spans="1:6" x14ac:dyDescent="0.45">
      <c r="A72" s="13" t="s">
        <v>8219</v>
      </c>
      <c r="B72">
        <v>17</v>
      </c>
      <c r="E72" s="14" t="s">
        <v>8221</v>
      </c>
      <c r="F72">
        <v>2</v>
      </c>
    </row>
    <row r="73" spans="1:6" x14ac:dyDescent="0.45">
      <c r="A73" s="13" t="s">
        <v>8219</v>
      </c>
      <c r="B73">
        <v>32</v>
      </c>
      <c r="E73" s="14" t="s">
        <v>8221</v>
      </c>
      <c r="F73">
        <v>0</v>
      </c>
    </row>
    <row r="74" spans="1:6" x14ac:dyDescent="0.45">
      <c r="A74" s="13" t="s">
        <v>8219</v>
      </c>
      <c r="B74">
        <v>41</v>
      </c>
      <c r="E74" s="14" t="s">
        <v>8221</v>
      </c>
      <c r="F74">
        <v>7</v>
      </c>
    </row>
    <row r="75" spans="1:6" x14ac:dyDescent="0.45">
      <c r="A75" s="13" t="s">
        <v>8219</v>
      </c>
      <c r="B75">
        <v>18</v>
      </c>
      <c r="E75" s="14" t="s">
        <v>8221</v>
      </c>
      <c r="F75">
        <v>0</v>
      </c>
    </row>
    <row r="76" spans="1:6" x14ac:dyDescent="0.45">
      <c r="A76" s="13" t="s">
        <v>8219</v>
      </c>
      <c r="B76">
        <v>29</v>
      </c>
      <c r="E76" s="14" t="s">
        <v>8221</v>
      </c>
      <c r="F76">
        <v>5</v>
      </c>
    </row>
    <row r="77" spans="1:6" x14ac:dyDescent="0.45">
      <c r="A77" s="13" t="s">
        <v>8219</v>
      </c>
      <c r="B77">
        <v>47</v>
      </c>
      <c r="E77" s="14" t="s">
        <v>8221</v>
      </c>
      <c r="F77">
        <v>0</v>
      </c>
    </row>
    <row r="78" spans="1:6" x14ac:dyDescent="0.45">
      <c r="A78" s="13" t="s">
        <v>8219</v>
      </c>
      <c r="B78">
        <v>15</v>
      </c>
      <c r="E78" s="14" t="s">
        <v>8221</v>
      </c>
      <c r="F78">
        <v>0</v>
      </c>
    </row>
    <row r="79" spans="1:6" x14ac:dyDescent="0.45">
      <c r="A79" s="13" t="s">
        <v>8219</v>
      </c>
      <c r="B79">
        <v>26</v>
      </c>
      <c r="E79" s="14" t="s">
        <v>8221</v>
      </c>
      <c r="F79">
        <v>1</v>
      </c>
    </row>
    <row r="80" spans="1:6" x14ac:dyDescent="0.45">
      <c r="A80" s="13" t="s">
        <v>8219</v>
      </c>
      <c r="B80">
        <v>35</v>
      </c>
      <c r="E80" s="14" t="s">
        <v>8221</v>
      </c>
      <c r="F80">
        <v>0</v>
      </c>
    </row>
    <row r="81" spans="1:6" x14ac:dyDescent="0.45">
      <c r="A81" s="13" t="s">
        <v>8219</v>
      </c>
      <c r="B81">
        <v>41</v>
      </c>
      <c r="E81" s="14" t="s">
        <v>8221</v>
      </c>
      <c r="F81">
        <v>5</v>
      </c>
    </row>
    <row r="82" spans="1:6" x14ac:dyDescent="0.45">
      <c r="A82" s="13" t="s">
        <v>8219</v>
      </c>
      <c r="B82">
        <v>47</v>
      </c>
      <c r="E82" s="14" t="s">
        <v>8221</v>
      </c>
      <c r="F82">
        <v>3</v>
      </c>
    </row>
    <row r="83" spans="1:6" x14ac:dyDescent="0.45">
      <c r="A83" s="13" t="s">
        <v>8219</v>
      </c>
      <c r="B83">
        <v>28</v>
      </c>
      <c r="E83" s="14" t="s">
        <v>8221</v>
      </c>
      <c r="F83">
        <v>6</v>
      </c>
    </row>
    <row r="84" spans="1:6" x14ac:dyDescent="0.45">
      <c r="A84" s="13" t="s">
        <v>8219</v>
      </c>
      <c r="B84">
        <v>100</v>
      </c>
      <c r="E84" s="14" t="s">
        <v>8221</v>
      </c>
      <c r="F84">
        <v>12</v>
      </c>
    </row>
    <row r="85" spans="1:6" x14ac:dyDescent="0.45">
      <c r="A85" s="13" t="s">
        <v>8219</v>
      </c>
      <c r="B85">
        <v>13</v>
      </c>
      <c r="E85" s="14" t="s">
        <v>8221</v>
      </c>
      <c r="F85">
        <v>13</v>
      </c>
    </row>
    <row r="86" spans="1:6" x14ac:dyDescent="0.45">
      <c r="A86" s="13" t="s">
        <v>8219</v>
      </c>
      <c r="B86">
        <v>7</v>
      </c>
      <c r="E86" s="14" t="s">
        <v>8221</v>
      </c>
      <c r="F86">
        <v>5</v>
      </c>
    </row>
    <row r="87" spans="1:6" x14ac:dyDescent="0.45">
      <c r="A87" s="13" t="s">
        <v>8219</v>
      </c>
      <c r="B87">
        <v>21</v>
      </c>
      <c r="E87" s="14" t="s">
        <v>8221</v>
      </c>
      <c r="F87">
        <v>2</v>
      </c>
    </row>
    <row r="88" spans="1:6" x14ac:dyDescent="0.45">
      <c r="A88" s="13" t="s">
        <v>8219</v>
      </c>
      <c r="B88">
        <v>17</v>
      </c>
      <c r="E88" s="14" t="s">
        <v>8221</v>
      </c>
      <c r="F88">
        <v>8</v>
      </c>
    </row>
    <row r="89" spans="1:6" x14ac:dyDescent="0.45">
      <c r="A89" s="13" t="s">
        <v>8219</v>
      </c>
      <c r="B89">
        <v>25</v>
      </c>
      <c r="E89" s="14" t="s">
        <v>8221</v>
      </c>
      <c r="F89">
        <v>0</v>
      </c>
    </row>
    <row r="90" spans="1:6" x14ac:dyDescent="0.45">
      <c r="A90" s="13" t="s">
        <v>8219</v>
      </c>
      <c r="B90">
        <v>60</v>
      </c>
      <c r="E90" s="14" t="s">
        <v>8221</v>
      </c>
      <c r="F90">
        <v>13</v>
      </c>
    </row>
    <row r="91" spans="1:6" x14ac:dyDescent="0.45">
      <c r="A91" s="13" t="s">
        <v>8219</v>
      </c>
      <c r="B91">
        <v>56</v>
      </c>
      <c r="E91" s="14" t="s">
        <v>8221</v>
      </c>
      <c r="F91">
        <v>0</v>
      </c>
    </row>
    <row r="92" spans="1:6" x14ac:dyDescent="0.45">
      <c r="A92" s="13" t="s">
        <v>8219</v>
      </c>
      <c r="B92">
        <v>16</v>
      </c>
      <c r="E92" s="14" t="s">
        <v>8221</v>
      </c>
      <c r="F92">
        <v>5</v>
      </c>
    </row>
    <row r="93" spans="1:6" x14ac:dyDescent="0.45">
      <c r="A93" s="13" t="s">
        <v>8219</v>
      </c>
      <c r="B93">
        <v>46</v>
      </c>
      <c r="E93" s="14" t="s">
        <v>8221</v>
      </c>
      <c r="F93">
        <v>8</v>
      </c>
    </row>
    <row r="94" spans="1:6" x14ac:dyDescent="0.45">
      <c r="A94" s="13" t="s">
        <v>8219</v>
      </c>
      <c r="B94">
        <v>43</v>
      </c>
      <c r="E94" s="14" t="s">
        <v>8221</v>
      </c>
      <c r="F94">
        <v>8</v>
      </c>
    </row>
    <row r="95" spans="1:6" x14ac:dyDescent="0.45">
      <c r="A95" s="13" t="s">
        <v>8219</v>
      </c>
      <c r="B95">
        <v>15</v>
      </c>
      <c r="E95" s="14" t="s">
        <v>8221</v>
      </c>
      <c r="F95">
        <v>0</v>
      </c>
    </row>
    <row r="96" spans="1:6" x14ac:dyDescent="0.45">
      <c r="A96" s="13" t="s">
        <v>8219</v>
      </c>
      <c r="B96">
        <v>12</v>
      </c>
      <c r="E96" s="14" t="s">
        <v>8221</v>
      </c>
      <c r="F96">
        <v>2</v>
      </c>
    </row>
    <row r="97" spans="1:6" x14ac:dyDescent="0.45">
      <c r="A97" s="13" t="s">
        <v>8219</v>
      </c>
      <c r="B97">
        <v>21</v>
      </c>
      <c r="E97" s="14" t="s">
        <v>8221</v>
      </c>
      <c r="F97">
        <v>3</v>
      </c>
    </row>
    <row r="98" spans="1:6" x14ac:dyDescent="0.45">
      <c r="A98" s="13" t="s">
        <v>8219</v>
      </c>
      <c r="B98">
        <v>34</v>
      </c>
      <c r="E98" s="14" t="s">
        <v>8221</v>
      </c>
      <c r="F98">
        <v>0</v>
      </c>
    </row>
    <row r="99" spans="1:6" x14ac:dyDescent="0.45">
      <c r="A99" s="13" t="s">
        <v>8219</v>
      </c>
      <c r="B99">
        <v>8</v>
      </c>
      <c r="E99" s="14" t="s">
        <v>8221</v>
      </c>
      <c r="F99">
        <v>0</v>
      </c>
    </row>
    <row r="100" spans="1:6" x14ac:dyDescent="0.45">
      <c r="A100" s="13" t="s">
        <v>8219</v>
      </c>
      <c r="B100">
        <v>60</v>
      </c>
      <c r="E100" s="14" t="s">
        <v>8221</v>
      </c>
      <c r="F100">
        <v>11</v>
      </c>
    </row>
    <row r="101" spans="1:6" x14ac:dyDescent="0.45">
      <c r="A101" s="13" t="s">
        <v>8219</v>
      </c>
      <c r="B101">
        <v>39</v>
      </c>
      <c r="E101" s="14" t="s">
        <v>8221</v>
      </c>
      <c r="F101">
        <v>0</v>
      </c>
    </row>
    <row r="102" spans="1:6" x14ac:dyDescent="0.45">
      <c r="A102" s="13" t="s">
        <v>8219</v>
      </c>
      <c r="B102">
        <v>26</v>
      </c>
      <c r="E102" s="14" t="s">
        <v>8221</v>
      </c>
      <c r="F102">
        <v>1</v>
      </c>
    </row>
    <row r="103" spans="1:6" x14ac:dyDescent="0.45">
      <c r="A103" s="13" t="s">
        <v>8219</v>
      </c>
      <c r="B103">
        <v>35</v>
      </c>
      <c r="E103" s="14" t="s">
        <v>8221</v>
      </c>
      <c r="F103">
        <v>0</v>
      </c>
    </row>
    <row r="104" spans="1:6" x14ac:dyDescent="0.45">
      <c r="A104" s="13" t="s">
        <v>8219</v>
      </c>
      <c r="B104">
        <v>65</v>
      </c>
      <c r="E104" s="14" t="s">
        <v>8221</v>
      </c>
      <c r="F104">
        <v>17</v>
      </c>
    </row>
    <row r="105" spans="1:6" x14ac:dyDescent="0.45">
      <c r="A105" s="13" t="s">
        <v>8219</v>
      </c>
      <c r="B105">
        <v>49</v>
      </c>
      <c r="E105" s="14" t="s">
        <v>8221</v>
      </c>
      <c r="F105">
        <v>2</v>
      </c>
    </row>
    <row r="106" spans="1:6" x14ac:dyDescent="0.45">
      <c r="A106" s="13" t="s">
        <v>8219</v>
      </c>
      <c r="B106">
        <v>10</v>
      </c>
      <c r="E106" s="14" t="s">
        <v>8221</v>
      </c>
      <c r="F106">
        <v>1</v>
      </c>
    </row>
    <row r="107" spans="1:6" x14ac:dyDescent="0.45">
      <c r="A107" s="13" t="s">
        <v>8219</v>
      </c>
      <c r="B107">
        <v>60</v>
      </c>
      <c r="E107" s="14" t="s">
        <v>8221</v>
      </c>
      <c r="F107">
        <v>2</v>
      </c>
    </row>
    <row r="108" spans="1:6" x14ac:dyDescent="0.45">
      <c r="A108" s="13" t="s">
        <v>8219</v>
      </c>
      <c r="B108">
        <v>27</v>
      </c>
      <c r="E108" s="14" t="s">
        <v>8221</v>
      </c>
      <c r="F108">
        <v>16</v>
      </c>
    </row>
    <row r="109" spans="1:6" x14ac:dyDescent="0.45">
      <c r="A109" s="13" t="s">
        <v>8219</v>
      </c>
      <c r="B109">
        <v>69</v>
      </c>
      <c r="E109" s="14" t="s">
        <v>8221</v>
      </c>
      <c r="F109">
        <v>1</v>
      </c>
    </row>
    <row r="110" spans="1:6" x14ac:dyDescent="0.45">
      <c r="A110" s="13" t="s">
        <v>8219</v>
      </c>
      <c r="B110">
        <v>47</v>
      </c>
      <c r="E110" s="14" t="s">
        <v>8221</v>
      </c>
      <c r="F110">
        <v>4</v>
      </c>
    </row>
    <row r="111" spans="1:6" x14ac:dyDescent="0.45">
      <c r="A111" s="13" t="s">
        <v>8219</v>
      </c>
      <c r="B111">
        <v>47</v>
      </c>
      <c r="E111" s="14" t="s">
        <v>8221</v>
      </c>
      <c r="F111">
        <v>5</v>
      </c>
    </row>
    <row r="112" spans="1:6" x14ac:dyDescent="0.45">
      <c r="A112" s="13" t="s">
        <v>8219</v>
      </c>
      <c r="B112">
        <v>26</v>
      </c>
      <c r="E112" s="14" t="s">
        <v>8221</v>
      </c>
      <c r="F112">
        <v>7</v>
      </c>
    </row>
    <row r="113" spans="1:6" x14ac:dyDescent="0.45">
      <c r="A113" s="13" t="s">
        <v>8219</v>
      </c>
      <c r="B113">
        <v>53</v>
      </c>
      <c r="E113" s="14" t="s">
        <v>8221</v>
      </c>
      <c r="F113">
        <v>0</v>
      </c>
    </row>
    <row r="114" spans="1:6" x14ac:dyDescent="0.45">
      <c r="A114" s="13" t="s">
        <v>8219</v>
      </c>
      <c r="B114">
        <v>81</v>
      </c>
      <c r="E114" s="14" t="s">
        <v>8221</v>
      </c>
      <c r="F114">
        <v>12</v>
      </c>
    </row>
    <row r="115" spans="1:6" x14ac:dyDescent="0.45">
      <c r="A115" s="13" t="s">
        <v>8219</v>
      </c>
      <c r="B115">
        <v>78</v>
      </c>
      <c r="E115" s="14" t="s">
        <v>8221</v>
      </c>
      <c r="F115">
        <v>2</v>
      </c>
    </row>
    <row r="116" spans="1:6" x14ac:dyDescent="0.45">
      <c r="A116" s="13" t="s">
        <v>8219</v>
      </c>
      <c r="B116">
        <v>35</v>
      </c>
      <c r="E116" s="14" t="s">
        <v>8221</v>
      </c>
      <c r="F116">
        <v>5</v>
      </c>
    </row>
    <row r="117" spans="1:6" x14ac:dyDescent="0.45">
      <c r="A117" s="13" t="s">
        <v>8219</v>
      </c>
      <c r="B117">
        <v>22</v>
      </c>
      <c r="E117" s="14" t="s">
        <v>8221</v>
      </c>
      <c r="F117">
        <v>2</v>
      </c>
    </row>
    <row r="118" spans="1:6" x14ac:dyDescent="0.45">
      <c r="A118" s="13" t="s">
        <v>8219</v>
      </c>
      <c r="B118">
        <v>57</v>
      </c>
      <c r="E118" s="14" t="s">
        <v>8221</v>
      </c>
      <c r="F118">
        <v>3</v>
      </c>
    </row>
    <row r="119" spans="1:6" x14ac:dyDescent="0.45">
      <c r="A119" s="13" t="s">
        <v>8219</v>
      </c>
      <c r="B119">
        <v>27</v>
      </c>
      <c r="E119" s="14" t="s">
        <v>8221</v>
      </c>
      <c r="F119">
        <v>0</v>
      </c>
    </row>
    <row r="120" spans="1:6" x14ac:dyDescent="0.45">
      <c r="A120" s="13" t="s">
        <v>8219</v>
      </c>
      <c r="B120">
        <v>39</v>
      </c>
      <c r="E120" s="14" t="s">
        <v>8221</v>
      </c>
      <c r="F120">
        <v>49</v>
      </c>
    </row>
    <row r="121" spans="1:6" x14ac:dyDescent="0.45">
      <c r="A121" s="13" t="s">
        <v>8219</v>
      </c>
      <c r="B121">
        <v>37</v>
      </c>
      <c r="E121" s="14" t="s">
        <v>8221</v>
      </c>
      <c r="F121">
        <v>1</v>
      </c>
    </row>
    <row r="122" spans="1:6" x14ac:dyDescent="0.45">
      <c r="A122" s="13" t="s">
        <v>8219</v>
      </c>
      <c r="B122">
        <v>137</v>
      </c>
      <c r="E122" s="14" t="s">
        <v>8221</v>
      </c>
      <c r="F122">
        <v>2</v>
      </c>
    </row>
    <row r="123" spans="1:6" x14ac:dyDescent="0.45">
      <c r="A123" s="13" t="s">
        <v>8219</v>
      </c>
      <c r="B123">
        <v>376</v>
      </c>
      <c r="E123" s="14" t="s">
        <v>8221</v>
      </c>
      <c r="F123">
        <v>0</v>
      </c>
    </row>
    <row r="124" spans="1:6" x14ac:dyDescent="0.45">
      <c r="A124" s="13" t="s">
        <v>8219</v>
      </c>
      <c r="B124">
        <v>202</v>
      </c>
      <c r="E124" s="14" t="s">
        <v>8221</v>
      </c>
      <c r="F124">
        <v>0</v>
      </c>
    </row>
    <row r="125" spans="1:6" x14ac:dyDescent="0.45">
      <c r="A125" s="13" t="s">
        <v>8219</v>
      </c>
      <c r="B125">
        <v>328</v>
      </c>
      <c r="E125" s="14" t="s">
        <v>8221</v>
      </c>
      <c r="F125">
        <v>11</v>
      </c>
    </row>
    <row r="126" spans="1:6" x14ac:dyDescent="0.45">
      <c r="A126" s="13" t="s">
        <v>8219</v>
      </c>
      <c r="B126">
        <v>84</v>
      </c>
      <c r="E126" s="14" t="s">
        <v>8221</v>
      </c>
      <c r="F126">
        <v>1</v>
      </c>
    </row>
    <row r="127" spans="1:6" x14ac:dyDescent="0.45">
      <c r="A127" s="13" t="s">
        <v>8219</v>
      </c>
      <c r="B127">
        <v>96</v>
      </c>
      <c r="E127" s="14" t="s">
        <v>8221</v>
      </c>
      <c r="F127">
        <v>8</v>
      </c>
    </row>
    <row r="128" spans="1:6" x14ac:dyDescent="0.45">
      <c r="A128" s="13" t="s">
        <v>8219</v>
      </c>
      <c r="B128">
        <v>223</v>
      </c>
      <c r="E128" s="14" t="s">
        <v>8221</v>
      </c>
      <c r="F128">
        <v>5</v>
      </c>
    </row>
    <row r="129" spans="1:6" x14ac:dyDescent="0.45">
      <c r="A129" s="13" t="s">
        <v>8219</v>
      </c>
      <c r="B129">
        <v>62</v>
      </c>
      <c r="E129" s="14" t="s">
        <v>8221</v>
      </c>
      <c r="F129">
        <v>39</v>
      </c>
    </row>
    <row r="130" spans="1:6" x14ac:dyDescent="0.45">
      <c r="A130" s="13" t="s">
        <v>8219</v>
      </c>
      <c r="B130">
        <v>146</v>
      </c>
      <c r="E130" s="14" t="s">
        <v>8221</v>
      </c>
      <c r="F130">
        <v>0</v>
      </c>
    </row>
    <row r="131" spans="1:6" x14ac:dyDescent="0.45">
      <c r="A131" s="13" t="s">
        <v>8219</v>
      </c>
      <c r="B131">
        <v>235</v>
      </c>
      <c r="E131" s="14" t="s">
        <v>8221</v>
      </c>
      <c r="F131">
        <v>0</v>
      </c>
    </row>
    <row r="132" spans="1:6" x14ac:dyDescent="0.45">
      <c r="A132" s="13" t="s">
        <v>8219</v>
      </c>
      <c r="B132">
        <v>437</v>
      </c>
      <c r="E132" s="14" t="s">
        <v>8221</v>
      </c>
      <c r="F132">
        <v>2</v>
      </c>
    </row>
    <row r="133" spans="1:6" x14ac:dyDescent="0.45">
      <c r="A133" s="13" t="s">
        <v>8219</v>
      </c>
      <c r="B133">
        <v>77</v>
      </c>
      <c r="E133" s="14" t="s">
        <v>8221</v>
      </c>
      <c r="F133">
        <v>170</v>
      </c>
    </row>
    <row r="134" spans="1:6" x14ac:dyDescent="0.45">
      <c r="A134" s="13" t="s">
        <v>8219</v>
      </c>
      <c r="B134">
        <v>108</v>
      </c>
      <c r="E134" s="14" t="s">
        <v>8221</v>
      </c>
      <c r="F134">
        <v>5</v>
      </c>
    </row>
    <row r="135" spans="1:6" x14ac:dyDescent="0.45">
      <c r="A135" s="13" t="s">
        <v>8219</v>
      </c>
      <c r="B135">
        <v>7</v>
      </c>
      <c r="E135" s="14" t="s">
        <v>8221</v>
      </c>
      <c r="F135">
        <v>14</v>
      </c>
    </row>
    <row r="136" spans="1:6" x14ac:dyDescent="0.45">
      <c r="A136" s="13" t="s">
        <v>8219</v>
      </c>
      <c r="B136">
        <v>314</v>
      </c>
      <c r="E136" s="14" t="s">
        <v>8221</v>
      </c>
      <c r="F136">
        <v>1</v>
      </c>
    </row>
    <row r="137" spans="1:6" x14ac:dyDescent="0.45">
      <c r="A137" s="13" t="s">
        <v>8219</v>
      </c>
      <c r="B137">
        <v>188</v>
      </c>
      <c r="E137" s="14" t="s">
        <v>8221</v>
      </c>
      <c r="F137">
        <v>0</v>
      </c>
    </row>
    <row r="138" spans="1:6" x14ac:dyDescent="0.45">
      <c r="A138" s="13" t="s">
        <v>8219</v>
      </c>
      <c r="B138">
        <v>275</v>
      </c>
      <c r="E138" s="14" t="s">
        <v>8221</v>
      </c>
      <c r="F138">
        <v>124</v>
      </c>
    </row>
    <row r="139" spans="1:6" x14ac:dyDescent="0.45">
      <c r="A139" s="13" t="s">
        <v>8219</v>
      </c>
      <c r="B139">
        <v>560</v>
      </c>
      <c r="E139" s="14" t="s">
        <v>8221</v>
      </c>
      <c r="F139">
        <v>0</v>
      </c>
    </row>
    <row r="140" spans="1:6" x14ac:dyDescent="0.45">
      <c r="A140" s="13" t="s">
        <v>8219</v>
      </c>
      <c r="B140">
        <v>688</v>
      </c>
      <c r="E140" s="14" t="s">
        <v>8221</v>
      </c>
      <c r="F140">
        <v>0</v>
      </c>
    </row>
    <row r="141" spans="1:6" x14ac:dyDescent="0.45">
      <c r="A141" s="13" t="s">
        <v>8219</v>
      </c>
      <c r="B141">
        <v>942</v>
      </c>
      <c r="E141" s="14" t="s">
        <v>8221</v>
      </c>
      <c r="F141">
        <v>55</v>
      </c>
    </row>
    <row r="142" spans="1:6" x14ac:dyDescent="0.45">
      <c r="A142" s="13" t="s">
        <v>8219</v>
      </c>
      <c r="B142">
        <v>88</v>
      </c>
      <c r="E142" s="14" t="s">
        <v>8221</v>
      </c>
      <c r="F142">
        <v>140</v>
      </c>
    </row>
    <row r="143" spans="1:6" x14ac:dyDescent="0.45">
      <c r="A143" s="13" t="s">
        <v>8219</v>
      </c>
      <c r="B143">
        <v>220</v>
      </c>
      <c r="E143" s="14" t="s">
        <v>8221</v>
      </c>
      <c r="F143">
        <v>21</v>
      </c>
    </row>
    <row r="144" spans="1:6" x14ac:dyDescent="0.45">
      <c r="A144" s="13" t="s">
        <v>8219</v>
      </c>
      <c r="B144">
        <v>145</v>
      </c>
      <c r="E144" s="14" t="s">
        <v>8221</v>
      </c>
      <c r="F144">
        <v>1</v>
      </c>
    </row>
    <row r="145" spans="1:6" x14ac:dyDescent="0.45">
      <c r="A145" s="13" t="s">
        <v>8219</v>
      </c>
      <c r="B145">
        <v>963</v>
      </c>
      <c r="E145" s="14" t="s">
        <v>8221</v>
      </c>
      <c r="F145">
        <v>147</v>
      </c>
    </row>
    <row r="146" spans="1:6" x14ac:dyDescent="0.45">
      <c r="A146" s="13" t="s">
        <v>8219</v>
      </c>
      <c r="B146">
        <v>91</v>
      </c>
      <c r="E146" s="14" t="s">
        <v>8221</v>
      </c>
      <c r="F146">
        <v>11</v>
      </c>
    </row>
    <row r="147" spans="1:6" x14ac:dyDescent="0.45">
      <c r="A147" s="13" t="s">
        <v>8219</v>
      </c>
      <c r="B147">
        <v>58</v>
      </c>
      <c r="E147" s="14" t="s">
        <v>8221</v>
      </c>
      <c r="F147">
        <v>125</v>
      </c>
    </row>
    <row r="148" spans="1:6" x14ac:dyDescent="0.45">
      <c r="A148" s="13" t="s">
        <v>8219</v>
      </c>
      <c r="B148">
        <v>36</v>
      </c>
      <c r="E148" s="14" t="s">
        <v>8221</v>
      </c>
      <c r="F148">
        <v>1</v>
      </c>
    </row>
    <row r="149" spans="1:6" x14ac:dyDescent="0.45">
      <c r="A149" s="13" t="s">
        <v>8219</v>
      </c>
      <c r="B149">
        <v>165</v>
      </c>
      <c r="E149" s="14" t="s">
        <v>8221</v>
      </c>
      <c r="F149">
        <v>0</v>
      </c>
    </row>
    <row r="150" spans="1:6" x14ac:dyDescent="0.45">
      <c r="A150" s="13" t="s">
        <v>8219</v>
      </c>
      <c r="B150">
        <v>111</v>
      </c>
      <c r="E150" s="14" t="s">
        <v>8221</v>
      </c>
      <c r="F150">
        <v>0</v>
      </c>
    </row>
    <row r="151" spans="1:6" x14ac:dyDescent="0.45">
      <c r="A151" s="13" t="s">
        <v>8219</v>
      </c>
      <c r="B151">
        <v>1596</v>
      </c>
      <c r="E151" s="14" t="s">
        <v>8221</v>
      </c>
      <c r="F151">
        <v>3</v>
      </c>
    </row>
    <row r="152" spans="1:6" x14ac:dyDescent="0.45">
      <c r="A152" s="13" t="s">
        <v>8219</v>
      </c>
      <c r="B152">
        <v>61</v>
      </c>
      <c r="E152" s="14" t="s">
        <v>8221</v>
      </c>
      <c r="F152">
        <v>0</v>
      </c>
    </row>
    <row r="153" spans="1:6" x14ac:dyDescent="0.45">
      <c r="A153" s="13" t="s">
        <v>8219</v>
      </c>
      <c r="B153">
        <v>287</v>
      </c>
      <c r="E153" s="14" t="s">
        <v>8221</v>
      </c>
      <c r="F153">
        <v>0</v>
      </c>
    </row>
    <row r="154" spans="1:6" x14ac:dyDescent="0.45">
      <c r="A154" s="13" t="s">
        <v>8219</v>
      </c>
      <c r="B154">
        <v>65</v>
      </c>
      <c r="E154" s="14" t="s">
        <v>8221</v>
      </c>
      <c r="F154">
        <v>0</v>
      </c>
    </row>
    <row r="155" spans="1:6" x14ac:dyDescent="0.45">
      <c r="A155" s="13" t="s">
        <v>8219</v>
      </c>
      <c r="B155">
        <v>118</v>
      </c>
      <c r="E155" s="14" t="s">
        <v>8221</v>
      </c>
      <c r="F155">
        <v>0</v>
      </c>
    </row>
    <row r="156" spans="1:6" x14ac:dyDescent="0.45">
      <c r="A156" s="13" t="s">
        <v>8219</v>
      </c>
      <c r="B156">
        <v>113</v>
      </c>
      <c r="E156" s="14" t="s">
        <v>8221</v>
      </c>
      <c r="F156">
        <v>3</v>
      </c>
    </row>
    <row r="157" spans="1:6" x14ac:dyDescent="0.45">
      <c r="A157" s="13" t="s">
        <v>8219</v>
      </c>
      <c r="B157">
        <v>332</v>
      </c>
      <c r="E157" s="14" t="s">
        <v>8221</v>
      </c>
      <c r="F157">
        <v>0</v>
      </c>
    </row>
    <row r="158" spans="1:6" x14ac:dyDescent="0.45">
      <c r="A158" s="13" t="s">
        <v>8219</v>
      </c>
      <c r="B158">
        <v>62</v>
      </c>
      <c r="E158" s="14" t="s">
        <v>8221</v>
      </c>
      <c r="F158">
        <v>1</v>
      </c>
    </row>
    <row r="159" spans="1:6" x14ac:dyDescent="0.45">
      <c r="A159" s="13" t="s">
        <v>8219</v>
      </c>
      <c r="B159">
        <v>951</v>
      </c>
      <c r="E159" s="14" t="s">
        <v>8221</v>
      </c>
      <c r="F159">
        <v>3</v>
      </c>
    </row>
    <row r="160" spans="1:6" x14ac:dyDescent="0.45">
      <c r="A160" s="13" t="s">
        <v>8219</v>
      </c>
      <c r="B160">
        <v>415</v>
      </c>
      <c r="E160" s="14" t="s">
        <v>8221</v>
      </c>
      <c r="F160">
        <v>22</v>
      </c>
    </row>
    <row r="161" spans="1:6" x14ac:dyDescent="0.45">
      <c r="A161" s="13" t="s">
        <v>8219</v>
      </c>
      <c r="B161">
        <v>305</v>
      </c>
      <c r="E161" s="14" t="s">
        <v>8221</v>
      </c>
      <c r="F161">
        <v>26</v>
      </c>
    </row>
    <row r="162" spans="1:6" x14ac:dyDescent="0.45">
      <c r="A162" s="13" t="s">
        <v>8219</v>
      </c>
      <c r="B162">
        <v>2139</v>
      </c>
      <c r="E162" s="14" t="s">
        <v>8221</v>
      </c>
      <c r="F162">
        <v>4</v>
      </c>
    </row>
    <row r="163" spans="1:6" x14ac:dyDescent="0.45">
      <c r="A163" s="13" t="s">
        <v>8219</v>
      </c>
      <c r="B163">
        <v>79</v>
      </c>
      <c r="E163" s="14" t="s">
        <v>8221</v>
      </c>
      <c r="F163">
        <v>0</v>
      </c>
    </row>
    <row r="164" spans="1:6" x14ac:dyDescent="0.45">
      <c r="A164" s="13" t="s">
        <v>8219</v>
      </c>
      <c r="B164">
        <v>179</v>
      </c>
      <c r="E164" s="14" t="s">
        <v>8221</v>
      </c>
      <c r="F164">
        <v>4</v>
      </c>
    </row>
    <row r="165" spans="1:6" x14ac:dyDescent="0.45">
      <c r="A165" s="13" t="s">
        <v>8219</v>
      </c>
      <c r="B165">
        <v>202</v>
      </c>
      <c r="E165" s="14" t="s">
        <v>8221</v>
      </c>
      <c r="F165">
        <v>9</v>
      </c>
    </row>
    <row r="166" spans="1:6" x14ac:dyDescent="0.45">
      <c r="A166" s="13" t="s">
        <v>8219</v>
      </c>
      <c r="B166">
        <v>760</v>
      </c>
      <c r="E166" s="14" t="s">
        <v>8221</v>
      </c>
      <c r="F166">
        <v>5</v>
      </c>
    </row>
    <row r="167" spans="1:6" x14ac:dyDescent="0.45">
      <c r="A167" s="13" t="s">
        <v>8219</v>
      </c>
      <c r="B167">
        <v>563</v>
      </c>
      <c r="E167" s="14" t="s">
        <v>8221</v>
      </c>
      <c r="F167">
        <v>14</v>
      </c>
    </row>
    <row r="168" spans="1:6" x14ac:dyDescent="0.45">
      <c r="A168" s="13" t="s">
        <v>8219</v>
      </c>
      <c r="B168">
        <v>135</v>
      </c>
      <c r="E168" s="14" t="s">
        <v>8221</v>
      </c>
      <c r="F168">
        <v>1</v>
      </c>
    </row>
    <row r="169" spans="1:6" x14ac:dyDescent="0.45">
      <c r="A169" s="13" t="s">
        <v>8219</v>
      </c>
      <c r="B169">
        <v>290</v>
      </c>
      <c r="E169" s="14" t="s">
        <v>8221</v>
      </c>
      <c r="F169">
        <v>10</v>
      </c>
    </row>
    <row r="170" spans="1:6" x14ac:dyDescent="0.45">
      <c r="A170" s="13" t="s">
        <v>8219</v>
      </c>
      <c r="B170">
        <v>447</v>
      </c>
      <c r="E170" s="14" t="s">
        <v>8221</v>
      </c>
      <c r="F170">
        <v>3</v>
      </c>
    </row>
    <row r="171" spans="1:6" x14ac:dyDescent="0.45">
      <c r="A171" s="13" t="s">
        <v>8219</v>
      </c>
      <c r="B171">
        <v>232</v>
      </c>
      <c r="E171" s="14" t="s">
        <v>8221</v>
      </c>
      <c r="F171">
        <v>1</v>
      </c>
    </row>
    <row r="172" spans="1:6" x14ac:dyDescent="0.45">
      <c r="A172" s="13" t="s">
        <v>8219</v>
      </c>
      <c r="B172">
        <v>168</v>
      </c>
      <c r="E172" s="14" t="s">
        <v>8221</v>
      </c>
      <c r="F172">
        <v>0</v>
      </c>
    </row>
    <row r="173" spans="1:6" x14ac:dyDescent="0.45">
      <c r="A173" s="13" t="s">
        <v>8219</v>
      </c>
      <c r="B173">
        <v>128</v>
      </c>
      <c r="E173" s="14" t="s">
        <v>8221</v>
      </c>
      <c r="F173">
        <v>5</v>
      </c>
    </row>
    <row r="174" spans="1:6" x14ac:dyDescent="0.45">
      <c r="A174" s="13" t="s">
        <v>8219</v>
      </c>
      <c r="B174">
        <v>493</v>
      </c>
      <c r="E174" s="14" t="s">
        <v>8221</v>
      </c>
      <c r="F174">
        <v>2</v>
      </c>
    </row>
    <row r="175" spans="1:6" x14ac:dyDescent="0.45">
      <c r="A175" s="13" t="s">
        <v>8219</v>
      </c>
      <c r="B175">
        <v>131</v>
      </c>
      <c r="E175" s="14" t="s">
        <v>8221</v>
      </c>
      <c r="F175">
        <v>68</v>
      </c>
    </row>
    <row r="176" spans="1:6" x14ac:dyDescent="0.45">
      <c r="A176" s="13" t="s">
        <v>8219</v>
      </c>
      <c r="B176">
        <v>50</v>
      </c>
      <c r="E176" s="14" t="s">
        <v>8221</v>
      </c>
      <c r="F176">
        <v>3</v>
      </c>
    </row>
    <row r="177" spans="1:6" x14ac:dyDescent="0.45">
      <c r="A177" s="13" t="s">
        <v>8219</v>
      </c>
      <c r="B177">
        <v>665</v>
      </c>
      <c r="E177" s="14" t="s">
        <v>8221</v>
      </c>
      <c r="F177">
        <v>34</v>
      </c>
    </row>
    <row r="178" spans="1:6" x14ac:dyDescent="0.45">
      <c r="A178" s="13" t="s">
        <v>8219</v>
      </c>
      <c r="B178">
        <v>129</v>
      </c>
      <c r="E178" s="14" t="s">
        <v>8221</v>
      </c>
      <c r="F178">
        <v>0</v>
      </c>
    </row>
    <row r="179" spans="1:6" x14ac:dyDescent="0.45">
      <c r="A179" s="13" t="s">
        <v>8219</v>
      </c>
      <c r="B179">
        <v>142</v>
      </c>
      <c r="E179" s="14" t="s">
        <v>8221</v>
      </c>
      <c r="F179">
        <v>3</v>
      </c>
    </row>
    <row r="180" spans="1:6" x14ac:dyDescent="0.45">
      <c r="A180" s="13" t="s">
        <v>8219</v>
      </c>
      <c r="B180">
        <v>2436</v>
      </c>
      <c r="E180" s="14" t="s">
        <v>8221</v>
      </c>
      <c r="F180">
        <v>0</v>
      </c>
    </row>
    <row r="181" spans="1:6" x14ac:dyDescent="0.45">
      <c r="A181" s="13" t="s">
        <v>8219</v>
      </c>
      <c r="B181">
        <v>244</v>
      </c>
      <c r="E181" s="14" t="s">
        <v>8221</v>
      </c>
      <c r="F181">
        <v>70</v>
      </c>
    </row>
    <row r="182" spans="1:6" x14ac:dyDescent="0.45">
      <c r="A182" s="13" t="s">
        <v>8219</v>
      </c>
      <c r="B182">
        <v>298</v>
      </c>
      <c r="E182" s="14" t="s">
        <v>8221</v>
      </c>
      <c r="F182">
        <v>1</v>
      </c>
    </row>
    <row r="183" spans="1:6" x14ac:dyDescent="0.45">
      <c r="A183" s="13" t="s">
        <v>8219</v>
      </c>
      <c r="B183">
        <v>251</v>
      </c>
      <c r="E183" s="14" t="s">
        <v>8221</v>
      </c>
      <c r="F183">
        <v>1</v>
      </c>
    </row>
    <row r="184" spans="1:6" x14ac:dyDescent="0.45">
      <c r="A184" s="13" t="s">
        <v>8219</v>
      </c>
      <c r="B184">
        <v>108</v>
      </c>
      <c r="E184" s="14" t="s">
        <v>8221</v>
      </c>
      <c r="F184">
        <v>1</v>
      </c>
    </row>
    <row r="185" spans="1:6" x14ac:dyDescent="0.45">
      <c r="A185" s="13" t="s">
        <v>8219</v>
      </c>
      <c r="B185">
        <v>82</v>
      </c>
      <c r="E185" s="14" t="s">
        <v>8221</v>
      </c>
      <c r="F185">
        <v>2</v>
      </c>
    </row>
    <row r="186" spans="1:6" x14ac:dyDescent="0.45">
      <c r="A186" s="13" t="s">
        <v>8219</v>
      </c>
      <c r="B186">
        <v>74</v>
      </c>
      <c r="E186" s="14" t="s">
        <v>8221</v>
      </c>
      <c r="F186">
        <v>2</v>
      </c>
    </row>
    <row r="187" spans="1:6" x14ac:dyDescent="0.45">
      <c r="A187" s="13" t="s">
        <v>8219</v>
      </c>
      <c r="B187">
        <v>189</v>
      </c>
      <c r="E187" s="14" t="s">
        <v>8221</v>
      </c>
      <c r="F187">
        <v>34</v>
      </c>
    </row>
    <row r="188" spans="1:6" x14ac:dyDescent="0.45">
      <c r="A188" s="13" t="s">
        <v>8219</v>
      </c>
      <c r="B188">
        <v>80</v>
      </c>
      <c r="E188" s="14" t="s">
        <v>8221</v>
      </c>
      <c r="F188">
        <v>2</v>
      </c>
    </row>
    <row r="189" spans="1:6" x14ac:dyDescent="0.45">
      <c r="A189" s="13" t="s">
        <v>8219</v>
      </c>
      <c r="B189">
        <v>576</v>
      </c>
      <c r="E189" s="14" t="s">
        <v>8221</v>
      </c>
      <c r="F189">
        <v>0</v>
      </c>
    </row>
    <row r="190" spans="1:6" x14ac:dyDescent="0.45">
      <c r="A190" s="13" t="s">
        <v>8219</v>
      </c>
      <c r="B190">
        <v>202</v>
      </c>
      <c r="E190" s="14" t="s">
        <v>8221</v>
      </c>
      <c r="F190">
        <v>1</v>
      </c>
    </row>
    <row r="191" spans="1:6" x14ac:dyDescent="0.45">
      <c r="A191" s="13" t="s">
        <v>8219</v>
      </c>
      <c r="B191">
        <v>238</v>
      </c>
      <c r="E191" s="14" t="s">
        <v>8221</v>
      </c>
      <c r="F191">
        <v>8</v>
      </c>
    </row>
    <row r="192" spans="1:6" x14ac:dyDescent="0.45">
      <c r="A192" s="13" t="s">
        <v>8219</v>
      </c>
      <c r="B192">
        <v>36</v>
      </c>
      <c r="E192" s="14" t="s">
        <v>8221</v>
      </c>
      <c r="F192">
        <v>4</v>
      </c>
    </row>
    <row r="193" spans="1:6" x14ac:dyDescent="0.45">
      <c r="A193" s="13" t="s">
        <v>8219</v>
      </c>
      <c r="B193">
        <v>150</v>
      </c>
      <c r="E193" s="14" t="s">
        <v>8221</v>
      </c>
      <c r="F193">
        <v>28</v>
      </c>
    </row>
    <row r="194" spans="1:6" x14ac:dyDescent="0.45">
      <c r="A194" s="13" t="s">
        <v>8219</v>
      </c>
      <c r="B194">
        <v>146</v>
      </c>
      <c r="E194" s="14" t="s">
        <v>8221</v>
      </c>
      <c r="F194">
        <v>0</v>
      </c>
    </row>
    <row r="195" spans="1:6" x14ac:dyDescent="0.45">
      <c r="A195" s="13" t="s">
        <v>8219</v>
      </c>
      <c r="B195">
        <v>222</v>
      </c>
      <c r="E195" s="14" t="s">
        <v>8221</v>
      </c>
      <c r="F195">
        <v>6</v>
      </c>
    </row>
    <row r="196" spans="1:6" x14ac:dyDescent="0.45">
      <c r="A196" s="13" t="s">
        <v>8219</v>
      </c>
      <c r="B196">
        <v>120</v>
      </c>
      <c r="E196" s="14" t="s">
        <v>8221</v>
      </c>
      <c r="F196">
        <v>22</v>
      </c>
    </row>
    <row r="197" spans="1:6" x14ac:dyDescent="0.45">
      <c r="A197" s="13" t="s">
        <v>8219</v>
      </c>
      <c r="B197">
        <v>126</v>
      </c>
      <c r="E197" s="14" t="s">
        <v>8221</v>
      </c>
      <c r="F197">
        <v>0</v>
      </c>
    </row>
    <row r="198" spans="1:6" x14ac:dyDescent="0.45">
      <c r="A198" s="13" t="s">
        <v>8219</v>
      </c>
      <c r="B198">
        <v>158</v>
      </c>
      <c r="E198" s="14" t="s">
        <v>8221</v>
      </c>
      <c r="F198">
        <v>1</v>
      </c>
    </row>
    <row r="199" spans="1:6" x14ac:dyDescent="0.45">
      <c r="A199" s="13" t="s">
        <v>8219</v>
      </c>
      <c r="B199">
        <v>316</v>
      </c>
      <c r="E199" s="14" t="s">
        <v>8221</v>
      </c>
      <c r="F199">
        <v>20</v>
      </c>
    </row>
    <row r="200" spans="1:6" x14ac:dyDescent="0.45">
      <c r="A200" s="13" t="s">
        <v>8219</v>
      </c>
      <c r="B200">
        <v>284</v>
      </c>
      <c r="E200" s="14" t="s">
        <v>8221</v>
      </c>
      <c r="F200">
        <v>0</v>
      </c>
    </row>
    <row r="201" spans="1:6" x14ac:dyDescent="0.45">
      <c r="A201" s="13" t="s">
        <v>8219</v>
      </c>
      <c r="B201">
        <v>51</v>
      </c>
      <c r="E201" s="14" t="s">
        <v>8221</v>
      </c>
      <c r="F201">
        <v>1</v>
      </c>
    </row>
    <row r="202" spans="1:6" x14ac:dyDescent="0.45">
      <c r="A202" s="13" t="s">
        <v>8219</v>
      </c>
      <c r="B202">
        <v>158</v>
      </c>
      <c r="E202" s="14" t="s">
        <v>8221</v>
      </c>
      <c r="F202">
        <v>3</v>
      </c>
    </row>
    <row r="203" spans="1:6" x14ac:dyDescent="0.45">
      <c r="A203" s="13" t="s">
        <v>8219</v>
      </c>
      <c r="B203">
        <v>337</v>
      </c>
      <c r="E203" s="14" t="s">
        <v>8221</v>
      </c>
      <c r="F203">
        <v>2</v>
      </c>
    </row>
    <row r="204" spans="1:6" x14ac:dyDescent="0.45">
      <c r="A204" s="13" t="s">
        <v>8219</v>
      </c>
      <c r="B204">
        <v>186</v>
      </c>
      <c r="E204" s="14" t="s">
        <v>8221</v>
      </c>
      <c r="F204">
        <v>0</v>
      </c>
    </row>
    <row r="205" spans="1:6" x14ac:dyDescent="0.45">
      <c r="A205" s="13" t="s">
        <v>8219</v>
      </c>
      <c r="B205">
        <v>58</v>
      </c>
      <c r="E205" s="14" t="s">
        <v>8221</v>
      </c>
      <c r="F205">
        <v>2</v>
      </c>
    </row>
    <row r="206" spans="1:6" x14ac:dyDescent="0.45">
      <c r="A206" s="13" t="s">
        <v>8219</v>
      </c>
      <c r="B206">
        <v>82</v>
      </c>
      <c r="E206" s="14" t="s">
        <v>8221</v>
      </c>
      <c r="F206">
        <v>1</v>
      </c>
    </row>
    <row r="207" spans="1:6" x14ac:dyDescent="0.45">
      <c r="A207" s="13" t="s">
        <v>8219</v>
      </c>
      <c r="B207">
        <v>736</v>
      </c>
      <c r="E207" s="14" t="s">
        <v>8221</v>
      </c>
      <c r="F207">
        <v>0</v>
      </c>
    </row>
    <row r="208" spans="1:6" x14ac:dyDescent="0.45">
      <c r="A208" s="13" t="s">
        <v>8219</v>
      </c>
      <c r="B208">
        <v>1151</v>
      </c>
      <c r="E208" s="14" t="s">
        <v>8221</v>
      </c>
      <c r="F208">
        <v>1</v>
      </c>
    </row>
    <row r="209" spans="1:6" x14ac:dyDescent="0.45">
      <c r="A209" s="13" t="s">
        <v>8219</v>
      </c>
      <c r="B209">
        <v>34</v>
      </c>
      <c r="E209" s="14" t="s">
        <v>8221</v>
      </c>
      <c r="F209">
        <v>0</v>
      </c>
    </row>
    <row r="210" spans="1:6" x14ac:dyDescent="0.45">
      <c r="A210" s="13" t="s">
        <v>8219</v>
      </c>
      <c r="B210">
        <v>498</v>
      </c>
      <c r="E210" s="14" t="s">
        <v>8221</v>
      </c>
      <c r="F210">
        <v>5</v>
      </c>
    </row>
    <row r="211" spans="1:6" x14ac:dyDescent="0.45">
      <c r="A211" s="13" t="s">
        <v>8219</v>
      </c>
      <c r="B211">
        <v>167</v>
      </c>
      <c r="E211" s="14" t="s">
        <v>8221</v>
      </c>
      <c r="F211">
        <v>1</v>
      </c>
    </row>
    <row r="212" spans="1:6" x14ac:dyDescent="0.45">
      <c r="A212" s="13" t="s">
        <v>8219</v>
      </c>
      <c r="B212">
        <v>340</v>
      </c>
      <c r="E212" s="14" t="s">
        <v>8221</v>
      </c>
      <c r="F212">
        <v>1</v>
      </c>
    </row>
    <row r="213" spans="1:6" x14ac:dyDescent="0.45">
      <c r="A213" s="13" t="s">
        <v>8219</v>
      </c>
      <c r="B213">
        <v>438</v>
      </c>
      <c r="E213" s="14" t="s">
        <v>8221</v>
      </c>
      <c r="F213">
        <v>2</v>
      </c>
    </row>
    <row r="214" spans="1:6" x14ac:dyDescent="0.45">
      <c r="A214" s="13" t="s">
        <v>8219</v>
      </c>
      <c r="B214">
        <v>555</v>
      </c>
      <c r="E214" s="14" t="s">
        <v>8221</v>
      </c>
      <c r="F214">
        <v>0</v>
      </c>
    </row>
    <row r="215" spans="1:6" x14ac:dyDescent="0.45">
      <c r="A215" s="13" t="s">
        <v>8219</v>
      </c>
      <c r="B215">
        <v>266</v>
      </c>
      <c r="E215" s="14" t="s">
        <v>8221</v>
      </c>
      <c r="F215">
        <v>9</v>
      </c>
    </row>
    <row r="216" spans="1:6" x14ac:dyDescent="0.45">
      <c r="A216" s="13" t="s">
        <v>8219</v>
      </c>
      <c r="B216">
        <v>69</v>
      </c>
      <c r="E216" s="14" t="s">
        <v>8221</v>
      </c>
      <c r="F216">
        <v>4</v>
      </c>
    </row>
    <row r="217" spans="1:6" x14ac:dyDescent="0.45">
      <c r="A217" s="13" t="s">
        <v>8219</v>
      </c>
      <c r="B217">
        <v>80</v>
      </c>
      <c r="E217" s="14" t="s">
        <v>8221</v>
      </c>
      <c r="F217">
        <v>4</v>
      </c>
    </row>
    <row r="218" spans="1:6" x14ac:dyDescent="0.45">
      <c r="A218" s="13" t="s">
        <v>8219</v>
      </c>
      <c r="B218">
        <v>493</v>
      </c>
      <c r="E218" s="14" t="s">
        <v>8221</v>
      </c>
      <c r="F218">
        <v>1</v>
      </c>
    </row>
    <row r="219" spans="1:6" x14ac:dyDescent="0.45">
      <c r="A219" s="13" t="s">
        <v>8219</v>
      </c>
      <c r="B219">
        <v>31</v>
      </c>
      <c r="E219" s="14" t="s">
        <v>8221</v>
      </c>
      <c r="F219">
        <v>1</v>
      </c>
    </row>
    <row r="220" spans="1:6" x14ac:dyDescent="0.45">
      <c r="A220" s="13" t="s">
        <v>8219</v>
      </c>
      <c r="B220">
        <v>236</v>
      </c>
      <c r="E220" s="14" t="s">
        <v>8221</v>
      </c>
      <c r="F220">
        <v>7</v>
      </c>
    </row>
    <row r="221" spans="1:6" x14ac:dyDescent="0.45">
      <c r="A221" s="13" t="s">
        <v>8219</v>
      </c>
      <c r="B221">
        <v>89</v>
      </c>
      <c r="E221" s="14" t="s">
        <v>8221</v>
      </c>
      <c r="F221">
        <v>5</v>
      </c>
    </row>
    <row r="222" spans="1:6" x14ac:dyDescent="0.45">
      <c r="A222" s="13" t="s">
        <v>8219</v>
      </c>
      <c r="B222">
        <v>299</v>
      </c>
      <c r="E222" s="14" t="s">
        <v>8221</v>
      </c>
      <c r="F222">
        <v>1</v>
      </c>
    </row>
    <row r="223" spans="1:6" x14ac:dyDescent="0.45">
      <c r="A223" s="13" t="s">
        <v>8219</v>
      </c>
      <c r="B223">
        <v>55</v>
      </c>
      <c r="E223" s="14" t="s">
        <v>8221</v>
      </c>
      <c r="F223">
        <v>0</v>
      </c>
    </row>
    <row r="224" spans="1:6" x14ac:dyDescent="0.45">
      <c r="A224" s="13" t="s">
        <v>8219</v>
      </c>
      <c r="B224">
        <v>325</v>
      </c>
      <c r="E224" s="14" t="s">
        <v>8221</v>
      </c>
      <c r="F224">
        <v>0</v>
      </c>
    </row>
    <row r="225" spans="1:6" x14ac:dyDescent="0.45">
      <c r="A225" s="13" t="s">
        <v>8219</v>
      </c>
      <c r="B225">
        <v>524</v>
      </c>
      <c r="E225" s="14" t="s">
        <v>8221</v>
      </c>
      <c r="F225">
        <v>1</v>
      </c>
    </row>
    <row r="226" spans="1:6" x14ac:dyDescent="0.45">
      <c r="A226" s="13" t="s">
        <v>8219</v>
      </c>
      <c r="B226">
        <v>285</v>
      </c>
      <c r="E226" s="14" t="s">
        <v>8221</v>
      </c>
      <c r="F226">
        <v>2</v>
      </c>
    </row>
    <row r="227" spans="1:6" x14ac:dyDescent="0.45">
      <c r="A227" s="13" t="s">
        <v>8219</v>
      </c>
      <c r="B227">
        <v>179</v>
      </c>
      <c r="E227" s="14" t="s">
        <v>8221</v>
      </c>
      <c r="F227">
        <v>0</v>
      </c>
    </row>
    <row r="228" spans="1:6" x14ac:dyDescent="0.45">
      <c r="A228" s="13" t="s">
        <v>8219</v>
      </c>
      <c r="B228">
        <v>188</v>
      </c>
      <c r="E228" s="14" t="s">
        <v>8221</v>
      </c>
      <c r="F228">
        <v>4</v>
      </c>
    </row>
    <row r="229" spans="1:6" x14ac:dyDescent="0.45">
      <c r="A229" s="13" t="s">
        <v>8219</v>
      </c>
      <c r="B229">
        <v>379</v>
      </c>
      <c r="E229" s="14" t="s">
        <v>8221</v>
      </c>
      <c r="F229">
        <v>7</v>
      </c>
    </row>
    <row r="230" spans="1:6" x14ac:dyDescent="0.45">
      <c r="A230" s="13" t="s">
        <v>8219</v>
      </c>
      <c r="B230">
        <v>119</v>
      </c>
      <c r="E230" s="14" t="s">
        <v>8221</v>
      </c>
      <c r="F230">
        <v>2</v>
      </c>
    </row>
    <row r="231" spans="1:6" x14ac:dyDescent="0.45">
      <c r="A231" s="13" t="s">
        <v>8219</v>
      </c>
      <c r="B231">
        <v>167</v>
      </c>
      <c r="E231" s="14" t="s">
        <v>8221</v>
      </c>
      <c r="F231">
        <v>1</v>
      </c>
    </row>
    <row r="232" spans="1:6" x14ac:dyDescent="0.45">
      <c r="A232" s="13" t="s">
        <v>8219</v>
      </c>
      <c r="B232">
        <v>221</v>
      </c>
      <c r="E232" s="14" t="s">
        <v>8221</v>
      </c>
      <c r="F232">
        <v>9</v>
      </c>
    </row>
    <row r="233" spans="1:6" x14ac:dyDescent="0.45">
      <c r="A233" s="13" t="s">
        <v>8219</v>
      </c>
      <c r="B233">
        <v>964</v>
      </c>
      <c r="E233" s="14" t="s">
        <v>8221</v>
      </c>
      <c r="F233">
        <v>2</v>
      </c>
    </row>
    <row r="234" spans="1:6" x14ac:dyDescent="0.45">
      <c r="A234" s="13" t="s">
        <v>8219</v>
      </c>
      <c r="B234">
        <v>286</v>
      </c>
      <c r="E234" s="14" t="s">
        <v>8221</v>
      </c>
      <c r="F234">
        <v>1</v>
      </c>
    </row>
    <row r="235" spans="1:6" x14ac:dyDescent="0.45">
      <c r="A235" s="13" t="s">
        <v>8219</v>
      </c>
      <c r="B235">
        <v>613</v>
      </c>
      <c r="E235" s="14" t="s">
        <v>8221</v>
      </c>
      <c r="F235">
        <v>7</v>
      </c>
    </row>
    <row r="236" spans="1:6" x14ac:dyDescent="0.45">
      <c r="A236" s="13" t="s">
        <v>8219</v>
      </c>
      <c r="B236">
        <v>29</v>
      </c>
      <c r="E236" s="14" t="s">
        <v>8221</v>
      </c>
      <c r="F236">
        <v>2</v>
      </c>
    </row>
    <row r="237" spans="1:6" x14ac:dyDescent="0.45">
      <c r="A237" s="13" t="s">
        <v>8219</v>
      </c>
      <c r="B237">
        <v>165</v>
      </c>
      <c r="E237" s="14" t="s">
        <v>8221</v>
      </c>
      <c r="F237">
        <v>8</v>
      </c>
    </row>
    <row r="238" spans="1:6" x14ac:dyDescent="0.45">
      <c r="A238" s="13" t="s">
        <v>8219</v>
      </c>
      <c r="B238">
        <v>97</v>
      </c>
      <c r="E238" s="14" t="s">
        <v>8221</v>
      </c>
      <c r="F238">
        <v>2</v>
      </c>
    </row>
    <row r="239" spans="1:6" x14ac:dyDescent="0.45">
      <c r="A239" s="13" t="s">
        <v>8219</v>
      </c>
      <c r="B239">
        <v>303</v>
      </c>
      <c r="E239" s="14" t="s">
        <v>8221</v>
      </c>
      <c r="F239">
        <v>2</v>
      </c>
    </row>
    <row r="240" spans="1:6" x14ac:dyDescent="0.45">
      <c r="A240" s="13" t="s">
        <v>8219</v>
      </c>
      <c r="B240">
        <v>267</v>
      </c>
      <c r="E240" s="14" t="s">
        <v>8221</v>
      </c>
      <c r="F240">
        <v>7</v>
      </c>
    </row>
    <row r="241" spans="1:6" x14ac:dyDescent="0.45">
      <c r="A241" s="13" t="s">
        <v>8219</v>
      </c>
      <c r="B241">
        <v>302</v>
      </c>
      <c r="E241" s="14" t="s">
        <v>8221</v>
      </c>
      <c r="F241">
        <v>2</v>
      </c>
    </row>
    <row r="242" spans="1:6" x14ac:dyDescent="0.45">
      <c r="A242" s="13" t="s">
        <v>8219</v>
      </c>
      <c r="B242">
        <v>87</v>
      </c>
      <c r="E242" s="14" t="s">
        <v>8221</v>
      </c>
      <c r="F242">
        <v>18</v>
      </c>
    </row>
    <row r="243" spans="1:6" x14ac:dyDescent="0.45">
      <c r="A243" s="13" t="s">
        <v>8219</v>
      </c>
      <c r="B243">
        <v>354</v>
      </c>
      <c r="E243" s="14" t="s">
        <v>8221</v>
      </c>
      <c r="F243">
        <v>9</v>
      </c>
    </row>
    <row r="244" spans="1:6" x14ac:dyDescent="0.45">
      <c r="A244" s="13" t="s">
        <v>8219</v>
      </c>
      <c r="B244">
        <v>86</v>
      </c>
      <c r="E244" s="14" t="s">
        <v>8221</v>
      </c>
      <c r="F244">
        <v>4</v>
      </c>
    </row>
    <row r="245" spans="1:6" x14ac:dyDescent="0.45">
      <c r="A245" s="13" t="s">
        <v>8219</v>
      </c>
      <c r="B245">
        <v>26</v>
      </c>
      <c r="E245" s="14" t="s">
        <v>8221</v>
      </c>
      <c r="F245">
        <v>7</v>
      </c>
    </row>
    <row r="246" spans="1:6" x14ac:dyDescent="0.45">
      <c r="A246" s="13" t="s">
        <v>8219</v>
      </c>
      <c r="B246">
        <v>113</v>
      </c>
      <c r="E246" s="14" t="s">
        <v>8221</v>
      </c>
      <c r="F246">
        <v>29</v>
      </c>
    </row>
    <row r="247" spans="1:6" x14ac:dyDescent="0.45">
      <c r="A247" s="13" t="s">
        <v>8219</v>
      </c>
      <c r="B247">
        <v>65</v>
      </c>
      <c r="E247" s="14" t="s">
        <v>8221</v>
      </c>
      <c r="F247">
        <v>12</v>
      </c>
    </row>
    <row r="248" spans="1:6" x14ac:dyDescent="0.45">
      <c r="A248" s="13" t="s">
        <v>8219</v>
      </c>
      <c r="B248">
        <v>134</v>
      </c>
      <c r="E248" s="14" t="s">
        <v>8221</v>
      </c>
      <c r="F248">
        <v>4</v>
      </c>
    </row>
    <row r="249" spans="1:6" x14ac:dyDescent="0.45">
      <c r="A249" s="13" t="s">
        <v>8219</v>
      </c>
      <c r="B249">
        <v>119</v>
      </c>
      <c r="E249" s="14" t="s">
        <v>8221</v>
      </c>
      <c r="F249">
        <v>28</v>
      </c>
    </row>
    <row r="250" spans="1:6" x14ac:dyDescent="0.45">
      <c r="A250" s="13" t="s">
        <v>8219</v>
      </c>
      <c r="B250">
        <v>159</v>
      </c>
      <c r="E250" s="14" t="s">
        <v>8221</v>
      </c>
      <c r="F250">
        <v>25</v>
      </c>
    </row>
    <row r="251" spans="1:6" x14ac:dyDescent="0.45">
      <c r="A251" s="13" t="s">
        <v>8219</v>
      </c>
      <c r="B251">
        <v>167</v>
      </c>
      <c r="E251" s="14" t="s">
        <v>8221</v>
      </c>
      <c r="F251">
        <v>28</v>
      </c>
    </row>
    <row r="252" spans="1:6" x14ac:dyDescent="0.45">
      <c r="A252" s="13" t="s">
        <v>8219</v>
      </c>
      <c r="B252">
        <v>43</v>
      </c>
      <c r="E252" s="14" t="s">
        <v>8221</v>
      </c>
      <c r="F252">
        <v>310</v>
      </c>
    </row>
    <row r="253" spans="1:6" x14ac:dyDescent="0.45">
      <c r="A253" s="13" t="s">
        <v>8219</v>
      </c>
      <c r="B253">
        <v>1062</v>
      </c>
      <c r="E253" s="14" t="s">
        <v>8221</v>
      </c>
      <c r="F253">
        <v>15</v>
      </c>
    </row>
    <row r="254" spans="1:6" x14ac:dyDescent="0.45">
      <c r="A254" s="13" t="s">
        <v>8219</v>
      </c>
      <c r="B254">
        <v>9</v>
      </c>
      <c r="E254" s="14" t="s">
        <v>8221</v>
      </c>
      <c r="F254">
        <v>215</v>
      </c>
    </row>
    <row r="255" spans="1:6" x14ac:dyDescent="0.45">
      <c r="A255" s="13" t="s">
        <v>8219</v>
      </c>
      <c r="B255">
        <v>89</v>
      </c>
      <c r="E255" s="14" t="s">
        <v>8221</v>
      </c>
      <c r="F255">
        <v>3</v>
      </c>
    </row>
    <row r="256" spans="1:6" x14ac:dyDescent="0.45">
      <c r="A256" s="13" t="s">
        <v>8219</v>
      </c>
      <c r="B256">
        <v>174</v>
      </c>
      <c r="E256" s="14" t="s">
        <v>8221</v>
      </c>
      <c r="F256">
        <v>2</v>
      </c>
    </row>
    <row r="257" spans="1:6" x14ac:dyDescent="0.45">
      <c r="A257" s="13" t="s">
        <v>8219</v>
      </c>
      <c r="B257">
        <v>14</v>
      </c>
      <c r="E257" s="14" t="s">
        <v>8221</v>
      </c>
      <c r="F257">
        <v>26</v>
      </c>
    </row>
    <row r="258" spans="1:6" x14ac:dyDescent="0.45">
      <c r="A258" s="13" t="s">
        <v>8219</v>
      </c>
      <c r="B258">
        <v>48</v>
      </c>
      <c r="E258" s="14" t="s">
        <v>8221</v>
      </c>
      <c r="F258">
        <v>24</v>
      </c>
    </row>
    <row r="259" spans="1:6" x14ac:dyDescent="0.45">
      <c r="A259" s="13" t="s">
        <v>8219</v>
      </c>
      <c r="B259">
        <v>133</v>
      </c>
      <c r="E259" s="14" t="s">
        <v>8221</v>
      </c>
      <c r="F259">
        <v>96</v>
      </c>
    </row>
    <row r="260" spans="1:6" x14ac:dyDescent="0.45">
      <c r="A260" s="13" t="s">
        <v>8219</v>
      </c>
      <c r="B260">
        <v>83</v>
      </c>
      <c r="E260" s="14" t="s">
        <v>8221</v>
      </c>
      <c r="F260">
        <v>17</v>
      </c>
    </row>
    <row r="261" spans="1:6" x14ac:dyDescent="0.45">
      <c r="A261" s="13" t="s">
        <v>8219</v>
      </c>
      <c r="B261">
        <v>149</v>
      </c>
      <c r="E261" s="14" t="s">
        <v>8221</v>
      </c>
      <c r="F261">
        <v>94</v>
      </c>
    </row>
    <row r="262" spans="1:6" x14ac:dyDescent="0.45">
      <c r="A262" s="13" t="s">
        <v>8219</v>
      </c>
      <c r="B262">
        <v>49</v>
      </c>
      <c r="E262" s="14" t="s">
        <v>8221</v>
      </c>
      <c r="F262">
        <v>129</v>
      </c>
    </row>
    <row r="263" spans="1:6" x14ac:dyDescent="0.45">
      <c r="A263" s="13" t="s">
        <v>8219</v>
      </c>
      <c r="B263">
        <v>251</v>
      </c>
      <c r="E263" s="14" t="s">
        <v>8221</v>
      </c>
      <c r="F263">
        <v>1</v>
      </c>
    </row>
    <row r="264" spans="1:6" x14ac:dyDescent="0.45">
      <c r="A264" s="13" t="s">
        <v>8219</v>
      </c>
      <c r="B264">
        <v>22</v>
      </c>
      <c r="E264" s="14" t="s">
        <v>8221</v>
      </c>
      <c r="F264">
        <v>4</v>
      </c>
    </row>
    <row r="265" spans="1:6" x14ac:dyDescent="0.45">
      <c r="A265" s="13" t="s">
        <v>8219</v>
      </c>
      <c r="B265">
        <v>48</v>
      </c>
      <c r="E265" s="14" t="s">
        <v>8221</v>
      </c>
      <c r="F265">
        <v>3</v>
      </c>
    </row>
    <row r="266" spans="1:6" x14ac:dyDescent="0.45">
      <c r="A266" s="13" t="s">
        <v>8219</v>
      </c>
      <c r="B266">
        <v>383</v>
      </c>
      <c r="E266" s="14" t="s">
        <v>8221</v>
      </c>
      <c r="F266">
        <v>135</v>
      </c>
    </row>
    <row r="267" spans="1:6" x14ac:dyDescent="0.45">
      <c r="A267" s="13" t="s">
        <v>8219</v>
      </c>
      <c r="B267">
        <v>237</v>
      </c>
      <c r="E267" s="14" t="s">
        <v>8221</v>
      </c>
      <c r="F267">
        <v>10</v>
      </c>
    </row>
    <row r="268" spans="1:6" x14ac:dyDescent="0.45">
      <c r="A268" s="13" t="s">
        <v>8219</v>
      </c>
      <c r="B268">
        <v>13</v>
      </c>
      <c r="E268" s="14" t="s">
        <v>8221</v>
      </c>
      <c r="F268">
        <v>0</v>
      </c>
    </row>
    <row r="269" spans="1:6" x14ac:dyDescent="0.45">
      <c r="A269" s="13" t="s">
        <v>8219</v>
      </c>
      <c r="B269">
        <v>562</v>
      </c>
      <c r="E269" s="14" t="s">
        <v>8221</v>
      </c>
      <c r="F269">
        <v>6</v>
      </c>
    </row>
    <row r="270" spans="1:6" x14ac:dyDescent="0.45">
      <c r="A270" s="13" t="s">
        <v>8219</v>
      </c>
      <c r="B270">
        <v>71</v>
      </c>
      <c r="E270" s="14" t="s">
        <v>8221</v>
      </c>
      <c r="F270">
        <v>36</v>
      </c>
    </row>
    <row r="271" spans="1:6" x14ac:dyDescent="0.45">
      <c r="A271" s="13" t="s">
        <v>8219</v>
      </c>
      <c r="B271">
        <v>1510</v>
      </c>
      <c r="E271" s="14" t="s">
        <v>8221</v>
      </c>
      <c r="F271">
        <v>336</v>
      </c>
    </row>
    <row r="272" spans="1:6" x14ac:dyDescent="0.45">
      <c r="A272" s="13" t="s">
        <v>8219</v>
      </c>
      <c r="B272">
        <v>14</v>
      </c>
      <c r="E272" s="14" t="s">
        <v>8221</v>
      </c>
      <c r="F272">
        <v>34</v>
      </c>
    </row>
    <row r="273" spans="1:6" x14ac:dyDescent="0.45">
      <c r="A273" s="13" t="s">
        <v>8219</v>
      </c>
      <c r="B273">
        <v>193</v>
      </c>
      <c r="E273" s="14" t="s">
        <v>8221</v>
      </c>
      <c r="F273">
        <v>10</v>
      </c>
    </row>
    <row r="274" spans="1:6" x14ac:dyDescent="0.45">
      <c r="A274" s="13" t="s">
        <v>8219</v>
      </c>
      <c r="B274">
        <v>206</v>
      </c>
      <c r="E274" s="14" t="s">
        <v>8221</v>
      </c>
      <c r="F274">
        <v>201</v>
      </c>
    </row>
    <row r="275" spans="1:6" x14ac:dyDescent="0.45">
      <c r="A275" s="13" t="s">
        <v>8219</v>
      </c>
      <c r="B275">
        <v>351</v>
      </c>
      <c r="E275" s="14" t="s">
        <v>8221</v>
      </c>
      <c r="F275">
        <v>296</v>
      </c>
    </row>
    <row r="276" spans="1:6" x14ac:dyDescent="0.45">
      <c r="A276" s="13" t="s">
        <v>8219</v>
      </c>
      <c r="B276">
        <v>50</v>
      </c>
      <c r="E276" s="14" t="s">
        <v>8221</v>
      </c>
      <c r="F276">
        <v>7</v>
      </c>
    </row>
    <row r="277" spans="1:6" x14ac:dyDescent="0.45">
      <c r="A277" s="13" t="s">
        <v>8219</v>
      </c>
      <c r="B277">
        <v>184</v>
      </c>
      <c r="E277" s="14" t="s">
        <v>8221</v>
      </c>
      <c r="F277">
        <v>7</v>
      </c>
    </row>
    <row r="278" spans="1:6" x14ac:dyDescent="0.45">
      <c r="A278" s="13" t="s">
        <v>8219</v>
      </c>
      <c r="B278">
        <v>196</v>
      </c>
      <c r="E278" s="14" t="s">
        <v>8221</v>
      </c>
      <c r="F278">
        <v>1</v>
      </c>
    </row>
    <row r="279" spans="1:6" x14ac:dyDescent="0.45">
      <c r="A279" s="13" t="s">
        <v>8219</v>
      </c>
      <c r="B279">
        <v>229</v>
      </c>
      <c r="E279" s="14" t="s">
        <v>8221</v>
      </c>
      <c r="F279">
        <v>114</v>
      </c>
    </row>
    <row r="280" spans="1:6" x14ac:dyDescent="0.45">
      <c r="A280" s="13" t="s">
        <v>8219</v>
      </c>
      <c r="B280">
        <v>67</v>
      </c>
      <c r="E280" s="14" t="s">
        <v>8221</v>
      </c>
      <c r="F280">
        <v>29</v>
      </c>
    </row>
    <row r="281" spans="1:6" x14ac:dyDescent="0.45">
      <c r="A281" s="13" t="s">
        <v>8219</v>
      </c>
      <c r="B281">
        <v>95</v>
      </c>
      <c r="E281" s="14" t="s">
        <v>8221</v>
      </c>
      <c r="F281">
        <v>890</v>
      </c>
    </row>
    <row r="282" spans="1:6" x14ac:dyDescent="0.45">
      <c r="A282" s="13" t="s">
        <v>8219</v>
      </c>
      <c r="B282">
        <v>62</v>
      </c>
      <c r="E282" s="14" t="s">
        <v>8221</v>
      </c>
      <c r="F282">
        <v>31</v>
      </c>
    </row>
    <row r="283" spans="1:6" x14ac:dyDescent="0.45">
      <c r="A283" s="13" t="s">
        <v>8219</v>
      </c>
      <c r="B283">
        <v>73</v>
      </c>
      <c r="E283" s="14" t="s">
        <v>8221</v>
      </c>
      <c r="F283">
        <v>21</v>
      </c>
    </row>
    <row r="284" spans="1:6" x14ac:dyDescent="0.45">
      <c r="A284" s="13" t="s">
        <v>8219</v>
      </c>
      <c r="B284">
        <v>43</v>
      </c>
      <c r="E284" s="14" t="s">
        <v>8221</v>
      </c>
      <c r="F284">
        <v>37</v>
      </c>
    </row>
    <row r="285" spans="1:6" x14ac:dyDescent="0.45">
      <c r="A285" s="13" t="s">
        <v>8219</v>
      </c>
      <c r="B285">
        <v>70</v>
      </c>
      <c r="E285" s="14" t="s">
        <v>8221</v>
      </c>
      <c r="F285">
        <v>7</v>
      </c>
    </row>
    <row r="286" spans="1:6" x14ac:dyDescent="0.45">
      <c r="A286" s="13" t="s">
        <v>8219</v>
      </c>
      <c r="B286">
        <v>271</v>
      </c>
      <c r="E286" s="14" t="s">
        <v>8221</v>
      </c>
      <c r="F286">
        <v>4</v>
      </c>
    </row>
    <row r="287" spans="1:6" x14ac:dyDescent="0.45">
      <c r="A287" s="13" t="s">
        <v>8219</v>
      </c>
      <c r="B287">
        <v>55</v>
      </c>
      <c r="E287" s="14" t="s">
        <v>8221</v>
      </c>
      <c r="F287">
        <v>5</v>
      </c>
    </row>
    <row r="288" spans="1:6" x14ac:dyDescent="0.45">
      <c r="A288" s="13" t="s">
        <v>8219</v>
      </c>
      <c r="B288">
        <v>35</v>
      </c>
      <c r="E288" s="14" t="s">
        <v>8221</v>
      </c>
      <c r="F288">
        <v>0</v>
      </c>
    </row>
    <row r="289" spans="1:6" x14ac:dyDescent="0.45">
      <c r="A289" s="13" t="s">
        <v>8219</v>
      </c>
      <c r="B289">
        <v>22</v>
      </c>
      <c r="E289" s="14" t="s">
        <v>8221</v>
      </c>
      <c r="F289">
        <v>456</v>
      </c>
    </row>
    <row r="290" spans="1:6" x14ac:dyDescent="0.45">
      <c r="A290" s="13" t="s">
        <v>8219</v>
      </c>
      <c r="B290">
        <v>38</v>
      </c>
      <c r="E290" s="14" t="s">
        <v>8221</v>
      </c>
      <c r="F290">
        <v>369</v>
      </c>
    </row>
    <row r="291" spans="1:6" x14ac:dyDescent="0.45">
      <c r="A291" s="13" t="s">
        <v>8219</v>
      </c>
      <c r="B291">
        <v>15</v>
      </c>
      <c r="E291" s="14" t="s">
        <v>8221</v>
      </c>
      <c r="F291">
        <v>2</v>
      </c>
    </row>
    <row r="292" spans="1:6" x14ac:dyDescent="0.45">
      <c r="A292" s="13" t="s">
        <v>8219</v>
      </c>
      <c r="B292">
        <v>7</v>
      </c>
      <c r="E292" s="14" t="s">
        <v>8221</v>
      </c>
      <c r="F292">
        <v>0</v>
      </c>
    </row>
    <row r="293" spans="1:6" x14ac:dyDescent="0.45">
      <c r="A293" s="13" t="s">
        <v>8219</v>
      </c>
      <c r="B293">
        <v>241</v>
      </c>
      <c r="E293" s="14" t="s">
        <v>8221</v>
      </c>
      <c r="F293">
        <v>338</v>
      </c>
    </row>
    <row r="294" spans="1:6" x14ac:dyDescent="0.45">
      <c r="A294" s="13" t="s">
        <v>8219</v>
      </c>
      <c r="B294">
        <v>55</v>
      </c>
      <c r="E294" s="14" t="s">
        <v>8221</v>
      </c>
      <c r="F294">
        <v>4</v>
      </c>
    </row>
    <row r="295" spans="1:6" x14ac:dyDescent="0.45">
      <c r="A295" s="13" t="s">
        <v>8219</v>
      </c>
      <c r="B295">
        <v>171</v>
      </c>
      <c r="E295" s="14" t="s">
        <v>8221</v>
      </c>
      <c r="F295">
        <v>1</v>
      </c>
    </row>
    <row r="296" spans="1:6" x14ac:dyDescent="0.45">
      <c r="A296" s="13" t="s">
        <v>8219</v>
      </c>
      <c r="B296">
        <v>208</v>
      </c>
      <c r="E296" s="14" t="s">
        <v>8221</v>
      </c>
      <c r="F296">
        <v>28</v>
      </c>
    </row>
    <row r="297" spans="1:6" x14ac:dyDescent="0.45">
      <c r="A297" s="13" t="s">
        <v>8219</v>
      </c>
      <c r="B297">
        <v>21</v>
      </c>
      <c r="E297" s="14" t="s">
        <v>8221</v>
      </c>
      <c r="F297">
        <v>12</v>
      </c>
    </row>
    <row r="298" spans="1:6" x14ac:dyDescent="0.45">
      <c r="A298" s="13" t="s">
        <v>8219</v>
      </c>
      <c r="B298">
        <v>25</v>
      </c>
      <c r="E298" s="14" t="s">
        <v>8221</v>
      </c>
      <c r="F298">
        <v>16</v>
      </c>
    </row>
    <row r="299" spans="1:6" x14ac:dyDescent="0.45">
      <c r="A299" s="13" t="s">
        <v>8219</v>
      </c>
      <c r="B299">
        <v>52</v>
      </c>
      <c r="E299" s="14" t="s">
        <v>8221</v>
      </c>
      <c r="F299">
        <v>4</v>
      </c>
    </row>
    <row r="300" spans="1:6" x14ac:dyDescent="0.45">
      <c r="A300" s="13" t="s">
        <v>8219</v>
      </c>
      <c r="B300">
        <v>104</v>
      </c>
      <c r="E300" s="14" t="s">
        <v>8221</v>
      </c>
      <c r="F300">
        <v>4</v>
      </c>
    </row>
    <row r="301" spans="1:6" x14ac:dyDescent="0.45">
      <c r="A301" s="13" t="s">
        <v>8219</v>
      </c>
      <c r="B301">
        <v>73</v>
      </c>
      <c r="E301" s="14" t="s">
        <v>8221</v>
      </c>
      <c r="F301">
        <v>10</v>
      </c>
    </row>
    <row r="302" spans="1:6" x14ac:dyDescent="0.45">
      <c r="A302" s="13" t="s">
        <v>8219</v>
      </c>
      <c r="B302">
        <v>34</v>
      </c>
      <c r="E302" s="14" t="s">
        <v>8221</v>
      </c>
      <c r="F302">
        <v>0</v>
      </c>
    </row>
    <row r="303" spans="1:6" x14ac:dyDescent="0.45">
      <c r="A303" s="13" t="s">
        <v>8219</v>
      </c>
      <c r="B303">
        <v>56</v>
      </c>
      <c r="E303" s="14" t="s">
        <v>8221</v>
      </c>
      <c r="F303">
        <v>6</v>
      </c>
    </row>
    <row r="304" spans="1:6" x14ac:dyDescent="0.45">
      <c r="A304" s="13" t="s">
        <v>8219</v>
      </c>
      <c r="B304">
        <v>31</v>
      </c>
      <c r="E304" s="14" t="s">
        <v>8221</v>
      </c>
      <c r="F304">
        <v>0</v>
      </c>
    </row>
    <row r="305" spans="1:6" x14ac:dyDescent="0.45">
      <c r="A305" s="13" t="s">
        <v>8219</v>
      </c>
      <c r="B305">
        <v>84</v>
      </c>
      <c r="E305" s="14" t="s">
        <v>8221</v>
      </c>
      <c r="F305">
        <v>1</v>
      </c>
    </row>
    <row r="306" spans="1:6" x14ac:dyDescent="0.45">
      <c r="A306" s="13" t="s">
        <v>8219</v>
      </c>
      <c r="B306">
        <v>130</v>
      </c>
      <c r="E306" s="14" t="s">
        <v>8221</v>
      </c>
      <c r="F306">
        <v>0</v>
      </c>
    </row>
    <row r="307" spans="1:6" x14ac:dyDescent="0.45">
      <c r="A307" s="13" t="s">
        <v>8219</v>
      </c>
      <c r="B307">
        <v>12</v>
      </c>
      <c r="E307" s="14" t="s">
        <v>8221</v>
      </c>
      <c r="F307">
        <v>44</v>
      </c>
    </row>
    <row r="308" spans="1:6" x14ac:dyDescent="0.45">
      <c r="A308" s="13" t="s">
        <v>8219</v>
      </c>
      <c r="B308">
        <v>23</v>
      </c>
      <c r="E308" s="14" t="s">
        <v>8221</v>
      </c>
      <c r="F308">
        <v>0</v>
      </c>
    </row>
    <row r="309" spans="1:6" x14ac:dyDescent="0.45">
      <c r="A309" s="13" t="s">
        <v>8219</v>
      </c>
      <c r="B309">
        <v>158</v>
      </c>
      <c r="E309" s="14" t="s">
        <v>8221</v>
      </c>
      <c r="F309">
        <v>3</v>
      </c>
    </row>
    <row r="310" spans="1:6" x14ac:dyDescent="0.45">
      <c r="A310" s="13" t="s">
        <v>8219</v>
      </c>
      <c r="B310">
        <v>30</v>
      </c>
      <c r="E310" s="14" t="s">
        <v>8221</v>
      </c>
      <c r="F310">
        <v>0</v>
      </c>
    </row>
    <row r="311" spans="1:6" x14ac:dyDescent="0.45">
      <c r="A311" s="13" t="s">
        <v>8219</v>
      </c>
      <c r="B311">
        <v>18</v>
      </c>
      <c r="E311" s="14" t="s">
        <v>8221</v>
      </c>
      <c r="F311">
        <v>52</v>
      </c>
    </row>
    <row r="312" spans="1:6" x14ac:dyDescent="0.45">
      <c r="A312" s="13" t="s">
        <v>8219</v>
      </c>
      <c r="B312">
        <v>29</v>
      </c>
      <c r="E312" s="14" t="s">
        <v>8221</v>
      </c>
      <c r="F312">
        <v>0</v>
      </c>
    </row>
    <row r="313" spans="1:6" x14ac:dyDescent="0.45">
      <c r="A313" s="13" t="s">
        <v>8219</v>
      </c>
      <c r="B313">
        <v>31</v>
      </c>
      <c r="E313" s="14" t="s">
        <v>8221</v>
      </c>
      <c r="F313">
        <v>1</v>
      </c>
    </row>
    <row r="314" spans="1:6" x14ac:dyDescent="0.45">
      <c r="A314" s="13" t="s">
        <v>8219</v>
      </c>
      <c r="B314">
        <v>173</v>
      </c>
      <c r="E314" s="14" t="s">
        <v>8221</v>
      </c>
      <c r="F314">
        <v>1</v>
      </c>
    </row>
    <row r="315" spans="1:6" x14ac:dyDescent="0.45">
      <c r="A315" s="13" t="s">
        <v>8219</v>
      </c>
      <c r="B315">
        <v>17</v>
      </c>
      <c r="E315" s="14" t="s">
        <v>8221</v>
      </c>
      <c r="F315">
        <v>2</v>
      </c>
    </row>
    <row r="316" spans="1:6" x14ac:dyDescent="0.45">
      <c r="A316" s="13" t="s">
        <v>8219</v>
      </c>
      <c r="B316">
        <v>48</v>
      </c>
      <c r="E316" s="14" t="s">
        <v>8221</v>
      </c>
      <c r="F316">
        <v>9</v>
      </c>
    </row>
    <row r="317" spans="1:6" x14ac:dyDescent="0.45">
      <c r="A317" s="13" t="s">
        <v>8219</v>
      </c>
      <c r="B317">
        <v>59</v>
      </c>
      <c r="E317" s="14" t="s">
        <v>8221</v>
      </c>
      <c r="F317">
        <v>5</v>
      </c>
    </row>
    <row r="318" spans="1:6" x14ac:dyDescent="0.45">
      <c r="A318" s="13" t="s">
        <v>8219</v>
      </c>
      <c r="B318">
        <v>39</v>
      </c>
      <c r="E318" s="14" t="s">
        <v>8221</v>
      </c>
      <c r="F318">
        <v>57</v>
      </c>
    </row>
    <row r="319" spans="1:6" x14ac:dyDescent="0.45">
      <c r="A319" s="13" t="s">
        <v>8219</v>
      </c>
      <c r="B319">
        <v>59</v>
      </c>
      <c r="E319" s="14" t="s">
        <v>8221</v>
      </c>
      <c r="F319">
        <v>3</v>
      </c>
    </row>
    <row r="320" spans="1:6" x14ac:dyDescent="0.45">
      <c r="A320" s="13" t="s">
        <v>8219</v>
      </c>
      <c r="B320">
        <v>60</v>
      </c>
      <c r="E320" s="14" t="s">
        <v>8221</v>
      </c>
      <c r="F320">
        <v>1</v>
      </c>
    </row>
    <row r="321" spans="1:6" x14ac:dyDescent="0.45">
      <c r="A321" s="13" t="s">
        <v>8219</v>
      </c>
      <c r="B321">
        <v>20</v>
      </c>
      <c r="E321" s="14" t="s">
        <v>8221</v>
      </c>
      <c r="F321">
        <v>6</v>
      </c>
    </row>
    <row r="322" spans="1:6" x14ac:dyDescent="0.45">
      <c r="A322" s="13" t="s">
        <v>8219</v>
      </c>
      <c r="B322">
        <v>2</v>
      </c>
      <c r="E322" s="14" t="s">
        <v>8221</v>
      </c>
      <c r="F322">
        <v>48</v>
      </c>
    </row>
    <row r="323" spans="1:6" x14ac:dyDescent="0.45">
      <c r="A323" s="13" t="s">
        <v>8219</v>
      </c>
      <c r="B323">
        <v>315</v>
      </c>
      <c r="E323" s="14" t="s">
        <v>8221</v>
      </c>
      <c r="F323">
        <v>2</v>
      </c>
    </row>
    <row r="324" spans="1:6" x14ac:dyDescent="0.45">
      <c r="A324" s="13" t="s">
        <v>8219</v>
      </c>
      <c r="B324">
        <v>2174</v>
      </c>
      <c r="E324" s="14" t="s">
        <v>8221</v>
      </c>
      <c r="F324">
        <v>4</v>
      </c>
    </row>
    <row r="325" spans="1:6" x14ac:dyDescent="0.45">
      <c r="A325" s="13" t="s">
        <v>8219</v>
      </c>
      <c r="B325">
        <v>152</v>
      </c>
      <c r="E325" s="14" t="s">
        <v>8221</v>
      </c>
      <c r="F325">
        <v>5</v>
      </c>
    </row>
    <row r="326" spans="1:6" x14ac:dyDescent="0.45">
      <c r="A326" s="13" t="s">
        <v>8219</v>
      </c>
      <c r="B326">
        <v>1021</v>
      </c>
      <c r="E326" s="14" t="s">
        <v>8221</v>
      </c>
      <c r="F326">
        <v>79</v>
      </c>
    </row>
    <row r="327" spans="1:6" x14ac:dyDescent="0.45">
      <c r="A327" s="13" t="s">
        <v>8219</v>
      </c>
      <c r="B327">
        <v>237</v>
      </c>
      <c r="E327" s="14" t="s">
        <v>8221</v>
      </c>
      <c r="F327">
        <v>2</v>
      </c>
    </row>
    <row r="328" spans="1:6" x14ac:dyDescent="0.45">
      <c r="A328" s="13" t="s">
        <v>8219</v>
      </c>
      <c r="B328">
        <v>27</v>
      </c>
      <c r="E328" s="14" t="s">
        <v>8221</v>
      </c>
      <c r="F328">
        <v>11</v>
      </c>
    </row>
    <row r="329" spans="1:6" x14ac:dyDescent="0.45">
      <c r="A329" s="13" t="s">
        <v>8219</v>
      </c>
      <c r="B329">
        <v>17</v>
      </c>
      <c r="E329" s="14" t="s">
        <v>8221</v>
      </c>
      <c r="F329">
        <v>11</v>
      </c>
    </row>
    <row r="330" spans="1:6" x14ac:dyDescent="0.45">
      <c r="A330" s="13" t="s">
        <v>8219</v>
      </c>
      <c r="B330">
        <v>27</v>
      </c>
      <c r="E330" s="14" t="s">
        <v>8221</v>
      </c>
      <c r="F330">
        <v>1</v>
      </c>
    </row>
    <row r="331" spans="1:6" x14ac:dyDescent="0.45">
      <c r="A331" s="13" t="s">
        <v>8219</v>
      </c>
      <c r="B331">
        <v>82</v>
      </c>
      <c r="E331" s="14" t="s">
        <v>8221</v>
      </c>
      <c r="F331">
        <v>3</v>
      </c>
    </row>
    <row r="332" spans="1:6" x14ac:dyDescent="0.45">
      <c r="A332" s="13" t="s">
        <v>8219</v>
      </c>
      <c r="B332">
        <v>48</v>
      </c>
      <c r="E332" s="14" t="s">
        <v>8221</v>
      </c>
      <c r="F332">
        <v>5</v>
      </c>
    </row>
    <row r="333" spans="1:6" x14ac:dyDescent="0.45">
      <c r="A333" s="13" t="s">
        <v>8219</v>
      </c>
      <c r="B333">
        <v>105</v>
      </c>
      <c r="E333" s="14" t="s">
        <v>8221</v>
      </c>
      <c r="F333">
        <v>12</v>
      </c>
    </row>
    <row r="334" spans="1:6" x14ac:dyDescent="0.45">
      <c r="A334" s="13" t="s">
        <v>8219</v>
      </c>
      <c r="B334">
        <v>28</v>
      </c>
      <c r="E334" s="14" t="s">
        <v>8221</v>
      </c>
      <c r="F334">
        <v>2</v>
      </c>
    </row>
    <row r="335" spans="1:6" x14ac:dyDescent="0.45">
      <c r="A335" s="13" t="s">
        <v>8219</v>
      </c>
      <c r="B335">
        <v>1107</v>
      </c>
      <c r="E335" s="14" t="s">
        <v>8221</v>
      </c>
      <c r="F335">
        <v>5</v>
      </c>
    </row>
    <row r="336" spans="1:6" x14ac:dyDescent="0.45">
      <c r="A336" s="13" t="s">
        <v>8219</v>
      </c>
      <c r="B336">
        <v>1013</v>
      </c>
      <c r="E336" s="14" t="s">
        <v>8221</v>
      </c>
      <c r="F336">
        <v>21</v>
      </c>
    </row>
    <row r="337" spans="1:6" x14ac:dyDescent="0.45">
      <c r="A337" s="13" t="s">
        <v>8219</v>
      </c>
      <c r="B337">
        <v>274</v>
      </c>
      <c r="E337" s="14" t="s">
        <v>8221</v>
      </c>
      <c r="F337">
        <v>0</v>
      </c>
    </row>
    <row r="338" spans="1:6" x14ac:dyDescent="0.45">
      <c r="A338" s="13" t="s">
        <v>8219</v>
      </c>
      <c r="B338">
        <v>87</v>
      </c>
      <c r="E338" s="14" t="s">
        <v>8221</v>
      </c>
      <c r="F338">
        <v>45</v>
      </c>
    </row>
    <row r="339" spans="1:6" x14ac:dyDescent="0.45">
      <c r="A339" s="13" t="s">
        <v>8219</v>
      </c>
      <c r="B339">
        <v>99</v>
      </c>
      <c r="E339" s="14" t="s">
        <v>8221</v>
      </c>
      <c r="F339">
        <v>29</v>
      </c>
    </row>
    <row r="340" spans="1:6" x14ac:dyDescent="0.45">
      <c r="A340" s="13" t="s">
        <v>8219</v>
      </c>
      <c r="B340">
        <v>276</v>
      </c>
      <c r="E340" s="14" t="s">
        <v>8221</v>
      </c>
      <c r="F340">
        <v>2</v>
      </c>
    </row>
    <row r="341" spans="1:6" x14ac:dyDescent="0.45">
      <c r="A341" s="13" t="s">
        <v>8219</v>
      </c>
      <c r="B341">
        <v>21</v>
      </c>
      <c r="E341" s="14" t="s">
        <v>8221</v>
      </c>
      <c r="F341">
        <v>30</v>
      </c>
    </row>
    <row r="342" spans="1:6" x14ac:dyDescent="0.45">
      <c r="A342" s="13" t="s">
        <v>8219</v>
      </c>
      <c r="B342">
        <v>41</v>
      </c>
      <c r="E342" s="14" t="s">
        <v>8221</v>
      </c>
      <c r="F342">
        <v>8</v>
      </c>
    </row>
    <row r="343" spans="1:6" x14ac:dyDescent="0.45">
      <c r="A343" s="13" t="s">
        <v>8219</v>
      </c>
      <c r="B343">
        <v>119</v>
      </c>
      <c r="E343" s="14" t="s">
        <v>8221</v>
      </c>
      <c r="F343">
        <v>1</v>
      </c>
    </row>
    <row r="344" spans="1:6" x14ac:dyDescent="0.45">
      <c r="A344" s="13" t="s">
        <v>8219</v>
      </c>
      <c r="B344">
        <v>153</v>
      </c>
      <c r="E344" s="14" t="s">
        <v>8221</v>
      </c>
      <c r="F344">
        <v>14</v>
      </c>
    </row>
    <row r="345" spans="1:6" x14ac:dyDescent="0.45">
      <c r="A345" s="13" t="s">
        <v>8219</v>
      </c>
      <c r="B345">
        <v>100</v>
      </c>
      <c r="E345" s="14" t="s">
        <v>8221</v>
      </c>
      <c r="F345">
        <v>24</v>
      </c>
    </row>
    <row r="346" spans="1:6" x14ac:dyDescent="0.45">
      <c r="A346" s="13" t="s">
        <v>8219</v>
      </c>
      <c r="B346">
        <v>143</v>
      </c>
      <c r="E346" s="14" t="s">
        <v>8221</v>
      </c>
      <c r="F346">
        <v>2</v>
      </c>
    </row>
    <row r="347" spans="1:6" x14ac:dyDescent="0.45">
      <c r="A347" s="13" t="s">
        <v>8219</v>
      </c>
      <c r="B347">
        <v>140</v>
      </c>
      <c r="E347" s="14" t="s">
        <v>8221</v>
      </c>
      <c r="F347">
        <v>21</v>
      </c>
    </row>
    <row r="348" spans="1:6" x14ac:dyDescent="0.45">
      <c r="A348" s="13" t="s">
        <v>8219</v>
      </c>
      <c r="B348">
        <v>35</v>
      </c>
      <c r="E348" s="14" t="s">
        <v>8221</v>
      </c>
      <c r="F348">
        <v>7</v>
      </c>
    </row>
    <row r="349" spans="1:6" x14ac:dyDescent="0.45">
      <c r="A349" s="13" t="s">
        <v>8219</v>
      </c>
      <c r="B349">
        <v>149</v>
      </c>
      <c r="E349" s="14" t="s">
        <v>8221</v>
      </c>
      <c r="F349">
        <v>0</v>
      </c>
    </row>
    <row r="350" spans="1:6" x14ac:dyDescent="0.45">
      <c r="A350" s="13" t="s">
        <v>8219</v>
      </c>
      <c r="B350">
        <v>130</v>
      </c>
      <c r="E350" s="14" t="s">
        <v>8221</v>
      </c>
      <c r="F350">
        <v>4</v>
      </c>
    </row>
    <row r="351" spans="1:6" x14ac:dyDescent="0.45">
      <c r="A351" s="13" t="s">
        <v>8219</v>
      </c>
      <c r="B351">
        <v>120</v>
      </c>
      <c r="E351" s="14" t="s">
        <v>8221</v>
      </c>
      <c r="F351">
        <v>32</v>
      </c>
    </row>
    <row r="352" spans="1:6" x14ac:dyDescent="0.45">
      <c r="A352" s="13" t="s">
        <v>8219</v>
      </c>
      <c r="B352">
        <v>265</v>
      </c>
      <c r="E352" s="14" t="s">
        <v>8221</v>
      </c>
      <c r="F352">
        <v>4</v>
      </c>
    </row>
    <row r="353" spans="1:6" x14ac:dyDescent="0.45">
      <c r="A353" s="13" t="s">
        <v>8219</v>
      </c>
      <c r="B353">
        <v>71</v>
      </c>
      <c r="E353" s="14" t="s">
        <v>8221</v>
      </c>
      <c r="F353">
        <v>9</v>
      </c>
    </row>
    <row r="354" spans="1:6" x14ac:dyDescent="0.45">
      <c r="A354" s="13" t="s">
        <v>8219</v>
      </c>
      <c r="B354">
        <v>13</v>
      </c>
      <c r="E354" s="14" t="s">
        <v>8221</v>
      </c>
      <c r="F354">
        <v>17</v>
      </c>
    </row>
    <row r="355" spans="1:6" x14ac:dyDescent="0.45">
      <c r="A355" s="13" t="s">
        <v>8219</v>
      </c>
      <c r="B355">
        <v>169</v>
      </c>
      <c r="E355" s="14" t="s">
        <v>8221</v>
      </c>
      <c r="F355">
        <v>5</v>
      </c>
    </row>
    <row r="356" spans="1:6" x14ac:dyDescent="0.45">
      <c r="A356" s="13" t="s">
        <v>8219</v>
      </c>
      <c r="B356">
        <v>57</v>
      </c>
      <c r="E356" s="14" t="s">
        <v>8221</v>
      </c>
      <c r="F356">
        <v>53</v>
      </c>
    </row>
    <row r="357" spans="1:6" x14ac:dyDescent="0.45">
      <c r="A357" s="13" t="s">
        <v>8219</v>
      </c>
      <c r="B357">
        <v>229</v>
      </c>
      <c r="E357" s="14" t="s">
        <v>8221</v>
      </c>
      <c r="F357">
        <v>7</v>
      </c>
    </row>
    <row r="358" spans="1:6" x14ac:dyDescent="0.45">
      <c r="A358" s="13" t="s">
        <v>8219</v>
      </c>
      <c r="B358">
        <v>108</v>
      </c>
      <c r="E358" s="14" t="s">
        <v>8221</v>
      </c>
      <c r="F358">
        <v>72</v>
      </c>
    </row>
    <row r="359" spans="1:6" x14ac:dyDescent="0.45">
      <c r="A359" s="13" t="s">
        <v>8219</v>
      </c>
      <c r="B359">
        <v>108</v>
      </c>
      <c r="E359" s="14" t="s">
        <v>8221</v>
      </c>
      <c r="F359">
        <v>0</v>
      </c>
    </row>
    <row r="360" spans="1:6" x14ac:dyDescent="0.45">
      <c r="A360" s="13" t="s">
        <v>8219</v>
      </c>
      <c r="B360">
        <v>41</v>
      </c>
      <c r="E360" s="14" t="s">
        <v>8221</v>
      </c>
      <c r="F360">
        <v>2</v>
      </c>
    </row>
    <row r="361" spans="1:6" x14ac:dyDescent="0.45">
      <c r="A361" s="13" t="s">
        <v>8219</v>
      </c>
      <c r="B361">
        <v>139</v>
      </c>
      <c r="E361" s="14" t="s">
        <v>8221</v>
      </c>
      <c r="F361">
        <v>8</v>
      </c>
    </row>
    <row r="362" spans="1:6" x14ac:dyDescent="0.45">
      <c r="A362" s="13" t="s">
        <v>8219</v>
      </c>
      <c r="B362">
        <v>19</v>
      </c>
      <c r="E362" s="14" t="s">
        <v>8221</v>
      </c>
      <c r="F362">
        <v>2</v>
      </c>
    </row>
    <row r="363" spans="1:6" x14ac:dyDescent="0.45">
      <c r="A363" s="13" t="s">
        <v>8219</v>
      </c>
      <c r="B363">
        <v>94</v>
      </c>
      <c r="E363" s="14" t="s">
        <v>8221</v>
      </c>
      <c r="F363">
        <v>0</v>
      </c>
    </row>
    <row r="364" spans="1:6" x14ac:dyDescent="0.45">
      <c r="A364" s="13" t="s">
        <v>8219</v>
      </c>
      <c r="B364">
        <v>23</v>
      </c>
      <c r="E364" s="14" t="s">
        <v>8221</v>
      </c>
      <c r="F364">
        <v>3</v>
      </c>
    </row>
    <row r="365" spans="1:6" x14ac:dyDescent="0.45">
      <c r="A365" s="13" t="s">
        <v>8219</v>
      </c>
      <c r="B365">
        <v>15</v>
      </c>
      <c r="E365" s="14" t="s">
        <v>8221</v>
      </c>
      <c r="F365">
        <v>4</v>
      </c>
    </row>
    <row r="366" spans="1:6" x14ac:dyDescent="0.45">
      <c r="A366" s="13" t="s">
        <v>8219</v>
      </c>
      <c r="B366">
        <v>62</v>
      </c>
      <c r="E366" s="14" t="s">
        <v>8221</v>
      </c>
      <c r="F366">
        <v>3</v>
      </c>
    </row>
    <row r="367" spans="1:6" x14ac:dyDescent="0.45">
      <c r="A367" s="13" t="s">
        <v>8219</v>
      </c>
      <c r="B367">
        <v>74</v>
      </c>
      <c r="E367" s="14" t="s">
        <v>8221</v>
      </c>
      <c r="F367">
        <v>6</v>
      </c>
    </row>
    <row r="368" spans="1:6" x14ac:dyDescent="0.45">
      <c r="A368" s="13" t="s">
        <v>8219</v>
      </c>
      <c r="B368">
        <v>97</v>
      </c>
      <c r="E368" s="14" t="s">
        <v>8221</v>
      </c>
      <c r="F368">
        <v>0</v>
      </c>
    </row>
    <row r="369" spans="1:6" x14ac:dyDescent="0.45">
      <c r="A369" s="13" t="s">
        <v>8219</v>
      </c>
      <c r="B369">
        <v>55</v>
      </c>
      <c r="E369" s="14" t="s">
        <v>8221</v>
      </c>
      <c r="F369">
        <v>0</v>
      </c>
    </row>
    <row r="370" spans="1:6" x14ac:dyDescent="0.45">
      <c r="A370" s="13" t="s">
        <v>8219</v>
      </c>
      <c r="B370">
        <v>44</v>
      </c>
      <c r="E370" s="14" t="s">
        <v>8221</v>
      </c>
      <c r="F370">
        <v>0</v>
      </c>
    </row>
    <row r="371" spans="1:6" x14ac:dyDescent="0.45">
      <c r="A371" s="13" t="s">
        <v>8219</v>
      </c>
      <c r="B371">
        <v>110</v>
      </c>
      <c r="E371" s="14" t="s">
        <v>8221</v>
      </c>
      <c r="F371">
        <v>8</v>
      </c>
    </row>
    <row r="372" spans="1:6" x14ac:dyDescent="0.45">
      <c r="A372" s="13" t="s">
        <v>8219</v>
      </c>
      <c r="B372">
        <v>59</v>
      </c>
      <c r="E372" s="14" t="s">
        <v>8221</v>
      </c>
      <c r="F372">
        <v>5</v>
      </c>
    </row>
    <row r="373" spans="1:6" x14ac:dyDescent="0.45">
      <c r="A373" s="13" t="s">
        <v>8219</v>
      </c>
      <c r="B373">
        <v>62</v>
      </c>
      <c r="E373" s="14" t="s">
        <v>8221</v>
      </c>
      <c r="F373">
        <v>0</v>
      </c>
    </row>
    <row r="374" spans="1:6" x14ac:dyDescent="0.45">
      <c r="A374" s="13" t="s">
        <v>8219</v>
      </c>
      <c r="B374">
        <v>105</v>
      </c>
      <c r="E374" s="14" t="s">
        <v>8221</v>
      </c>
      <c r="F374">
        <v>2</v>
      </c>
    </row>
    <row r="375" spans="1:6" x14ac:dyDescent="0.45">
      <c r="A375" s="13" t="s">
        <v>8219</v>
      </c>
      <c r="B375">
        <v>26</v>
      </c>
      <c r="E375" s="14" t="s">
        <v>8221</v>
      </c>
      <c r="F375">
        <v>24</v>
      </c>
    </row>
    <row r="376" spans="1:6" x14ac:dyDescent="0.45">
      <c r="A376" s="13" t="s">
        <v>8219</v>
      </c>
      <c r="B376">
        <v>49</v>
      </c>
      <c r="E376" s="14" t="s">
        <v>8221</v>
      </c>
      <c r="F376">
        <v>0</v>
      </c>
    </row>
    <row r="377" spans="1:6" x14ac:dyDescent="0.45">
      <c r="A377" s="13" t="s">
        <v>8219</v>
      </c>
      <c r="B377">
        <v>68</v>
      </c>
      <c r="E377" s="14" t="s">
        <v>8221</v>
      </c>
      <c r="F377">
        <v>9</v>
      </c>
    </row>
    <row r="378" spans="1:6" x14ac:dyDescent="0.45">
      <c r="A378" s="13" t="s">
        <v>8219</v>
      </c>
      <c r="B378">
        <v>22</v>
      </c>
      <c r="E378" s="14" t="s">
        <v>8221</v>
      </c>
      <c r="F378">
        <v>0</v>
      </c>
    </row>
    <row r="379" spans="1:6" x14ac:dyDescent="0.45">
      <c r="A379" s="13" t="s">
        <v>8219</v>
      </c>
      <c r="B379">
        <v>18</v>
      </c>
      <c r="E379" s="14" t="s">
        <v>8221</v>
      </c>
      <c r="F379">
        <v>1</v>
      </c>
    </row>
    <row r="380" spans="1:6" x14ac:dyDescent="0.45">
      <c r="A380" s="13" t="s">
        <v>8219</v>
      </c>
      <c r="B380">
        <v>19</v>
      </c>
      <c r="E380" s="14" t="s">
        <v>8221</v>
      </c>
      <c r="F380">
        <v>10</v>
      </c>
    </row>
    <row r="381" spans="1:6" x14ac:dyDescent="0.45">
      <c r="A381" s="13" t="s">
        <v>8219</v>
      </c>
      <c r="B381">
        <v>99</v>
      </c>
      <c r="E381" s="14" t="s">
        <v>8221</v>
      </c>
      <c r="F381">
        <v>1</v>
      </c>
    </row>
    <row r="382" spans="1:6" x14ac:dyDescent="0.45">
      <c r="A382" s="13" t="s">
        <v>8219</v>
      </c>
      <c r="B382">
        <v>27</v>
      </c>
      <c r="E382" s="14" t="s">
        <v>8221</v>
      </c>
      <c r="F382">
        <v>0</v>
      </c>
    </row>
    <row r="383" spans="1:6" x14ac:dyDescent="0.45">
      <c r="A383" s="13" t="s">
        <v>8219</v>
      </c>
      <c r="B383">
        <v>25</v>
      </c>
      <c r="E383" s="14" t="s">
        <v>8221</v>
      </c>
      <c r="F383">
        <v>20</v>
      </c>
    </row>
    <row r="384" spans="1:6" x14ac:dyDescent="0.45">
      <c r="A384" s="13" t="s">
        <v>8219</v>
      </c>
      <c r="B384">
        <v>14</v>
      </c>
      <c r="E384" s="14" t="s">
        <v>8221</v>
      </c>
      <c r="F384">
        <v>30</v>
      </c>
    </row>
    <row r="385" spans="1:6" x14ac:dyDescent="0.45">
      <c r="A385" s="13" t="s">
        <v>8219</v>
      </c>
      <c r="B385">
        <v>35</v>
      </c>
      <c r="E385" s="14" t="s">
        <v>8221</v>
      </c>
      <c r="F385">
        <v>6</v>
      </c>
    </row>
    <row r="386" spans="1:6" x14ac:dyDescent="0.45">
      <c r="A386" s="13" t="s">
        <v>8219</v>
      </c>
      <c r="B386">
        <v>10</v>
      </c>
      <c r="E386" s="14" t="s">
        <v>8221</v>
      </c>
      <c r="F386">
        <v>15</v>
      </c>
    </row>
    <row r="387" spans="1:6" x14ac:dyDescent="0.45">
      <c r="A387" s="13" t="s">
        <v>8219</v>
      </c>
      <c r="B387">
        <v>29</v>
      </c>
      <c r="E387" s="14" t="s">
        <v>8221</v>
      </c>
      <c r="F387">
        <v>5</v>
      </c>
    </row>
    <row r="388" spans="1:6" x14ac:dyDescent="0.45">
      <c r="A388" s="13" t="s">
        <v>8219</v>
      </c>
      <c r="B388">
        <v>44</v>
      </c>
      <c r="E388" s="14" t="s">
        <v>8221</v>
      </c>
      <c r="F388">
        <v>0</v>
      </c>
    </row>
    <row r="389" spans="1:6" x14ac:dyDescent="0.45">
      <c r="A389" s="13" t="s">
        <v>8219</v>
      </c>
      <c r="B389">
        <v>17</v>
      </c>
      <c r="E389" s="14" t="s">
        <v>8221</v>
      </c>
      <c r="F389">
        <v>0</v>
      </c>
    </row>
    <row r="390" spans="1:6" x14ac:dyDescent="0.45">
      <c r="A390" s="13" t="s">
        <v>8219</v>
      </c>
      <c r="B390">
        <v>34</v>
      </c>
      <c r="E390" s="14" t="s">
        <v>8221</v>
      </c>
      <c r="F390">
        <v>28</v>
      </c>
    </row>
    <row r="391" spans="1:6" x14ac:dyDescent="0.45">
      <c r="A391" s="13" t="s">
        <v>8219</v>
      </c>
      <c r="B391">
        <v>14</v>
      </c>
      <c r="E391" s="14" t="s">
        <v>8221</v>
      </c>
      <c r="F391">
        <v>0</v>
      </c>
    </row>
    <row r="392" spans="1:6" x14ac:dyDescent="0.45">
      <c r="A392" s="13" t="s">
        <v>8219</v>
      </c>
      <c r="B392">
        <v>156</v>
      </c>
      <c r="E392" s="14" t="s">
        <v>8221</v>
      </c>
      <c r="F392">
        <v>5</v>
      </c>
    </row>
    <row r="393" spans="1:6" x14ac:dyDescent="0.45">
      <c r="A393" s="13" t="s">
        <v>8219</v>
      </c>
      <c r="B393">
        <v>128</v>
      </c>
      <c r="E393" s="14" t="s">
        <v>8221</v>
      </c>
      <c r="F393">
        <v>7</v>
      </c>
    </row>
    <row r="394" spans="1:6" x14ac:dyDescent="0.45">
      <c r="A394" s="13" t="s">
        <v>8219</v>
      </c>
      <c r="B394">
        <v>60</v>
      </c>
      <c r="E394" s="14" t="s">
        <v>8221</v>
      </c>
      <c r="F394">
        <v>30</v>
      </c>
    </row>
    <row r="395" spans="1:6" x14ac:dyDescent="0.45">
      <c r="A395" s="13" t="s">
        <v>8219</v>
      </c>
      <c r="B395">
        <v>32</v>
      </c>
      <c r="E395" s="14" t="s">
        <v>8221</v>
      </c>
      <c r="F395">
        <v>2</v>
      </c>
    </row>
    <row r="396" spans="1:6" x14ac:dyDescent="0.45">
      <c r="A396" s="13" t="s">
        <v>8219</v>
      </c>
      <c r="B396">
        <v>53</v>
      </c>
      <c r="E396" s="14" t="s">
        <v>8221</v>
      </c>
      <c r="F396">
        <v>30</v>
      </c>
    </row>
    <row r="397" spans="1:6" x14ac:dyDescent="0.45">
      <c r="A397" s="13" t="s">
        <v>8219</v>
      </c>
      <c r="B397">
        <v>184</v>
      </c>
      <c r="E397" s="14" t="s">
        <v>8221</v>
      </c>
      <c r="F397">
        <v>2</v>
      </c>
    </row>
    <row r="398" spans="1:6" x14ac:dyDescent="0.45">
      <c r="A398" s="13" t="s">
        <v>8219</v>
      </c>
      <c r="B398">
        <v>90</v>
      </c>
      <c r="E398" s="14" t="s">
        <v>8221</v>
      </c>
      <c r="F398">
        <v>0</v>
      </c>
    </row>
    <row r="399" spans="1:6" x14ac:dyDescent="0.45">
      <c r="A399" s="13" t="s">
        <v>8219</v>
      </c>
      <c r="B399">
        <v>71</v>
      </c>
      <c r="E399" s="14" t="s">
        <v>8221</v>
      </c>
      <c r="F399">
        <v>2</v>
      </c>
    </row>
    <row r="400" spans="1:6" x14ac:dyDescent="0.45">
      <c r="A400" s="13" t="s">
        <v>8219</v>
      </c>
      <c r="B400">
        <v>87</v>
      </c>
      <c r="E400" s="14" t="s">
        <v>8221</v>
      </c>
      <c r="F400">
        <v>1</v>
      </c>
    </row>
    <row r="401" spans="1:6" x14ac:dyDescent="0.45">
      <c r="A401" s="13" t="s">
        <v>8219</v>
      </c>
      <c r="B401">
        <v>28</v>
      </c>
      <c r="E401" s="14" t="s">
        <v>8221</v>
      </c>
      <c r="F401">
        <v>2</v>
      </c>
    </row>
    <row r="402" spans="1:6" x14ac:dyDescent="0.45">
      <c r="A402" s="13" t="s">
        <v>8219</v>
      </c>
      <c r="B402">
        <v>56</v>
      </c>
      <c r="E402" s="14" t="s">
        <v>8221</v>
      </c>
      <c r="F402">
        <v>14</v>
      </c>
    </row>
    <row r="403" spans="1:6" x14ac:dyDescent="0.45">
      <c r="A403" s="13" t="s">
        <v>8219</v>
      </c>
      <c r="B403">
        <v>51</v>
      </c>
      <c r="E403" s="14" t="s">
        <v>8221</v>
      </c>
      <c r="F403">
        <v>31</v>
      </c>
    </row>
    <row r="404" spans="1:6" x14ac:dyDescent="0.45">
      <c r="A404" s="13" t="s">
        <v>8219</v>
      </c>
      <c r="B404">
        <v>75</v>
      </c>
      <c r="E404" s="14" t="s">
        <v>8221</v>
      </c>
      <c r="F404">
        <v>16</v>
      </c>
    </row>
    <row r="405" spans="1:6" x14ac:dyDescent="0.45">
      <c r="A405" s="13" t="s">
        <v>8219</v>
      </c>
      <c r="B405">
        <v>38</v>
      </c>
      <c r="E405" s="14" t="s">
        <v>8221</v>
      </c>
      <c r="F405">
        <v>12</v>
      </c>
    </row>
    <row r="406" spans="1:6" x14ac:dyDescent="0.45">
      <c r="A406" s="13" t="s">
        <v>8219</v>
      </c>
      <c r="B406">
        <v>18</v>
      </c>
      <c r="E406" s="14" t="s">
        <v>8221</v>
      </c>
      <c r="F406">
        <v>96</v>
      </c>
    </row>
    <row r="407" spans="1:6" x14ac:dyDescent="0.45">
      <c r="A407" s="13" t="s">
        <v>8219</v>
      </c>
      <c r="B407">
        <v>54</v>
      </c>
      <c r="E407" s="14" t="s">
        <v>8221</v>
      </c>
      <c r="F407">
        <v>16</v>
      </c>
    </row>
    <row r="408" spans="1:6" x14ac:dyDescent="0.45">
      <c r="A408" s="13" t="s">
        <v>8219</v>
      </c>
      <c r="B408">
        <v>71</v>
      </c>
      <c r="E408" s="14" t="s">
        <v>8221</v>
      </c>
      <c r="F408">
        <v>5</v>
      </c>
    </row>
    <row r="409" spans="1:6" x14ac:dyDescent="0.45">
      <c r="A409" s="13" t="s">
        <v>8219</v>
      </c>
      <c r="B409">
        <v>57</v>
      </c>
      <c r="E409" s="14" t="s">
        <v>8221</v>
      </c>
      <c r="F409">
        <v>0</v>
      </c>
    </row>
    <row r="410" spans="1:6" x14ac:dyDescent="0.45">
      <c r="A410" s="13" t="s">
        <v>8219</v>
      </c>
      <c r="B410">
        <v>43</v>
      </c>
      <c r="E410" s="14" t="s">
        <v>8221</v>
      </c>
      <c r="F410">
        <v>8</v>
      </c>
    </row>
    <row r="411" spans="1:6" x14ac:dyDescent="0.45">
      <c r="A411" s="13" t="s">
        <v>8219</v>
      </c>
      <c r="B411">
        <v>52</v>
      </c>
      <c r="E411" s="14" t="s">
        <v>8221</v>
      </c>
      <c r="F411">
        <v>7</v>
      </c>
    </row>
    <row r="412" spans="1:6" x14ac:dyDescent="0.45">
      <c r="A412" s="13" t="s">
        <v>8219</v>
      </c>
      <c r="B412">
        <v>27</v>
      </c>
      <c r="E412" s="14" t="s">
        <v>8221</v>
      </c>
      <c r="F412">
        <v>24</v>
      </c>
    </row>
    <row r="413" spans="1:6" x14ac:dyDescent="0.45">
      <c r="A413" s="13" t="s">
        <v>8219</v>
      </c>
      <c r="B413">
        <v>12</v>
      </c>
      <c r="E413" s="14" t="s">
        <v>8221</v>
      </c>
      <c r="F413">
        <v>121</v>
      </c>
    </row>
    <row r="414" spans="1:6" x14ac:dyDescent="0.45">
      <c r="A414" s="13" t="s">
        <v>8219</v>
      </c>
      <c r="B414">
        <v>33</v>
      </c>
      <c r="E414" s="14" t="s">
        <v>8221</v>
      </c>
      <c r="F414">
        <v>196</v>
      </c>
    </row>
    <row r="415" spans="1:6" x14ac:dyDescent="0.45">
      <c r="A415" s="13" t="s">
        <v>8219</v>
      </c>
      <c r="B415">
        <v>96</v>
      </c>
      <c r="E415" s="14" t="s">
        <v>8221</v>
      </c>
      <c r="F415">
        <v>5</v>
      </c>
    </row>
    <row r="416" spans="1:6" x14ac:dyDescent="0.45">
      <c r="A416" s="13" t="s">
        <v>8219</v>
      </c>
      <c r="B416">
        <v>28</v>
      </c>
      <c r="E416" s="14" t="s">
        <v>8221</v>
      </c>
      <c r="F416">
        <v>73</v>
      </c>
    </row>
    <row r="417" spans="1:6" x14ac:dyDescent="0.45">
      <c r="A417" s="13" t="s">
        <v>8219</v>
      </c>
      <c r="B417">
        <v>43</v>
      </c>
      <c r="E417" s="14" t="s">
        <v>8221</v>
      </c>
      <c r="F417">
        <v>93</v>
      </c>
    </row>
    <row r="418" spans="1:6" x14ac:dyDescent="0.45">
      <c r="A418" s="13" t="s">
        <v>8219</v>
      </c>
      <c r="B418">
        <v>205</v>
      </c>
      <c r="E418" s="14" t="s">
        <v>8221</v>
      </c>
      <c r="F418">
        <v>17</v>
      </c>
    </row>
    <row r="419" spans="1:6" x14ac:dyDescent="0.45">
      <c r="A419" s="13" t="s">
        <v>8219</v>
      </c>
      <c r="B419">
        <v>23</v>
      </c>
      <c r="E419" s="14" t="s">
        <v>8221</v>
      </c>
      <c r="F419">
        <v>7</v>
      </c>
    </row>
    <row r="420" spans="1:6" x14ac:dyDescent="0.45">
      <c r="A420" s="13" t="s">
        <v>8219</v>
      </c>
      <c r="B420">
        <v>19</v>
      </c>
      <c r="E420" s="14" t="s">
        <v>8221</v>
      </c>
      <c r="F420">
        <v>17</v>
      </c>
    </row>
    <row r="421" spans="1:6" x14ac:dyDescent="0.45">
      <c r="A421" s="13" t="s">
        <v>8219</v>
      </c>
      <c r="B421">
        <v>14</v>
      </c>
      <c r="E421" s="14" t="s">
        <v>8221</v>
      </c>
      <c r="F421">
        <v>171</v>
      </c>
    </row>
    <row r="422" spans="1:6" x14ac:dyDescent="0.45">
      <c r="A422" s="13" t="s">
        <v>8219</v>
      </c>
      <c r="B422">
        <v>38</v>
      </c>
      <c r="E422" s="14" t="s">
        <v>8221</v>
      </c>
      <c r="F422">
        <v>188</v>
      </c>
    </row>
    <row r="423" spans="1:6" x14ac:dyDescent="0.45">
      <c r="A423" s="13" t="s">
        <v>8219</v>
      </c>
      <c r="B423">
        <v>78</v>
      </c>
      <c r="E423" s="14" t="s">
        <v>8221</v>
      </c>
      <c r="F423">
        <v>110</v>
      </c>
    </row>
    <row r="424" spans="1:6" x14ac:dyDescent="0.45">
      <c r="A424" s="13" t="s">
        <v>8219</v>
      </c>
      <c r="B424">
        <v>69</v>
      </c>
      <c r="E424" s="14" t="s">
        <v>8221</v>
      </c>
      <c r="F424">
        <v>37</v>
      </c>
    </row>
    <row r="425" spans="1:6" x14ac:dyDescent="0.45">
      <c r="A425" s="13" t="s">
        <v>8219</v>
      </c>
      <c r="B425">
        <v>33</v>
      </c>
      <c r="E425" s="14" t="s">
        <v>8221</v>
      </c>
      <c r="F425">
        <v>9</v>
      </c>
    </row>
    <row r="426" spans="1:6" x14ac:dyDescent="0.45">
      <c r="A426" s="13" t="s">
        <v>8219</v>
      </c>
      <c r="B426">
        <v>54</v>
      </c>
      <c r="E426" s="14" t="s">
        <v>8221</v>
      </c>
      <c r="F426">
        <v>29</v>
      </c>
    </row>
    <row r="427" spans="1:6" x14ac:dyDescent="0.45">
      <c r="A427" s="13" t="s">
        <v>8219</v>
      </c>
      <c r="B427">
        <v>99</v>
      </c>
      <c r="E427" s="14" t="s">
        <v>8221</v>
      </c>
      <c r="F427">
        <v>6</v>
      </c>
    </row>
    <row r="428" spans="1:6" x14ac:dyDescent="0.45">
      <c r="A428" s="13" t="s">
        <v>8219</v>
      </c>
      <c r="B428">
        <v>49</v>
      </c>
      <c r="E428" s="14" t="s">
        <v>8221</v>
      </c>
      <c r="F428">
        <v>30</v>
      </c>
    </row>
    <row r="429" spans="1:6" x14ac:dyDescent="0.45">
      <c r="A429" s="13" t="s">
        <v>8219</v>
      </c>
      <c r="B429">
        <v>11</v>
      </c>
      <c r="E429" s="14" t="s">
        <v>8221</v>
      </c>
      <c r="F429">
        <v>81</v>
      </c>
    </row>
    <row r="430" spans="1:6" x14ac:dyDescent="0.45">
      <c r="A430" s="13" t="s">
        <v>8219</v>
      </c>
      <c r="B430">
        <v>38</v>
      </c>
      <c r="E430" s="14" t="s">
        <v>8221</v>
      </c>
      <c r="F430">
        <v>4</v>
      </c>
    </row>
    <row r="431" spans="1:6" x14ac:dyDescent="0.45">
      <c r="A431" s="13" t="s">
        <v>8219</v>
      </c>
      <c r="B431">
        <v>16</v>
      </c>
      <c r="E431" s="14" t="s">
        <v>8221</v>
      </c>
      <c r="F431">
        <v>11</v>
      </c>
    </row>
    <row r="432" spans="1:6" x14ac:dyDescent="0.45">
      <c r="A432" s="13" t="s">
        <v>8219</v>
      </c>
      <c r="B432">
        <v>32</v>
      </c>
      <c r="E432" s="14" t="s">
        <v>8221</v>
      </c>
      <c r="F432">
        <v>14</v>
      </c>
    </row>
    <row r="433" spans="1:6" x14ac:dyDescent="0.45">
      <c r="A433" s="13" t="s">
        <v>8219</v>
      </c>
      <c r="B433">
        <v>20</v>
      </c>
      <c r="E433" s="14" t="s">
        <v>8221</v>
      </c>
      <c r="F433">
        <v>5</v>
      </c>
    </row>
    <row r="434" spans="1:6" x14ac:dyDescent="0.45">
      <c r="A434" s="13" t="s">
        <v>8219</v>
      </c>
      <c r="B434">
        <v>154</v>
      </c>
      <c r="E434" s="14" t="s">
        <v>8221</v>
      </c>
      <c r="F434">
        <v>45</v>
      </c>
    </row>
    <row r="435" spans="1:6" x14ac:dyDescent="0.45">
      <c r="A435" s="13" t="s">
        <v>8219</v>
      </c>
      <c r="B435">
        <v>41</v>
      </c>
      <c r="E435" s="14" t="s">
        <v>8221</v>
      </c>
      <c r="F435">
        <v>8</v>
      </c>
    </row>
    <row r="436" spans="1:6" x14ac:dyDescent="0.45">
      <c r="A436" s="13" t="s">
        <v>8219</v>
      </c>
      <c r="B436">
        <v>75</v>
      </c>
      <c r="E436" s="14" t="s">
        <v>8221</v>
      </c>
      <c r="F436">
        <v>3</v>
      </c>
    </row>
    <row r="437" spans="1:6" x14ac:dyDescent="0.45">
      <c r="A437" s="13" t="s">
        <v>8219</v>
      </c>
      <c r="B437">
        <v>40</v>
      </c>
      <c r="E437" s="14" t="s">
        <v>8221</v>
      </c>
      <c r="F437">
        <v>24</v>
      </c>
    </row>
    <row r="438" spans="1:6" x14ac:dyDescent="0.45">
      <c r="A438" s="13" t="s">
        <v>8219</v>
      </c>
      <c r="B438">
        <v>46</v>
      </c>
      <c r="E438" s="14" t="s">
        <v>8221</v>
      </c>
      <c r="F438">
        <v>18</v>
      </c>
    </row>
    <row r="439" spans="1:6" x14ac:dyDescent="0.45">
      <c r="A439" s="13" t="s">
        <v>8219</v>
      </c>
      <c r="B439">
        <v>62</v>
      </c>
      <c r="E439" s="14" t="s">
        <v>8221</v>
      </c>
      <c r="F439">
        <v>12</v>
      </c>
    </row>
    <row r="440" spans="1:6" x14ac:dyDescent="0.45">
      <c r="A440" s="13" t="s">
        <v>8219</v>
      </c>
      <c r="B440">
        <v>61</v>
      </c>
      <c r="E440" s="14" t="s">
        <v>8221</v>
      </c>
      <c r="F440">
        <v>123</v>
      </c>
    </row>
    <row r="441" spans="1:6" x14ac:dyDescent="0.45">
      <c r="A441" s="13" t="s">
        <v>8219</v>
      </c>
      <c r="B441">
        <v>96</v>
      </c>
      <c r="E441" s="14" t="s">
        <v>8221</v>
      </c>
      <c r="F441">
        <v>96</v>
      </c>
    </row>
    <row r="442" spans="1:6" x14ac:dyDescent="0.45">
      <c r="A442" s="13" t="s">
        <v>8219</v>
      </c>
      <c r="B442">
        <v>190</v>
      </c>
      <c r="E442" s="14" t="s">
        <v>8221</v>
      </c>
      <c r="F442">
        <v>31</v>
      </c>
    </row>
    <row r="443" spans="1:6" x14ac:dyDescent="0.45">
      <c r="A443" s="13" t="s">
        <v>8219</v>
      </c>
      <c r="B443">
        <v>94</v>
      </c>
      <c r="E443" s="14" t="s">
        <v>8221</v>
      </c>
      <c r="F443">
        <v>4</v>
      </c>
    </row>
    <row r="444" spans="1:6" x14ac:dyDescent="0.45">
      <c r="A444" s="13" t="s">
        <v>8219</v>
      </c>
      <c r="B444">
        <v>39</v>
      </c>
      <c r="E444" s="14" t="s">
        <v>8221</v>
      </c>
      <c r="F444">
        <v>3</v>
      </c>
    </row>
    <row r="445" spans="1:6" x14ac:dyDescent="0.45">
      <c r="A445" s="13" t="s">
        <v>8219</v>
      </c>
      <c r="B445">
        <v>127</v>
      </c>
      <c r="E445" s="14" t="s">
        <v>8221</v>
      </c>
      <c r="F445">
        <v>179</v>
      </c>
    </row>
    <row r="446" spans="1:6" x14ac:dyDescent="0.45">
      <c r="A446" s="13" t="s">
        <v>8219</v>
      </c>
      <c r="B446">
        <v>159</v>
      </c>
      <c r="E446" s="14" t="s">
        <v>8221</v>
      </c>
      <c r="F446">
        <v>3</v>
      </c>
    </row>
    <row r="447" spans="1:6" x14ac:dyDescent="0.45">
      <c r="A447" s="13" t="s">
        <v>8219</v>
      </c>
      <c r="B447">
        <v>177</v>
      </c>
      <c r="E447" s="14" t="s">
        <v>8221</v>
      </c>
      <c r="F447">
        <v>23</v>
      </c>
    </row>
    <row r="448" spans="1:6" x14ac:dyDescent="0.45">
      <c r="A448" s="13" t="s">
        <v>8219</v>
      </c>
      <c r="B448">
        <v>47</v>
      </c>
      <c r="E448" s="14" t="s">
        <v>8221</v>
      </c>
      <c r="F448">
        <v>23</v>
      </c>
    </row>
    <row r="449" spans="1:6" x14ac:dyDescent="0.45">
      <c r="A449" s="13" t="s">
        <v>8219</v>
      </c>
      <c r="B449">
        <v>1</v>
      </c>
      <c r="E449" s="14" t="s">
        <v>8221</v>
      </c>
      <c r="F449">
        <v>41</v>
      </c>
    </row>
    <row r="450" spans="1:6" x14ac:dyDescent="0.45">
      <c r="A450" s="13" t="s">
        <v>8219</v>
      </c>
      <c r="B450">
        <v>16</v>
      </c>
      <c r="E450" s="14" t="s">
        <v>8221</v>
      </c>
      <c r="F450">
        <v>0</v>
      </c>
    </row>
    <row r="451" spans="1:6" x14ac:dyDescent="0.45">
      <c r="A451" s="13" t="s">
        <v>8219</v>
      </c>
      <c r="B451">
        <v>115</v>
      </c>
      <c r="E451" s="14" t="s">
        <v>8221</v>
      </c>
      <c r="F451">
        <v>32</v>
      </c>
    </row>
    <row r="452" spans="1:6" x14ac:dyDescent="0.45">
      <c r="A452" s="13" t="s">
        <v>8219</v>
      </c>
      <c r="B452">
        <v>133</v>
      </c>
      <c r="E452" s="14" t="s">
        <v>8221</v>
      </c>
      <c r="F452">
        <v>2</v>
      </c>
    </row>
    <row r="453" spans="1:6" x14ac:dyDescent="0.45">
      <c r="A453" s="13" t="s">
        <v>8219</v>
      </c>
      <c r="B453">
        <v>70</v>
      </c>
      <c r="E453" s="14" t="s">
        <v>8221</v>
      </c>
      <c r="F453">
        <v>7</v>
      </c>
    </row>
    <row r="454" spans="1:6" x14ac:dyDescent="0.45">
      <c r="A454" s="13" t="s">
        <v>8219</v>
      </c>
      <c r="B454">
        <v>62</v>
      </c>
      <c r="E454" s="14" t="s">
        <v>8221</v>
      </c>
      <c r="F454">
        <v>4</v>
      </c>
    </row>
    <row r="455" spans="1:6" x14ac:dyDescent="0.45">
      <c r="A455" s="13" t="s">
        <v>8219</v>
      </c>
      <c r="B455">
        <v>10</v>
      </c>
      <c r="E455" s="14" t="s">
        <v>8221</v>
      </c>
      <c r="F455">
        <v>196</v>
      </c>
    </row>
    <row r="456" spans="1:6" x14ac:dyDescent="0.45">
      <c r="A456" s="13" t="s">
        <v>8219</v>
      </c>
      <c r="B456">
        <v>499</v>
      </c>
      <c r="E456" s="14" t="s">
        <v>8221</v>
      </c>
      <c r="F456">
        <v>11</v>
      </c>
    </row>
    <row r="457" spans="1:6" x14ac:dyDescent="0.45">
      <c r="A457" s="13" t="s">
        <v>8219</v>
      </c>
      <c r="B457">
        <v>47</v>
      </c>
      <c r="E457" s="14" t="s">
        <v>8221</v>
      </c>
      <c r="F457">
        <v>9</v>
      </c>
    </row>
    <row r="458" spans="1:6" x14ac:dyDescent="0.45">
      <c r="A458" s="13" t="s">
        <v>8219</v>
      </c>
      <c r="B458">
        <v>28</v>
      </c>
      <c r="E458" s="14" t="s">
        <v>8221</v>
      </c>
      <c r="F458">
        <v>5</v>
      </c>
    </row>
    <row r="459" spans="1:6" x14ac:dyDescent="0.45">
      <c r="A459" s="13" t="s">
        <v>8219</v>
      </c>
      <c r="B459">
        <v>24</v>
      </c>
      <c r="E459" s="14" t="s">
        <v>8221</v>
      </c>
      <c r="F459">
        <v>8</v>
      </c>
    </row>
    <row r="460" spans="1:6" x14ac:dyDescent="0.45">
      <c r="A460" s="13" t="s">
        <v>8219</v>
      </c>
      <c r="B460">
        <v>76</v>
      </c>
      <c r="E460" s="14" t="s">
        <v>8221</v>
      </c>
      <c r="F460">
        <v>229</v>
      </c>
    </row>
    <row r="461" spans="1:6" x14ac:dyDescent="0.45">
      <c r="A461" s="13" t="s">
        <v>8219</v>
      </c>
      <c r="B461">
        <v>98</v>
      </c>
      <c r="E461" s="14" t="s">
        <v>8221</v>
      </c>
      <c r="F461">
        <v>40</v>
      </c>
    </row>
    <row r="462" spans="1:6" x14ac:dyDescent="0.45">
      <c r="A462" s="13" t="s">
        <v>8219</v>
      </c>
      <c r="B462">
        <v>30</v>
      </c>
      <c r="E462" s="14" t="s">
        <v>8221</v>
      </c>
      <c r="F462">
        <v>123</v>
      </c>
    </row>
    <row r="463" spans="1:6" x14ac:dyDescent="0.45">
      <c r="A463" s="13" t="s">
        <v>8219</v>
      </c>
      <c r="B463">
        <v>478</v>
      </c>
      <c r="E463" s="14" t="s">
        <v>8221</v>
      </c>
      <c r="F463">
        <v>5</v>
      </c>
    </row>
    <row r="464" spans="1:6" x14ac:dyDescent="0.45">
      <c r="A464" s="13" t="s">
        <v>8219</v>
      </c>
      <c r="B464">
        <v>74</v>
      </c>
      <c r="E464" s="14" t="s">
        <v>8221</v>
      </c>
      <c r="F464">
        <v>148</v>
      </c>
    </row>
    <row r="465" spans="1:6" x14ac:dyDescent="0.45">
      <c r="A465" s="13" t="s">
        <v>8219</v>
      </c>
      <c r="B465">
        <v>131</v>
      </c>
      <c r="E465" s="14" t="s">
        <v>8221</v>
      </c>
      <c r="F465">
        <v>10</v>
      </c>
    </row>
    <row r="466" spans="1:6" x14ac:dyDescent="0.45">
      <c r="A466" s="13" t="s">
        <v>8219</v>
      </c>
      <c r="B466">
        <v>61</v>
      </c>
      <c r="E466" s="14" t="s">
        <v>8221</v>
      </c>
      <c r="F466">
        <v>4</v>
      </c>
    </row>
    <row r="467" spans="1:6" x14ac:dyDescent="0.45">
      <c r="A467" s="13" t="s">
        <v>8219</v>
      </c>
      <c r="B467">
        <v>1071</v>
      </c>
      <c r="E467" s="14" t="s">
        <v>8221</v>
      </c>
      <c r="F467">
        <v>21</v>
      </c>
    </row>
    <row r="468" spans="1:6" x14ac:dyDescent="0.45">
      <c r="A468" s="13" t="s">
        <v>8219</v>
      </c>
      <c r="B468">
        <v>122</v>
      </c>
      <c r="E468" s="14" t="s">
        <v>8221</v>
      </c>
      <c r="F468">
        <v>2</v>
      </c>
    </row>
    <row r="469" spans="1:6" x14ac:dyDescent="0.45">
      <c r="A469" s="13" t="s">
        <v>8219</v>
      </c>
      <c r="B469">
        <v>111</v>
      </c>
      <c r="E469" s="14" t="s">
        <v>8221</v>
      </c>
      <c r="F469">
        <v>0</v>
      </c>
    </row>
    <row r="470" spans="1:6" x14ac:dyDescent="0.45">
      <c r="A470" s="13" t="s">
        <v>8219</v>
      </c>
      <c r="B470">
        <v>255</v>
      </c>
      <c r="E470" s="14" t="s">
        <v>8221</v>
      </c>
      <c r="F470">
        <v>4</v>
      </c>
    </row>
    <row r="471" spans="1:6" x14ac:dyDescent="0.45">
      <c r="A471" s="13" t="s">
        <v>8219</v>
      </c>
      <c r="B471">
        <v>141</v>
      </c>
      <c r="E471" s="14" t="s">
        <v>8221</v>
      </c>
      <c r="F471">
        <v>1</v>
      </c>
    </row>
    <row r="472" spans="1:6" x14ac:dyDescent="0.45">
      <c r="A472" s="13" t="s">
        <v>8219</v>
      </c>
      <c r="B472">
        <v>159</v>
      </c>
      <c r="E472" s="14" t="s">
        <v>8221</v>
      </c>
      <c r="F472">
        <v>30</v>
      </c>
    </row>
    <row r="473" spans="1:6" x14ac:dyDescent="0.45">
      <c r="A473" s="13" t="s">
        <v>8219</v>
      </c>
      <c r="B473">
        <v>99</v>
      </c>
      <c r="E473" s="14" t="s">
        <v>8221</v>
      </c>
      <c r="F473">
        <v>3</v>
      </c>
    </row>
    <row r="474" spans="1:6" x14ac:dyDescent="0.45">
      <c r="A474" s="13" t="s">
        <v>8219</v>
      </c>
      <c r="B474">
        <v>96</v>
      </c>
      <c r="E474" s="14" t="s">
        <v>8221</v>
      </c>
      <c r="F474">
        <v>975</v>
      </c>
    </row>
    <row r="475" spans="1:6" x14ac:dyDescent="0.45">
      <c r="A475" s="13" t="s">
        <v>8219</v>
      </c>
      <c r="B475">
        <v>27</v>
      </c>
      <c r="E475" s="14" t="s">
        <v>8221</v>
      </c>
      <c r="F475">
        <v>167</v>
      </c>
    </row>
    <row r="476" spans="1:6" x14ac:dyDescent="0.45">
      <c r="A476" s="13" t="s">
        <v>8219</v>
      </c>
      <c r="B476">
        <v>166</v>
      </c>
      <c r="E476" s="14" t="s">
        <v>8221</v>
      </c>
      <c r="F476">
        <v>5</v>
      </c>
    </row>
    <row r="477" spans="1:6" x14ac:dyDescent="0.45">
      <c r="A477" s="13" t="s">
        <v>8219</v>
      </c>
      <c r="B477">
        <v>76</v>
      </c>
      <c r="E477" s="14" t="s">
        <v>8221</v>
      </c>
      <c r="F477">
        <v>18</v>
      </c>
    </row>
    <row r="478" spans="1:6" x14ac:dyDescent="0.45">
      <c r="A478" s="13" t="s">
        <v>8219</v>
      </c>
      <c r="B478">
        <v>211</v>
      </c>
      <c r="E478" s="14" t="s">
        <v>8221</v>
      </c>
      <c r="F478">
        <v>98</v>
      </c>
    </row>
    <row r="479" spans="1:6" x14ac:dyDescent="0.45">
      <c r="A479" s="13" t="s">
        <v>8219</v>
      </c>
      <c r="B479">
        <v>21</v>
      </c>
      <c r="E479" s="14" t="s">
        <v>8221</v>
      </c>
      <c r="F479">
        <v>4</v>
      </c>
    </row>
    <row r="480" spans="1:6" x14ac:dyDescent="0.45">
      <c r="A480" s="13" t="s">
        <v>8219</v>
      </c>
      <c r="B480">
        <v>61</v>
      </c>
      <c r="E480" s="14" t="s">
        <v>8221</v>
      </c>
      <c r="F480">
        <v>3</v>
      </c>
    </row>
    <row r="481" spans="1:6" x14ac:dyDescent="0.45">
      <c r="A481" s="13" t="s">
        <v>8219</v>
      </c>
      <c r="B481">
        <v>30</v>
      </c>
      <c r="E481" s="14" t="s">
        <v>8221</v>
      </c>
      <c r="F481">
        <v>1</v>
      </c>
    </row>
    <row r="482" spans="1:6" x14ac:dyDescent="0.45">
      <c r="A482" s="13" t="s">
        <v>8219</v>
      </c>
      <c r="B482">
        <v>375</v>
      </c>
      <c r="E482" s="14" t="s">
        <v>8221</v>
      </c>
      <c r="F482">
        <v>0</v>
      </c>
    </row>
    <row r="483" spans="1:6" x14ac:dyDescent="0.45">
      <c r="A483" s="13" t="s">
        <v>8219</v>
      </c>
      <c r="B483">
        <v>111</v>
      </c>
      <c r="E483" s="14" t="s">
        <v>8221</v>
      </c>
      <c r="F483">
        <v>9</v>
      </c>
    </row>
    <row r="484" spans="1:6" x14ac:dyDescent="0.45">
      <c r="A484" s="13" t="s">
        <v>8219</v>
      </c>
      <c r="B484">
        <v>123</v>
      </c>
      <c r="E484" s="14" t="s">
        <v>8221</v>
      </c>
      <c r="F484">
        <v>2</v>
      </c>
    </row>
    <row r="485" spans="1:6" x14ac:dyDescent="0.45">
      <c r="A485" s="13" t="s">
        <v>8219</v>
      </c>
      <c r="B485">
        <v>70</v>
      </c>
      <c r="E485" s="14" t="s">
        <v>8221</v>
      </c>
      <c r="F485">
        <v>0</v>
      </c>
    </row>
    <row r="486" spans="1:6" x14ac:dyDescent="0.45">
      <c r="A486" s="13" t="s">
        <v>8219</v>
      </c>
      <c r="B486">
        <v>85</v>
      </c>
      <c r="E486" s="14" t="s">
        <v>8221</v>
      </c>
      <c r="F486">
        <v>147</v>
      </c>
    </row>
    <row r="487" spans="1:6" x14ac:dyDescent="0.45">
      <c r="A487" s="13" t="s">
        <v>8219</v>
      </c>
      <c r="B487">
        <v>86</v>
      </c>
      <c r="E487" s="14" t="s">
        <v>8221</v>
      </c>
      <c r="F487">
        <v>49</v>
      </c>
    </row>
    <row r="488" spans="1:6" x14ac:dyDescent="0.45">
      <c r="A488" s="13" t="s">
        <v>8219</v>
      </c>
      <c r="B488">
        <v>13</v>
      </c>
      <c r="E488" s="14" t="s">
        <v>8221</v>
      </c>
      <c r="F488">
        <v>1</v>
      </c>
    </row>
    <row r="489" spans="1:6" x14ac:dyDescent="0.45">
      <c r="A489" s="13" t="s">
        <v>8219</v>
      </c>
      <c r="B489">
        <v>33</v>
      </c>
      <c r="E489" s="14" t="s">
        <v>8221</v>
      </c>
      <c r="F489">
        <v>2</v>
      </c>
    </row>
    <row r="490" spans="1:6" x14ac:dyDescent="0.45">
      <c r="A490" s="13" t="s">
        <v>8219</v>
      </c>
      <c r="B490">
        <v>15</v>
      </c>
      <c r="E490" s="14" t="s">
        <v>8221</v>
      </c>
      <c r="F490">
        <v>7</v>
      </c>
    </row>
    <row r="491" spans="1:6" x14ac:dyDescent="0.45">
      <c r="A491" s="13" t="s">
        <v>8219</v>
      </c>
      <c r="B491">
        <v>273</v>
      </c>
      <c r="E491" s="14" t="s">
        <v>8221</v>
      </c>
      <c r="F491">
        <v>4</v>
      </c>
    </row>
    <row r="492" spans="1:6" x14ac:dyDescent="0.45">
      <c r="A492" s="13" t="s">
        <v>8219</v>
      </c>
      <c r="B492">
        <v>714</v>
      </c>
      <c r="E492" s="14" t="s">
        <v>8221</v>
      </c>
      <c r="F492">
        <v>27</v>
      </c>
    </row>
    <row r="493" spans="1:6" x14ac:dyDescent="0.45">
      <c r="A493" s="13" t="s">
        <v>8219</v>
      </c>
      <c r="B493">
        <v>170</v>
      </c>
      <c r="E493" s="14" t="s">
        <v>8221</v>
      </c>
      <c r="F493">
        <v>94</v>
      </c>
    </row>
    <row r="494" spans="1:6" x14ac:dyDescent="0.45">
      <c r="A494" s="13" t="s">
        <v>8219</v>
      </c>
      <c r="B494">
        <v>512</v>
      </c>
      <c r="E494" s="14" t="s">
        <v>8221</v>
      </c>
      <c r="F494">
        <v>29</v>
      </c>
    </row>
    <row r="495" spans="1:6" x14ac:dyDescent="0.45">
      <c r="A495" s="13" t="s">
        <v>8219</v>
      </c>
      <c r="B495">
        <v>314</v>
      </c>
      <c r="E495" s="14" t="s">
        <v>8221</v>
      </c>
      <c r="F495">
        <v>7</v>
      </c>
    </row>
    <row r="496" spans="1:6" x14ac:dyDescent="0.45">
      <c r="A496" s="13" t="s">
        <v>8219</v>
      </c>
      <c r="B496">
        <v>167</v>
      </c>
      <c r="E496" s="14" t="s">
        <v>8221</v>
      </c>
      <c r="F496">
        <v>22</v>
      </c>
    </row>
    <row r="497" spans="1:6" x14ac:dyDescent="0.45">
      <c r="A497" s="13" t="s">
        <v>8219</v>
      </c>
      <c r="B497">
        <v>9</v>
      </c>
      <c r="E497" s="14" t="s">
        <v>8221</v>
      </c>
      <c r="F497">
        <v>1</v>
      </c>
    </row>
    <row r="498" spans="1:6" x14ac:dyDescent="0.45">
      <c r="A498" s="13" t="s">
        <v>8219</v>
      </c>
      <c r="B498">
        <v>103</v>
      </c>
      <c r="E498" s="14" t="s">
        <v>8221</v>
      </c>
      <c r="F498">
        <v>10</v>
      </c>
    </row>
    <row r="499" spans="1:6" x14ac:dyDescent="0.45">
      <c r="A499" s="13" t="s">
        <v>8219</v>
      </c>
      <c r="B499">
        <v>111</v>
      </c>
      <c r="E499" s="14" t="s">
        <v>8221</v>
      </c>
      <c r="F499">
        <v>6</v>
      </c>
    </row>
    <row r="500" spans="1:6" x14ac:dyDescent="0.45">
      <c r="A500" s="13" t="s">
        <v>8219</v>
      </c>
      <c r="B500">
        <v>271</v>
      </c>
      <c r="E500" s="14" t="s">
        <v>8221</v>
      </c>
      <c r="F500">
        <v>24</v>
      </c>
    </row>
    <row r="501" spans="1:6" x14ac:dyDescent="0.45">
      <c r="A501" s="13" t="s">
        <v>8219</v>
      </c>
      <c r="B501">
        <v>101</v>
      </c>
      <c r="E501" s="14" t="s">
        <v>8221</v>
      </c>
      <c r="F501">
        <v>15</v>
      </c>
    </row>
    <row r="502" spans="1:6" x14ac:dyDescent="0.45">
      <c r="A502" s="13" t="s">
        <v>8219</v>
      </c>
      <c r="B502">
        <v>57</v>
      </c>
      <c r="E502" s="14" t="s">
        <v>8221</v>
      </c>
      <c r="F502">
        <v>37</v>
      </c>
    </row>
    <row r="503" spans="1:6" x14ac:dyDescent="0.45">
      <c r="A503" s="13" t="s">
        <v>8219</v>
      </c>
      <c r="B503">
        <v>62</v>
      </c>
      <c r="E503" s="14" t="s">
        <v>8221</v>
      </c>
      <c r="F503">
        <v>20</v>
      </c>
    </row>
    <row r="504" spans="1:6" x14ac:dyDescent="0.45">
      <c r="A504" s="13" t="s">
        <v>8219</v>
      </c>
      <c r="B504">
        <v>32</v>
      </c>
      <c r="E504" s="14" t="s">
        <v>8221</v>
      </c>
      <c r="F504">
        <v>7</v>
      </c>
    </row>
    <row r="505" spans="1:6" x14ac:dyDescent="0.45">
      <c r="A505" s="13" t="s">
        <v>8219</v>
      </c>
      <c r="B505">
        <v>141</v>
      </c>
      <c r="E505" s="14" t="s">
        <v>8221</v>
      </c>
      <c r="F505">
        <v>0</v>
      </c>
    </row>
    <row r="506" spans="1:6" x14ac:dyDescent="0.45">
      <c r="A506" s="13" t="s">
        <v>8219</v>
      </c>
      <c r="B506">
        <v>75</v>
      </c>
      <c r="E506" s="14" t="s">
        <v>8221</v>
      </c>
      <c r="F506">
        <v>21</v>
      </c>
    </row>
    <row r="507" spans="1:6" x14ac:dyDescent="0.45">
      <c r="A507" s="13" t="s">
        <v>8219</v>
      </c>
      <c r="B507">
        <v>46</v>
      </c>
      <c r="E507" s="14" t="s">
        <v>8221</v>
      </c>
      <c r="F507">
        <v>3</v>
      </c>
    </row>
    <row r="508" spans="1:6" x14ac:dyDescent="0.45">
      <c r="A508" s="13" t="s">
        <v>8219</v>
      </c>
      <c r="B508">
        <v>103</v>
      </c>
      <c r="E508" s="14" t="s">
        <v>8221</v>
      </c>
      <c r="F508">
        <v>11</v>
      </c>
    </row>
    <row r="509" spans="1:6" x14ac:dyDescent="0.45">
      <c r="A509" s="13" t="s">
        <v>8219</v>
      </c>
      <c r="B509">
        <v>6</v>
      </c>
      <c r="E509" s="14" t="s">
        <v>8221</v>
      </c>
      <c r="F509">
        <v>1</v>
      </c>
    </row>
    <row r="510" spans="1:6" x14ac:dyDescent="0.45">
      <c r="A510" s="13" t="s">
        <v>8219</v>
      </c>
      <c r="B510">
        <v>83</v>
      </c>
      <c r="E510" s="14" t="s">
        <v>8221</v>
      </c>
      <c r="F510">
        <v>312</v>
      </c>
    </row>
    <row r="511" spans="1:6" x14ac:dyDescent="0.45">
      <c r="A511" s="13" t="s">
        <v>8219</v>
      </c>
      <c r="B511">
        <v>108</v>
      </c>
      <c r="E511" s="14" t="s">
        <v>8221</v>
      </c>
      <c r="F511">
        <v>1</v>
      </c>
    </row>
    <row r="512" spans="1:6" x14ac:dyDescent="0.45">
      <c r="A512" s="13" t="s">
        <v>8219</v>
      </c>
      <c r="B512">
        <v>25</v>
      </c>
      <c r="E512" s="14" t="s">
        <v>8221</v>
      </c>
      <c r="F512">
        <v>3</v>
      </c>
    </row>
    <row r="513" spans="1:6" x14ac:dyDescent="0.45">
      <c r="A513" s="13" t="s">
        <v>8219</v>
      </c>
      <c r="B513">
        <v>549</v>
      </c>
      <c r="E513" s="14" t="s">
        <v>8221</v>
      </c>
      <c r="F513">
        <v>4</v>
      </c>
    </row>
    <row r="514" spans="1:6" x14ac:dyDescent="0.45">
      <c r="A514" s="13" t="s">
        <v>8219</v>
      </c>
      <c r="B514">
        <v>222</v>
      </c>
      <c r="E514" s="14" t="s">
        <v>8221</v>
      </c>
      <c r="F514">
        <v>10</v>
      </c>
    </row>
    <row r="515" spans="1:6" x14ac:dyDescent="0.45">
      <c r="A515" s="13" t="s">
        <v>8219</v>
      </c>
      <c r="B515">
        <v>183</v>
      </c>
      <c r="E515" s="14" t="s">
        <v>8221</v>
      </c>
      <c r="F515">
        <v>8</v>
      </c>
    </row>
    <row r="516" spans="1:6" x14ac:dyDescent="0.45">
      <c r="A516" s="13" t="s">
        <v>8219</v>
      </c>
      <c r="B516">
        <v>89</v>
      </c>
      <c r="E516" s="14" t="s">
        <v>8221</v>
      </c>
      <c r="F516">
        <v>3</v>
      </c>
    </row>
    <row r="517" spans="1:6" x14ac:dyDescent="0.45">
      <c r="A517" s="13" t="s">
        <v>8219</v>
      </c>
      <c r="B517">
        <v>253</v>
      </c>
      <c r="E517" s="14" t="s">
        <v>8221</v>
      </c>
      <c r="F517">
        <v>1</v>
      </c>
    </row>
    <row r="518" spans="1:6" x14ac:dyDescent="0.45">
      <c r="A518" s="13" t="s">
        <v>8219</v>
      </c>
      <c r="B518">
        <v>140</v>
      </c>
      <c r="E518" s="14" t="s">
        <v>8221</v>
      </c>
      <c r="F518">
        <v>0</v>
      </c>
    </row>
    <row r="519" spans="1:6" x14ac:dyDescent="0.45">
      <c r="A519" s="13" t="s">
        <v>8219</v>
      </c>
      <c r="B519">
        <v>103</v>
      </c>
      <c r="E519" s="14" t="s">
        <v>8221</v>
      </c>
      <c r="F519">
        <v>5</v>
      </c>
    </row>
    <row r="520" spans="1:6" x14ac:dyDescent="0.45">
      <c r="A520" s="13" t="s">
        <v>8219</v>
      </c>
      <c r="B520">
        <v>138</v>
      </c>
      <c r="E520" s="14" t="s">
        <v>8221</v>
      </c>
      <c r="F520">
        <v>0</v>
      </c>
    </row>
    <row r="521" spans="1:6" x14ac:dyDescent="0.45">
      <c r="A521" s="13" t="s">
        <v>8219</v>
      </c>
      <c r="B521">
        <v>191</v>
      </c>
      <c r="E521" s="14" t="s">
        <v>8221</v>
      </c>
      <c r="F521">
        <v>3</v>
      </c>
    </row>
    <row r="522" spans="1:6" x14ac:dyDescent="0.45">
      <c r="A522" s="13" t="s">
        <v>8219</v>
      </c>
      <c r="B522">
        <v>45</v>
      </c>
      <c r="E522" s="14" t="s">
        <v>8221</v>
      </c>
      <c r="F522">
        <v>7</v>
      </c>
    </row>
    <row r="523" spans="1:6" x14ac:dyDescent="0.45">
      <c r="A523" s="13" t="s">
        <v>8219</v>
      </c>
      <c r="B523">
        <v>17</v>
      </c>
      <c r="E523" s="14" t="s">
        <v>8221</v>
      </c>
      <c r="F523">
        <v>0</v>
      </c>
    </row>
    <row r="524" spans="1:6" x14ac:dyDescent="0.45">
      <c r="A524" s="13" t="s">
        <v>8219</v>
      </c>
      <c r="B524">
        <v>31</v>
      </c>
      <c r="E524" s="14" t="s">
        <v>8221</v>
      </c>
      <c r="F524">
        <v>2</v>
      </c>
    </row>
    <row r="525" spans="1:6" x14ac:dyDescent="0.45">
      <c r="A525" s="13" t="s">
        <v>8219</v>
      </c>
      <c r="B525">
        <v>50</v>
      </c>
      <c r="E525" s="14" t="s">
        <v>8221</v>
      </c>
      <c r="F525">
        <v>23</v>
      </c>
    </row>
    <row r="526" spans="1:6" x14ac:dyDescent="0.45">
      <c r="A526" s="13" t="s">
        <v>8219</v>
      </c>
      <c r="B526">
        <v>59</v>
      </c>
      <c r="E526" s="14" t="s">
        <v>8221</v>
      </c>
      <c r="F526">
        <v>1</v>
      </c>
    </row>
    <row r="527" spans="1:6" x14ac:dyDescent="0.45">
      <c r="A527" s="13" t="s">
        <v>8219</v>
      </c>
      <c r="B527">
        <v>81</v>
      </c>
      <c r="E527" s="14" t="s">
        <v>8221</v>
      </c>
      <c r="F527">
        <v>2</v>
      </c>
    </row>
    <row r="528" spans="1:6" x14ac:dyDescent="0.45">
      <c r="A528" s="13" t="s">
        <v>8219</v>
      </c>
      <c r="B528">
        <v>508</v>
      </c>
      <c r="E528" s="14" t="s">
        <v>8221</v>
      </c>
      <c r="F528">
        <v>3</v>
      </c>
    </row>
    <row r="529" spans="1:6" x14ac:dyDescent="0.45">
      <c r="A529" s="13" t="s">
        <v>8219</v>
      </c>
      <c r="B529">
        <v>74</v>
      </c>
      <c r="E529" s="14" t="s">
        <v>8221</v>
      </c>
      <c r="F529">
        <v>0</v>
      </c>
    </row>
    <row r="530" spans="1:6" x14ac:dyDescent="0.45">
      <c r="A530" s="13" t="s">
        <v>8219</v>
      </c>
      <c r="B530">
        <v>141</v>
      </c>
      <c r="E530" s="14" t="s">
        <v>8221</v>
      </c>
      <c r="F530">
        <v>13</v>
      </c>
    </row>
    <row r="531" spans="1:6" x14ac:dyDescent="0.45">
      <c r="A531" s="13" t="s">
        <v>8219</v>
      </c>
      <c r="B531">
        <v>711</v>
      </c>
      <c r="E531" s="14" t="s">
        <v>8221</v>
      </c>
      <c r="F531">
        <v>1</v>
      </c>
    </row>
    <row r="532" spans="1:6" x14ac:dyDescent="0.45">
      <c r="A532" s="13" t="s">
        <v>8219</v>
      </c>
      <c r="B532">
        <v>141</v>
      </c>
      <c r="E532" s="14" t="s">
        <v>8221</v>
      </c>
      <c r="F532">
        <v>1</v>
      </c>
    </row>
    <row r="533" spans="1:6" x14ac:dyDescent="0.45">
      <c r="A533" s="13" t="s">
        <v>8219</v>
      </c>
      <c r="B533">
        <v>109</v>
      </c>
      <c r="E533" s="14" t="s">
        <v>8221</v>
      </c>
      <c r="F533">
        <v>1</v>
      </c>
    </row>
    <row r="534" spans="1:6" x14ac:dyDescent="0.45">
      <c r="A534" s="13" t="s">
        <v>8219</v>
      </c>
      <c r="B534">
        <v>361</v>
      </c>
      <c r="E534" s="14" t="s">
        <v>8221</v>
      </c>
      <c r="F534">
        <v>6</v>
      </c>
    </row>
    <row r="535" spans="1:6" x14ac:dyDescent="0.45">
      <c r="A535" s="13" t="s">
        <v>8219</v>
      </c>
      <c r="B535">
        <v>176</v>
      </c>
      <c r="E535" s="14" t="s">
        <v>8221</v>
      </c>
      <c r="F535">
        <v>39</v>
      </c>
    </row>
    <row r="536" spans="1:6" x14ac:dyDescent="0.45">
      <c r="A536" s="13" t="s">
        <v>8219</v>
      </c>
      <c r="B536">
        <v>670</v>
      </c>
      <c r="E536" s="14" t="s">
        <v>8221</v>
      </c>
      <c r="F536">
        <v>4</v>
      </c>
    </row>
    <row r="537" spans="1:6" x14ac:dyDescent="0.45">
      <c r="A537" s="13" t="s">
        <v>8219</v>
      </c>
      <c r="B537">
        <v>96</v>
      </c>
      <c r="E537" s="14" t="s">
        <v>8221</v>
      </c>
      <c r="F537">
        <v>1</v>
      </c>
    </row>
    <row r="538" spans="1:6" x14ac:dyDescent="0.45">
      <c r="A538" s="13" t="s">
        <v>8219</v>
      </c>
      <c r="B538">
        <v>74</v>
      </c>
      <c r="E538" s="14" t="s">
        <v>8221</v>
      </c>
      <c r="F538">
        <v>0</v>
      </c>
    </row>
    <row r="539" spans="1:6" x14ac:dyDescent="0.45">
      <c r="A539" s="13" t="s">
        <v>8219</v>
      </c>
      <c r="B539">
        <v>52</v>
      </c>
      <c r="E539" s="14" t="s">
        <v>8221</v>
      </c>
      <c r="F539">
        <v>0</v>
      </c>
    </row>
    <row r="540" spans="1:6" x14ac:dyDescent="0.45">
      <c r="A540" s="13" t="s">
        <v>8219</v>
      </c>
      <c r="B540">
        <v>105</v>
      </c>
      <c r="E540" s="14" t="s">
        <v>8221</v>
      </c>
      <c r="F540">
        <v>0</v>
      </c>
    </row>
    <row r="541" spans="1:6" x14ac:dyDescent="0.45">
      <c r="A541" s="13" t="s">
        <v>8219</v>
      </c>
      <c r="B541">
        <v>41</v>
      </c>
      <c r="E541" s="14" t="s">
        <v>8221</v>
      </c>
      <c r="F541">
        <v>8</v>
      </c>
    </row>
    <row r="542" spans="1:6" x14ac:dyDescent="0.45">
      <c r="A542" s="13" t="s">
        <v>8219</v>
      </c>
      <c r="B542">
        <v>34</v>
      </c>
      <c r="E542" s="14" t="s">
        <v>8221</v>
      </c>
      <c r="F542">
        <v>0</v>
      </c>
    </row>
    <row r="543" spans="1:6" x14ac:dyDescent="0.45">
      <c r="A543" s="13" t="s">
        <v>8219</v>
      </c>
      <c r="B543">
        <v>66</v>
      </c>
      <c r="E543" s="14" t="s">
        <v>8221</v>
      </c>
      <c r="F543">
        <v>1</v>
      </c>
    </row>
    <row r="544" spans="1:6" x14ac:dyDescent="0.45">
      <c r="A544" s="13" t="s">
        <v>8219</v>
      </c>
      <c r="B544">
        <v>50</v>
      </c>
      <c r="E544" s="14" t="s">
        <v>8221</v>
      </c>
      <c r="F544">
        <v>12</v>
      </c>
    </row>
    <row r="545" spans="1:6" x14ac:dyDescent="0.45">
      <c r="A545" s="13" t="s">
        <v>8219</v>
      </c>
      <c r="B545">
        <v>159</v>
      </c>
      <c r="E545" s="14" t="s">
        <v>8221</v>
      </c>
      <c r="F545">
        <v>0</v>
      </c>
    </row>
    <row r="546" spans="1:6" x14ac:dyDescent="0.45">
      <c r="A546" s="13" t="s">
        <v>8219</v>
      </c>
      <c r="B546">
        <v>182</v>
      </c>
      <c r="E546" s="14" t="s">
        <v>8221</v>
      </c>
      <c r="F546">
        <v>3</v>
      </c>
    </row>
    <row r="547" spans="1:6" x14ac:dyDescent="0.45">
      <c r="A547" s="13" t="s">
        <v>8219</v>
      </c>
      <c r="B547">
        <v>206</v>
      </c>
      <c r="E547" s="14" t="s">
        <v>8221</v>
      </c>
      <c r="F547">
        <v>2</v>
      </c>
    </row>
    <row r="548" spans="1:6" x14ac:dyDescent="0.45">
      <c r="A548" s="13" t="s">
        <v>8219</v>
      </c>
      <c r="B548">
        <v>169</v>
      </c>
      <c r="E548" s="14" t="s">
        <v>8221</v>
      </c>
      <c r="F548">
        <v>6</v>
      </c>
    </row>
    <row r="549" spans="1:6" x14ac:dyDescent="0.45">
      <c r="A549" s="13" t="s">
        <v>8219</v>
      </c>
      <c r="B549">
        <v>31</v>
      </c>
      <c r="E549" s="14" t="s">
        <v>8221</v>
      </c>
      <c r="F549">
        <v>0</v>
      </c>
    </row>
    <row r="550" spans="1:6" x14ac:dyDescent="0.45">
      <c r="A550" s="13" t="s">
        <v>8219</v>
      </c>
      <c r="B550">
        <v>28</v>
      </c>
      <c r="E550" s="14" t="s">
        <v>8221</v>
      </c>
      <c r="F550">
        <v>15</v>
      </c>
    </row>
    <row r="551" spans="1:6" x14ac:dyDescent="0.45">
      <c r="A551" s="13" t="s">
        <v>8219</v>
      </c>
      <c r="B551">
        <v>54</v>
      </c>
      <c r="E551" s="14" t="s">
        <v>8221</v>
      </c>
      <c r="F551">
        <v>1</v>
      </c>
    </row>
    <row r="552" spans="1:6" x14ac:dyDescent="0.45">
      <c r="A552" s="13" t="s">
        <v>8219</v>
      </c>
      <c r="B552">
        <v>467</v>
      </c>
      <c r="E552" s="14" t="s">
        <v>8221</v>
      </c>
      <c r="F552">
        <v>3</v>
      </c>
    </row>
    <row r="553" spans="1:6" x14ac:dyDescent="0.45">
      <c r="A553" s="13" t="s">
        <v>8219</v>
      </c>
      <c r="B553">
        <v>389</v>
      </c>
      <c r="E553" s="14" t="s">
        <v>8221</v>
      </c>
      <c r="F553">
        <v>8</v>
      </c>
    </row>
    <row r="554" spans="1:6" x14ac:dyDescent="0.45">
      <c r="A554" s="13" t="s">
        <v>8219</v>
      </c>
      <c r="B554">
        <v>68</v>
      </c>
      <c r="E554" s="14" t="s">
        <v>8221</v>
      </c>
      <c r="F554">
        <v>0</v>
      </c>
    </row>
    <row r="555" spans="1:6" x14ac:dyDescent="0.45">
      <c r="A555" s="13" t="s">
        <v>8219</v>
      </c>
      <c r="B555">
        <v>413</v>
      </c>
      <c r="E555" s="14" t="s">
        <v>8221</v>
      </c>
      <c r="F555">
        <v>3</v>
      </c>
    </row>
    <row r="556" spans="1:6" x14ac:dyDescent="0.45">
      <c r="A556" s="13" t="s">
        <v>8219</v>
      </c>
      <c r="B556">
        <v>190</v>
      </c>
      <c r="E556" s="14" t="s">
        <v>8221</v>
      </c>
      <c r="F556">
        <v>3</v>
      </c>
    </row>
    <row r="557" spans="1:6" x14ac:dyDescent="0.45">
      <c r="A557" s="13" t="s">
        <v>8219</v>
      </c>
      <c r="B557">
        <v>189</v>
      </c>
      <c r="E557" s="14" t="s">
        <v>8221</v>
      </c>
      <c r="F557">
        <v>0</v>
      </c>
    </row>
    <row r="558" spans="1:6" x14ac:dyDescent="0.45">
      <c r="A558" s="13" t="s">
        <v>8219</v>
      </c>
      <c r="B558">
        <v>130</v>
      </c>
      <c r="E558" s="14" t="s">
        <v>8221</v>
      </c>
      <c r="F558">
        <v>19</v>
      </c>
    </row>
    <row r="559" spans="1:6" x14ac:dyDescent="0.45">
      <c r="A559" s="13" t="s">
        <v>8219</v>
      </c>
      <c r="B559">
        <v>74</v>
      </c>
      <c r="E559" s="14" t="s">
        <v>8221</v>
      </c>
      <c r="F559">
        <v>0</v>
      </c>
    </row>
    <row r="560" spans="1:6" x14ac:dyDescent="0.45">
      <c r="A560" s="13" t="s">
        <v>8219</v>
      </c>
      <c r="B560">
        <v>274</v>
      </c>
      <c r="E560" s="14" t="s">
        <v>8221</v>
      </c>
      <c r="F560">
        <v>2</v>
      </c>
    </row>
    <row r="561" spans="1:6" x14ac:dyDescent="0.45">
      <c r="A561" s="13" t="s">
        <v>8219</v>
      </c>
      <c r="B561">
        <v>22</v>
      </c>
      <c r="E561" s="14" t="s">
        <v>8221</v>
      </c>
      <c r="F561">
        <v>0</v>
      </c>
    </row>
    <row r="562" spans="1:6" x14ac:dyDescent="0.45">
      <c r="A562" s="13" t="s">
        <v>8219</v>
      </c>
      <c r="B562">
        <v>31</v>
      </c>
      <c r="E562" s="14" t="s">
        <v>8221</v>
      </c>
      <c r="F562">
        <v>0</v>
      </c>
    </row>
    <row r="563" spans="1:6" x14ac:dyDescent="0.45">
      <c r="A563" s="13" t="s">
        <v>8219</v>
      </c>
      <c r="B563">
        <v>63</v>
      </c>
      <c r="E563" s="14" t="s">
        <v>8221</v>
      </c>
      <c r="F563">
        <v>25</v>
      </c>
    </row>
    <row r="564" spans="1:6" x14ac:dyDescent="0.45">
      <c r="A564" s="13" t="s">
        <v>8219</v>
      </c>
      <c r="B564">
        <v>20</v>
      </c>
      <c r="E564" s="14" t="s">
        <v>8221</v>
      </c>
      <c r="F564">
        <v>8</v>
      </c>
    </row>
    <row r="565" spans="1:6" x14ac:dyDescent="0.45">
      <c r="A565" s="13" t="s">
        <v>8219</v>
      </c>
      <c r="B565">
        <v>25</v>
      </c>
      <c r="E565" s="14" t="s">
        <v>8221</v>
      </c>
      <c r="F565">
        <v>16</v>
      </c>
    </row>
    <row r="566" spans="1:6" x14ac:dyDescent="0.45">
      <c r="A566" s="13" t="s">
        <v>8219</v>
      </c>
      <c r="B566">
        <v>61</v>
      </c>
      <c r="E566" s="14" t="s">
        <v>8221</v>
      </c>
      <c r="F566">
        <v>3</v>
      </c>
    </row>
    <row r="567" spans="1:6" x14ac:dyDescent="0.45">
      <c r="A567" s="13" t="s">
        <v>8219</v>
      </c>
      <c r="B567">
        <v>52</v>
      </c>
      <c r="E567" s="14" t="s">
        <v>8221</v>
      </c>
      <c r="F567">
        <v>3</v>
      </c>
    </row>
    <row r="568" spans="1:6" x14ac:dyDescent="0.45">
      <c r="A568" s="13" t="s">
        <v>8219</v>
      </c>
      <c r="B568">
        <v>86</v>
      </c>
      <c r="E568" s="14" t="s">
        <v>8221</v>
      </c>
      <c r="F568">
        <v>2</v>
      </c>
    </row>
    <row r="569" spans="1:6" x14ac:dyDescent="0.45">
      <c r="A569" s="13" t="s">
        <v>8219</v>
      </c>
      <c r="B569">
        <v>42</v>
      </c>
      <c r="E569" s="14" t="s">
        <v>8221</v>
      </c>
      <c r="F569">
        <v>1</v>
      </c>
    </row>
    <row r="570" spans="1:6" x14ac:dyDescent="0.45">
      <c r="A570" s="13" t="s">
        <v>8219</v>
      </c>
      <c r="B570">
        <v>52</v>
      </c>
      <c r="E570" s="14" t="s">
        <v>8221</v>
      </c>
      <c r="F570">
        <v>0</v>
      </c>
    </row>
    <row r="571" spans="1:6" x14ac:dyDescent="0.45">
      <c r="A571" s="13" t="s">
        <v>8219</v>
      </c>
      <c r="B571">
        <v>120</v>
      </c>
      <c r="E571" s="14" t="s">
        <v>8221</v>
      </c>
      <c r="F571">
        <v>1</v>
      </c>
    </row>
    <row r="572" spans="1:6" x14ac:dyDescent="0.45">
      <c r="A572" s="13" t="s">
        <v>8219</v>
      </c>
      <c r="B572">
        <v>22</v>
      </c>
      <c r="E572" s="14" t="s">
        <v>8221</v>
      </c>
      <c r="F572">
        <v>19</v>
      </c>
    </row>
    <row r="573" spans="1:6" x14ac:dyDescent="0.45">
      <c r="A573" s="13" t="s">
        <v>8219</v>
      </c>
      <c r="B573">
        <v>64</v>
      </c>
      <c r="E573" s="14" t="s">
        <v>8221</v>
      </c>
      <c r="F573">
        <v>9</v>
      </c>
    </row>
    <row r="574" spans="1:6" x14ac:dyDescent="0.45">
      <c r="A574" s="13" t="s">
        <v>8219</v>
      </c>
      <c r="B574">
        <v>23</v>
      </c>
      <c r="E574" s="14" t="s">
        <v>8221</v>
      </c>
      <c r="F574">
        <v>1</v>
      </c>
    </row>
    <row r="575" spans="1:6" x14ac:dyDescent="0.45">
      <c r="A575" s="13" t="s">
        <v>8219</v>
      </c>
      <c r="B575">
        <v>238</v>
      </c>
      <c r="E575" s="14" t="s">
        <v>8221</v>
      </c>
      <c r="F575">
        <v>0</v>
      </c>
    </row>
    <row r="576" spans="1:6" x14ac:dyDescent="0.45">
      <c r="A576" s="13" t="s">
        <v>8219</v>
      </c>
      <c r="B576">
        <v>33</v>
      </c>
      <c r="E576" s="14" t="s">
        <v>8221</v>
      </c>
      <c r="F576">
        <v>1</v>
      </c>
    </row>
    <row r="577" spans="1:6" x14ac:dyDescent="0.45">
      <c r="A577" s="13" t="s">
        <v>8219</v>
      </c>
      <c r="B577">
        <v>32</v>
      </c>
      <c r="E577" s="14" t="s">
        <v>8221</v>
      </c>
      <c r="F577">
        <v>5</v>
      </c>
    </row>
    <row r="578" spans="1:6" x14ac:dyDescent="0.45">
      <c r="A578" s="13" t="s">
        <v>8219</v>
      </c>
      <c r="B578">
        <v>24</v>
      </c>
      <c r="E578" s="14" t="s">
        <v>8221</v>
      </c>
      <c r="F578">
        <v>85</v>
      </c>
    </row>
    <row r="579" spans="1:6" x14ac:dyDescent="0.45">
      <c r="A579" s="13" t="s">
        <v>8219</v>
      </c>
      <c r="B579">
        <v>29</v>
      </c>
      <c r="E579" s="14" t="s">
        <v>8221</v>
      </c>
      <c r="F579">
        <v>3</v>
      </c>
    </row>
    <row r="580" spans="1:6" x14ac:dyDescent="0.45">
      <c r="A580" s="13" t="s">
        <v>8219</v>
      </c>
      <c r="B580">
        <v>50</v>
      </c>
      <c r="E580" s="14" t="s">
        <v>8221</v>
      </c>
      <c r="F580">
        <v>4</v>
      </c>
    </row>
    <row r="581" spans="1:6" x14ac:dyDescent="0.45">
      <c r="A581" s="13" t="s">
        <v>8219</v>
      </c>
      <c r="B581">
        <v>108</v>
      </c>
      <c r="E581" s="14" t="s">
        <v>8221</v>
      </c>
      <c r="F581">
        <v>3</v>
      </c>
    </row>
    <row r="582" spans="1:6" x14ac:dyDescent="0.45">
      <c r="A582" s="13" t="s">
        <v>8219</v>
      </c>
      <c r="B582">
        <v>139</v>
      </c>
      <c r="E582" s="14" t="s">
        <v>8221</v>
      </c>
      <c r="F582">
        <v>5</v>
      </c>
    </row>
    <row r="583" spans="1:6" x14ac:dyDescent="0.45">
      <c r="A583" s="13" t="s">
        <v>8219</v>
      </c>
      <c r="B583">
        <v>7</v>
      </c>
      <c r="E583" s="14" t="s">
        <v>8221</v>
      </c>
      <c r="F583">
        <v>17</v>
      </c>
    </row>
    <row r="584" spans="1:6" x14ac:dyDescent="0.45">
      <c r="A584" s="13" t="s">
        <v>8219</v>
      </c>
      <c r="B584">
        <v>149</v>
      </c>
      <c r="E584" s="14" t="s">
        <v>8221</v>
      </c>
      <c r="F584">
        <v>3</v>
      </c>
    </row>
    <row r="585" spans="1:6" x14ac:dyDescent="0.45">
      <c r="A585" s="13" t="s">
        <v>8219</v>
      </c>
      <c r="B585">
        <v>31</v>
      </c>
      <c r="E585" s="14" t="s">
        <v>8221</v>
      </c>
      <c r="F585">
        <v>2</v>
      </c>
    </row>
    <row r="586" spans="1:6" x14ac:dyDescent="0.45">
      <c r="A586" s="13" t="s">
        <v>8219</v>
      </c>
      <c r="B586">
        <v>26</v>
      </c>
      <c r="E586" s="14" t="s">
        <v>8221</v>
      </c>
      <c r="F586">
        <v>6</v>
      </c>
    </row>
    <row r="587" spans="1:6" x14ac:dyDescent="0.45">
      <c r="A587" s="13" t="s">
        <v>8219</v>
      </c>
      <c r="B587">
        <v>172</v>
      </c>
      <c r="E587" s="14" t="s">
        <v>8221</v>
      </c>
      <c r="F587">
        <v>0</v>
      </c>
    </row>
    <row r="588" spans="1:6" x14ac:dyDescent="0.45">
      <c r="A588" s="13" t="s">
        <v>8219</v>
      </c>
      <c r="B588">
        <v>78</v>
      </c>
      <c r="E588" s="14" t="s">
        <v>8221</v>
      </c>
      <c r="F588">
        <v>1</v>
      </c>
    </row>
    <row r="589" spans="1:6" x14ac:dyDescent="0.45">
      <c r="A589" s="13" t="s">
        <v>8219</v>
      </c>
      <c r="B589">
        <v>120</v>
      </c>
      <c r="E589" s="14" t="s">
        <v>8221</v>
      </c>
      <c r="F589">
        <v>3</v>
      </c>
    </row>
    <row r="590" spans="1:6" x14ac:dyDescent="0.45">
      <c r="A590" s="13" t="s">
        <v>8219</v>
      </c>
      <c r="B590">
        <v>227</v>
      </c>
      <c r="E590" s="14" t="s">
        <v>8221</v>
      </c>
      <c r="F590">
        <v>13</v>
      </c>
    </row>
    <row r="591" spans="1:6" x14ac:dyDescent="0.45">
      <c r="A591" s="13" t="s">
        <v>8219</v>
      </c>
      <c r="B591">
        <v>42</v>
      </c>
      <c r="E591" s="14" t="s">
        <v>8221</v>
      </c>
      <c r="F591">
        <v>1</v>
      </c>
    </row>
    <row r="592" spans="1:6" x14ac:dyDescent="0.45">
      <c r="A592" s="13" t="s">
        <v>8219</v>
      </c>
      <c r="B592">
        <v>64</v>
      </c>
      <c r="E592" s="14" t="s">
        <v>8221</v>
      </c>
      <c r="F592">
        <v>1</v>
      </c>
    </row>
    <row r="593" spans="1:6" x14ac:dyDescent="0.45">
      <c r="A593" s="13" t="s">
        <v>8219</v>
      </c>
      <c r="B593">
        <v>121</v>
      </c>
      <c r="E593" s="14" t="s">
        <v>8221</v>
      </c>
      <c r="F593">
        <v>9</v>
      </c>
    </row>
    <row r="594" spans="1:6" x14ac:dyDescent="0.45">
      <c r="A594" s="13" t="s">
        <v>8219</v>
      </c>
      <c r="B594">
        <v>87</v>
      </c>
      <c r="E594" s="14" t="s">
        <v>8221</v>
      </c>
      <c r="F594">
        <v>0</v>
      </c>
    </row>
    <row r="595" spans="1:6" x14ac:dyDescent="0.45">
      <c r="A595" s="13" t="s">
        <v>8219</v>
      </c>
      <c r="B595">
        <v>65</v>
      </c>
      <c r="E595" s="14" t="s">
        <v>8221</v>
      </c>
      <c r="F595">
        <v>2</v>
      </c>
    </row>
    <row r="596" spans="1:6" x14ac:dyDescent="0.45">
      <c r="A596" s="13" t="s">
        <v>8219</v>
      </c>
      <c r="B596">
        <v>49</v>
      </c>
      <c r="E596" s="14" t="s">
        <v>8221</v>
      </c>
      <c r="F596">
        <v>1</v>
      </c>
    </row>
    <row r="597" spans="1:6" x14ac:dyDescent="0.45">
      <c r="A597" s="13" t="s">
        <v>8219</v>
      </c>
      <c r="B597">
        <v>19</v>
      </c>
      <c r="E597" s="14" t="s">
        <v>8221</v>
      </c>
      <c r="F597">
        <v>10</v>
      </c>
    </row>
    <row r="598" spans="1:6" x14ac:dyDescent="0.45">
      <c r="A598" s="13" t="s">
        <v>8219</v>
      </c>
      <c r="B598">
        <v>81</v>
      </c>
      <c r="E598" s="14" t="s">
        <v>8221</v>
      </c>
      <c r="F598">
        <v>3</v>
      </c>
    </row>
    <row r="599" spans="1:6" x14ac:dyDescent="0.45">
      <c r="A599" s="13" t="s">
        <v>8219</v>
      </c>
      <c r="B599">
        <v>264</v>
      </c>
      <c r="E599" s="14" t="s">
        <v>8221</v>
      </c>
      <c r="F599">
        <v>2</v>
      </c>
    </row>
    <row r="600" spans="1:6" x14ac:dyDescent="0.45">
      <c r="A600" s="13" t="s">
        <v>8219</v>
      </c>
      <c r="B600">
        <v>25</v>
      </c>
      <c r="E600" s="14" t="s">
        <v>8221</v>
      </c>
      <c r="F600">
        <v>2</v>
      </c>
    </row>
    <row r="601" spans="1:6" x14ac:dyDescent="0.45">
      <c r="A601" s="13" t="s">
        <v>8219</v>
      </c>
      <c r="B601">
        <v>5</v>
      </c>
      <c r="E601" s="14" t="s">
        <v>8221</v>
      </c>
      <c r="F601">
        <v>1</v>
      </c>
    </row>
    <row r="602" spans="1:6" x14ac:dyDescent="0.45">
      <c r="A602" s="13" t="s">
        <v>8219</v>
      </c>
      <c r="B602">
        <v>144</v>
      </c>
      <c r="E602" s="14" t="s">
        <v>8221</v>
      </c>
      <c r="F602">
        <v>14</v>
      </c>
    </row>
    <row r="603" spans="1:6" x14ac:dyDescent="0.45">
      <c r="A603" s="13" t="s">
        <v>8219</v>
      </c>
      <c r="B603">
        <v>92</v>
      </c>
      <c r="E603" s="14" t="s">
        <v>8221</v>
      </c>
      <c r="F603">
        <v>0</v>
      </c>
    </row>
    <row r="604" spans="1:6" x14ac:dyDescent="0.45">
      <c r="A604" s="13" t="s">
        <v>8219</v>
      </c>
      <c r="B604">
        <v>147</v>
      </c>
      <c r="E604" s="14" t="s">
        <v>8221</v>
      </c>
      <c r="F604">
        <v>0</v>
      </c>
    </row>
    <row r="605" spans="1:6" x14ac:dyDescent="0.45">
      <c r="A605" s="13" t="s">
        <v>8219</v>
      </c>
      <c r="B605">
        <v>90</v>
      </c>
      <c r="E605" s="14" t="s">
        <v>8221</v>
      </c>
      <c r="F605">
        <v>4</v>
      </c>
    </row>
    <row r="606" spans="1:6" x14ac:dyDescent="0.45">
      <c r="A606" s="13" t="s">
        <v>8219</v>
      </c>
      <c r="B606">
        <v>87</v>
      </c>
      <c r="E606" s="14" t="s">
        <v>8221</v>
      </c>
      <c r="F606">
        <v>3</v>
      </c>
    </row>
    <row r="607" spans="1:6" x14ac:dyDescent="0.45">
      <c r="A607" s="13" t="s">
        <v>8219</v>
      </c>
      <c r="B607">
        <v>406</v>
      </c>
      <c r="E607" s="14" t="s">
        <v>8221</v>
      </c>
      <c r="F607">
        <v>0</v>
      </c>
    </row>
    <row r="608" spans="1:6" x14ac:dyDescent="0.45">
      <c r="A608" s="13" t="s">
        <v>8219</v>
      </c>
      <c r="B608">
        <v>20</v>
      </c>
      <c r="E608" s="14" t="s">
        <v>8221</v>
      </c>
      <c r="F608">
        <v>5</v>
      </c>
    </row>
    <row r="609" spans="1:6" x14ac:dyDescent="0.45">
      <c r="A609" s="13" t="s">
        <v>8219</v>
      </c>
      <c r="B609">
        <v>70</v>
      </c>
      <c r="E609" s="14" t="s">
        <v>8221</v>
      </c>
      <c r="F609">
        <v>47</v>
      </c>
    </row>
    <row r="610" spans="1:6" x14ac:dyDescent="0.45">
      <c r="A610" s="13" t="s">
        <v>8219</v>
      </c>
      <c r="B610">
        <v>16</v>
      </c>
      <c r="E610" s="14" t="s">
        <v>8221</v>
      </c>
      <c r="F610">
        <v>0</v>
      </c>
    </row>
    <row r="611" spans="1:6" x14ac:dyDescent="0.45">
      <c r="A611" s="13" t="s">
        <v>8219</v>
      </c>
      <c r="B611">
        <v>52</v>
      </c>
      <c r="E611" s="14" t="s">
        <v>8221</v>
      </c>
      <c r="F611">
        <v>10</v>
      </c>
    </row>
    <row r="612" spans="1:6" x14ac:dyDescent="0.45">
      <c r="A612" s="13" t="s">
        <v>8219</v>
      </c>
      <c r="B612">
        <v>66</v>
      </c>
      <c r="E612" s="14" t="s">
        <v>8221</v>
      </c>
      <c r="F612">
        <v>11</v>
      </c>
    </row>
    <row r="613" spans="1:6" x14ac:dyDescent="0.45">
      <c r="A613" s="13" t="s">
        <v>8219</v>
      </c>
      <c r="B613">
        <v>109</v>
      </c>
      <c r="E613" s="14" t="s">
        <v>8221</v>
      </c>
      <c r="F613">
        <v>2</v>
      </c>
    </row>
    <row r="614" spans="1:6" x14ac:dyDescent="0.45">
      <c r="A614" s="13" t="s">
        <v>8219</v>
      </c>
      <c r="B614">
        <v>168</v>
      </c>
      <c r="E614" s="14" t="s">
        <v>8221</v>
      </c>
      <c r="F614">
        <v>2</v>
      </c>
    </row>
    <row r="615" spans="1:6" x14ac:dyDescent="0.45">
      <c r="A615" s="13" t="s">
        <v>8219</v>
      </c>
      <c r="B615">
        <v>31</v>
      </c>
      <c r="E615" s="14" t="s">
        <v>8221</v>
      </c>
      <c r="F615">
        <v>22</v>
      </c>
    </row>
    <row r="616" spans="1:6" x14ac:dyDescent="0.45">
      <c r="A616" s="13" t="s">
        <v>8219</v>
      </c>
      <c r="B616">
        <v>133</v>
      </c>
      <c r="E616" s="14" t="s">
        <v>8221</v>
      </c>
      <c r="F616">
        <v>8</v>
      </c>
    </row>
    <row r="617" spans="1:6" x14ac:dyDescent="0.45">
      <c r="A617" s="13" t="s">
        <v>8219</v>
      </c>
      <c r="B617">
        <v>151</v>
      </c>
      <c r="E617" s="14" t="s">
        <v>8221</v>
      </c>
      <c r="F617">
        <v>6</v>
      </c>
    </row>
    <row r="618" spans="1:6" x14ac:dyDescent="0.45">
      <c r="A618" s="13" t="s">
        <v>8219</v>
      </c>
      <c r="B618">
        <v>5</v>
      </c>
      <c r="E618" s="14" t="s">
        <v>8221</v>
      </c>
      <c r="F618">
        <v>1</v>
      </c>
    </row>
    <row r="619" spans="1:6" x14ac:dyDescent="0.45">
      <c r="A619" s="13" t="s">
        <v>8219</v>
      </c>
      <c r="B619">
        <v>73</v>
      </c>
      <c r="E619" s="14" t="s">
        <v>8221</v>
      </c>
      <c r="F619">
        <v>3</v>
      </c>
    </row>
    <row r="620" spans="1:6" x14ac:dyDescent="0.45">
      <c r="A620" s="13" t="s">
        <v>8219</v>
      </c>
      <c r="B620">
        <v>148</v>
      </c>
      <c r="E620" s="14" t="s">
        <v>8221</v>
      </c>
      <c r="F620">
        <v>0</v>
      </c>
    </row>
    <row r="621" spans="1:6" x14ac:dyDescent="0.45">
      <c r="A621" s="13" t="s">
        <v>8219</v>
      </c>
      <c r="B621">
        <v>93</v>
      </c>
      <c r="E621" s="14" t="s">
        <v>8221</v>
      </c>
      <c r="F621">
        <v>0</v>
      </c>
    </row>
    <row r="622" spans="1:6" x14ac:dyDescent="0.45">
      <c r="A622" s="13" t="s">
        <v>8219</v>
      </c>
      <c r="B622">
        <v>63</v>
      </c>
      <c r="E622" s="14" t="s">
        <v>8221</v>
      </c>
      <c r="F622">
        <v>0</v>
      </c>
    </row>
    <row r="623" spans="1:6" x14ac:dyDescent="0.45">
      <c r="A623" s="13" t="s">
        <v>8219</v>
      </c>
      <c r="B623">
        <v>134</v>
      </c>
      <c r="E623" s="14" t="s">
        <v>8221</v>
      </c>
      <c r="F623">
        <v>0</v>
      </c>
    </row>
    <row r="624" spans="1:6" x14ac:dyDescent="0.45">
      <c r="A624" s="13" t="s">
        <v>8219</v>
      </c>
      <c r="B624">
        <v>14</v>
      </c>
      <c r="E624" s="14" t="s">
        <v>8221</v>
      </c>
      <c r="F624">
        <v>0</v>
      </c>
    </row>
    <row r="625" spans="1:6" x14ac:dyDescent="0.45">
      <c r="A625" s="13" t="s">
        <v>8219</v>
      </c>
      <c r="B625">
        <v>78</v>
      </c>
      <c r="E625" s="14" t="s">
        <v>8221</v>
      </c>
      <c r="F625">
        <v>3</v>
      </c>
    </row>
    <row r="626" spans="1:6" x14ac:dyDescent="0.45">
      <c r="A626" s="13" t="s">
        <v>8219</v>
      </c>
      <c r="B626">
        <v>112</v>
      </c>
      <c r="E626" s="14" t="s">
        <v>8221</v>
      </c>
      <c r="F626">
        <v>0</v>
      </c>
    </row>
    <row r="627" spans="1:6" x14ac:dyDescent="0.45">
      <c r="A627" s="13" t="s">
        <v>8219</v>
      </c>
      <c r="B627">
        <v>34</v>
      </c>
      <c r="E627" s="14" t="s">
        <v>8221</v>
      </c>
      <c r="F627">
        <v>0</v>
      </c>
    </row>
    <row r="628" spans="1:6" x14ac:dyDescent="0.45">
      <c r="A628" s="13" t="s">
        <v>8219</v>
      </c>
      <c r="B628">
        <v>19</v>
      </c>
      <c r="E628" s="14" t="s">
        <v>8221</v>
      </c>
      <c r="F628">
        <v>1</v>
      </c>
    </row>
    <row r="629" spans="1:6" x14ac:dyDescent="0.45">
      <c r="A629" s="13" t="s">
        <v>8219</v>
      </c>
      <c r="B629">
        <v>13</v>
      </c>
      <c r="E629" s="14" t="s">
        <v>8221</v>
      </c>
      <c r="F629">
        <v>6</v>
      </c>
    </row>
    <row r="630" spans="1:6" x14ac:dyDescent="0.45">
      <c r="A630" s="13" t="s">
        <v>8219</v>
      </c>
      <c r="B630">
        <v>104</v>
      </c>
      <c r="E630" s="14" t="s">
        <v>8221</v>
      </c>
      <c r="F630">
        <v>1</v>
      </c>
    </row>
    <row r="631" spans="1:6" x14ac:dyDescent="0.45">
      <c r="A631" s="13" t="s">
        <v>8219</v>
      </c>
      <c r="B631">
        <v>52</v>
      </c>
      <c r="E631" s="14" t="s">
        <v>8221</v>
      </c>
      <c r="F631">
        <v>2</v>
      </c>
    </row>
    <row r="632" spans="1:6" x14ac:dyDescent="0.45">
      <c r="A632" s="13" t="s">
        <v>8219</v>
      </c>
      <c r="B632">
        <v>17</v>
      </c>
      <c r="E632" s="14" t="s">
        <v>8221</v>
      </c>
      <c r="F632">
        <v>0</v>
      </c>
    </row>
    <row r="633" spans="1:6" x14ac:dyDescent="0.45">
      <c r="A633" s="13" t="s">
        <v>8219</v>
      </c>
      <c r="B633">
        <v>82</v>
      </c>
      <c r="E633" s="14" t="s">
        <v>8221</v>
      </c>
      <c r="F633">
        <v>3</v>
      </c>
    </row>
    <row r="634" spans="1:6" x14ac:dyDescent="0.45">
      <c r="A634" s="13" t="s">
        <v>8219</v>
      </c>
      <c r="B634">
        <v>73</v>
      </c>
      <c r="E634" s="14" t="s">
        <v>8221</v>
      </c>
      <c r="F634">
        <v>3</v>
      </c>
    </row>
    <row r="635" spans="1:6" x14ac:dyDescent="0.45">
      <c r="A635" s="13" t="s">
        <v>8219</v>
      </c>
      <c r="B635">
        <v>158</v>
      </c>
      <c r="E635" s="14" t="s">
        <v>8221</v>
      </c>
      <c r="F635">
        <v>0</v>
      </c>
    </row>
    <row r="636" spans="1:6" x14ac:dyDescent="0.45">
      <c r="A636" s="13" t="s">
        <v>8219</v>
      </c>
      <c r="B636">
        <v>65</v>
      </c>
      <c r="E636" s="14" t="s">
        <v>8221</v>
      </c>
      <c r="F636">
        <v>6</v>
      </c>
    </row>
    <row r="637" spans="1:6" x14ac:dyDescent="0.45">
      <c r="A637" s="13" t="s">
        <v>8219</v>
      </c>
      <c r="B637">
        <v>184</v>
      </c>
      <c r="E637" s="14" t="s">
        <v>8221</v>
      </c>
      <c r="F637">
        <v>0</v>
      </c>
    </row>
    <row r="638" spans="1:6" x14ac:dyDescent="0.45">
      <c r="A638" s="13" t="s">
        <v>8219</v>
      </c>
      <c r="B638">
        <v>34</v>
      </c>
      <c r="E638" s="14" t="s">
        <v>8221</v>
      </c>
      <c r="F638">
        <v>19</v>
      </c>
    </row>
    <row r="639" spans="1:6" x14ac:dyDescent="0.45">
      <c r="A639" s="13" t="s">
        <v>8219</v>
      </c>
      <c r="B639">
        <v>240</v>
      </c>
      <c r="E639" s="14" t="s">
        <v>8221</v>
      </c>
      <c r="F639">
        <v>1</v>
      </c>
    </row>
    <row r="640" spans="1:6" x14ac:dyDescent="0.45">
      <c r="A640" s="13" t="s">
        <v>8219</v>
      </c>
      <c r="B640">
        <v>113</v>
      </c>
      <c r="E640" s="14" t="s">
        <v>8221</v>
      </c>
      <c r="F640">
        <v>2</v>
      </c>
    </row>
    <row r="641" spans="1:6" x14ac:dyDescent="0.45">
      <c r="A641" s="13" t="s">
        <v>8219</v>
      </c>
      <c r="B641">
        <v>66</v>
      </c>
      <c r="E641" s="14" t="s">
        <v>8221</v>
      </c>
      <c r="F641">
        <v>0</v>
      </c>
    </row>
    <row r="642" spans="1:6" x14ac:dyDescent="0.45">
      <c r="A642" s="13" t="s">
        <v>8219</v>
      </c>
      <c r="B642">
        <v>340</v>
      </c>
      <c r="E642" s="14" t="s">
        <v>8221</v>
      </c>
      <c r="F642">
        <v>11</v>
      </c>
    </row>
    <row r="643" spans="1:6" x14ac:dyDescent="0.45">
      <c r="A643" s="13" t="s">
        <v>8219</v>
      </c>
      <c r="B643">
        <v>150</v>
      </c>
      <c r="E643" s="14" t="s">
        <v>8221</v>
      </c>
      <c r="F643">
        <v>0</v>
      </c>
    </row>
    <row r="644" spans="1:6" x14ac:dyDescent="0.45">
      <c r="A644" s="13" t="s">
        <v>8219</v>
      </c>
      <c r="B644">
        <v>25</v>
      </c>
      <c r="E644" s="14" t="s">
        <v>8221</v>
      </c>
      <c r="F644">
        <v>0</v>
      </c>
    </row>
    <row r="645" spans="1:6" x14ac:dyDescent="0.45">
      <c r="A645" s="13" t="s">
        <v>8219</v>
      </c>
      <c r="B645">
        <v>234</v>
      </c>
      <c r="E645" s="14" t="s">
        <v>8221</v>
      </c>
      <c r="F645">
        <v>1</v>
      </c>
    </row>
    <row r="646" spans="1:6" x14ac:dyDescent="0.45">
      <c r="A646" s="13" t="s">
        <v>8219</v>
      </c>
      <c r="B646">
        <v>2602</v>
      </c>
      <c r="E646" s="14" t="s">
        <v>8221</v>
      </c>
      <c r="F646">
        <v>3</v>
      </c>
    </row>
    <row r="647" spans="1:6" x14ac:dyDescent="0.45">
      <c r="A647" s="13" t="s">
        <v>8219</v>
      </c>
      <c r="B647">
        <v>248</v>
      </c>
      <c r="E647" s="14" t="s">
        <v>8221</v>
      </c>
      <c r="F647">
        <v>1</v>
      </c>
    </row>
    <row r="648" spans="1:6" x14ac:dyDescent="0.45">
      <c r="A648" s="13" t="s">
        <v>8219</v>
      </c>
      <c r="B648">
        <v>600</v>
      </c>
      <c r="E648" s="14" t="s">
        <v>8221</v>
      </c>
      <c r="F648">
        <v>15</v>
      </c>
    </row>
    <row r="649" spans="1:6" x14ac:dyDescent="0.45">
      <c r="A649" s="13" t="s">
        <v>8219</v>
      </c>
      <c r="B649">
        <v>293</v>
      </c>
      <c r="E649" s="14" t="s">
        <v>8221</v>
      </c>
      <c r="F649">
        <v>2</v>
      </c>
    </row>
    <row r="650" spans="1:6" x14ac:dyDescent="0.45">
      <c r="A650" s="13" t="s">
        <v>8219</v>
      </c>
      <c r="B650">
        <v>321</v>
      </c>
      <c r="E650" s="14" t="s">
        <v>8221</v>
      </c>
      <c r="F650">
        <v>1</v>
      </c>
    </row>
    <row r="651" spans="1:6" x14ac:dyDescent="0.45">
      <c r="A651" s="13" t="s">
        <v>8219</v>
      </c>
      <c r="B651">
        <v>81</v>
      </c>
      <c r="E651" s="14" t="s">
        <v>8221</v>
      </c>
      <c r="F651">
        <v>1</v>
      </c>
    </row>
    <row r="652" spans="1:6" x14ac:dyDescent="0.45">
      <c r="A652" s="13" t="s">
        <v>8219</v>
      </c>
      <c r="B652">
        <v>343</v>
      </c>
      <c r="E652" s="14" t="s">
        <v>8221</v>
      </c>
      <c r="F652">
        <v>0</v>
      </c>
    </row>
    <row r="653" spans="1:6" x14ac:dyDescent="0.45">
      <c r="A653" s="13" t="s">
        <v>8219</v>
      </c>
      <c r="B653">
        <v>336</v>
      </c>
      <c r="E653" s="14" t="s">
        <v>8221</v>
      </c>
      <c r="F653">
        <v>1</v>
      </c>
    </row>
    <row r="654" spans="1:6" x14ac:dyDescent="0.45">
      <c r="A654" s="13" t="s">
        <v>8219</v>
      </c>
      <c r="B654">
        <v>47</v>
      </c>
      <c r="E654" s="14" t="s">
        <v>8221</v>
      </c>
      <c r="F654">
        <v>11</v>
      </c>
    </row>
    <row r="655" spans="1:6" x14ac:dyDescent="0.45">
      <c r="A655" s="13" t="s">
        <v>8219</v>
      </c>
      <c r="B655">
        <v>76</v>
      </c>
      <c r="E655" s="14" t="s">
        <v>8221</v>
      </c>
      <c r="F655">
        <v>0</v>
      </c>
    </row>
    <row r="656" spans="1:6" x14ac:dyDescent="0.45">
      <c r="A656" s="13" t="s">
        <v>8219</v>
      </c>
      <c r="B656">
        <v>441</v>
      </c>
      <c r="E656" s="14" t="s">
        <v>8221</v>
      </c>
      <c r="F656">
        <v>1</v>
      </c>
    </row>
    <row r="657" spans="1:6" x14ac:dyDescent="0.45">
      <c r="A657" s="13" t="s">
        <v>8219</v>
      </c>
      <c r="B657">
        <v>916</v>
      </c>
      <c r="E657" s="14" t="s">
        <v>8221</v>
      </c>
      <c r="F657">
        <v>6</v>
      </c>
    </row>
    <row r="658" spans="1:6" x14ac:dyDescent="0.45">
      <c r="A658" s="13" t="s">
        <v>8219</v>
      </c>
      <c r="B658">
        <v>369</v>
      </c>
      <c r="E658" s="14" t="s">
        <v>8221</v>
      </c>
      <c r="F658">
        <v>7</v>
      </c>
    </row>
    <row r="659" spans="1:6" x14ac:dyDescent="0.45">
      <c r="A659" s="13" t="s">
        <v>8219</v>
      </c>
      <c r="B659">
        <v>20242</v>
      </c>
      <c r="E659" s="14" t="s">
        <v>8221</v>
      </c>
      <c r="F659">
        <v>0</v>
      </c>
    </row>
    <row r="660" spans="1:6" x14ac:dyDescent="0.45">
      <c r="A660" s="13" t="s">
        <v>8219</v>
      </c>
      <c r="B660">
        <v>71</v>
      </c>
      <c r="E660" s="14" t="s">
        <v>8221</v>
      </c>
      <c r="F660">
        <v>16</v>
      </c>
    </row>
    <row r="661" spans="1:6" x14ac:dyDescent="0.45">
      <c r="A661" s="13" t="s">
        <v>8219</v>
      </c>
      <c r="B661">
        <v>635</v>
      </c>
      <c r="E661" s="14" t="s">
        <v>8221</v>
      </c>
      <c r="F661">
        <v>0</v>
      </c>
    </row>
    <row r="662" spans="1:6" x14ac:dyDescent="0.45">
      <c r="A662" s="13" t="s">
        <v>8219</v>
      </c>
      <c r="B662">
        <v>885</v>
      </c>
      <c r="E662" s="14" t="s">
        <v>8221</v>
      </c>
      <c r="F662">
        <v>0</v>
      </c>
    </row>
    <row r="663" spans="1:6" x14ac:dyDescent="0.45">
      <c r="A663" s="13" t="s">
        <v>8219</v>
      </c>
      <c r="B663">
        <v>329</v>
      </c>
      <c r="E663" s="14" t="s">
        <v>8221</v>
      </c>
      <c r="F663">
        <v>0</v>
      </c>
    </row>
    <row r="664" spans="1:6" x14ac:dyDescent="0.45">
      <c r="A664" s="13" t="s">
        <v>8219</v>
      </c>
      <c r="B664">
        <v>71</v>
      </c>
      <c r="E664" s="14" t="s">
        <v>8221</v>
      </c>
      <c r="F664">
        <v>12</v>
      </c>
    </row>
    <row r="665" spans="1:6" x14ac:dyDescent="0.45">
      <c r="A665" s="13" t="s">
        <v>8219</v>
      </c>
      <c r="B665">
        <v>269</v>
      </c>
      <c r="E665" s="14" t="s">
        <v>8221</v>
      </c>
      <c r="F665">
        <v>1</v>
      </c>
    </row>
    <row r="666" spans="1:6" x14ac:dyDescent="0.45">
      <c r="A666" s="13" t="s">
        <v>8219</v>
      </c>
      <c r="B666">
        <v>345</v>
      </c>
      <c r="E666" s="14" t="s">
        <v>8221</v>
      </c>
      <c r="F666">
        <v>3</v>
      </c>
    </row>
    <row r="667" spans="1:6" x14ac:dyDescent="0.45">
      <c r="A667" s="13" t="s">
        <v>8219</v>
      </c>
      <c r="B667">
        <v>43</v>
      </c>
      <c r="E667" s="14" t="s">
        <v>8221</v>
      </c>
      <c r="F667">
        <v>1</v>
      </c>
    </row>
    <row r="668" spans="1:6" x14ac:dyDescent="0.45">
      <c r="A668" s="13" t="s">
        <v>8219</v>
      </c>
      <c r="B668">
        <v>33</v>
      </c>
      <c r="E668" s="14" t="s">
        <v>8221</v>
      </c>
      <c r="F668">
        <v>4</v>
      </c>
    </row>
    <row r="669" spans="1:6" x14ac:dyDescent="0.45">
      <c r="A669" s="13" t="s">
        <v>8219</v>
      </c>
      <c r="B669">
        <v>211</v>
      </c>
      <c r="E669" s="14" t="s">
        <v>8221</v>
      </c>
      <c r="F669">
        <v>1</v>
      </c>
    </row>
    <row r="670" spans="1:6" x14ac:dyDescent="0.45">
      <c r="A670" s="13" t="s">
        <v>8219</v>
      </c>
      <c r="B670">
        <v>196</v>
      </c>
      <c r="E670" s="14" t="s">
        <v>8221</v>
      </c>
      <c r="F670">
        <v>3</v>
      </c>
    </row>
    <row r="671" spans="1:6" x14ac:dyDescent="0.45">
      <c r="A671" s="13" t="s">
        <v>8219</v>
      </c>
      <c r="B671">
        <v>405</v>
      </c>
      <c r="E671" s="14" t="s">
        <v>8221</v>
      </c>
      <c r="F671">
        <v>1</v>
      </c>
    </row>
    <row r="672" spans="1:6" x14ac:dyDescent="0.45">
      <c r="A672" s="13" t="s">
        <v>8219</v>
      </c>
      <c r="B672">
        <v>206</v>
      </c>
      <c r="E672" s="14" t="s">
        <v>8221</v>
      </c>
      <c r="F672">
        <v>0</v>
      </c>
    </row>
    <row r="673" spans="1:6" x14ac:dyDescent="0.45">
      <c r="A673" s="13" t="s">
        <v>8219</v>
      </c>
      <c r="B673">
        <v>335</v>
      </c>
      <c r="E673" s="14" t="s">
        <v>8221</v>
      </c>
      <c r="F673">
        <v>12</v>
      </c>
    </row>
    <row r="674" spans="1:6" x14ac:dyDescent="0.45">
      <c r="A674" s="13" t="s">
        <v>8219</v>
      </c>
      <c r="B674">
        <v>215</v>
      </c>
      <c r="E674" s="14" t="s">
        <v>8221</v>
      </c>
      <c r="F674">
        <v>0</v>
      </c>
    </row>
    <row r="675" spans="1:6" x14ac:dyDescent="0.45">
      <c r="A675" s="13" t="s">
        <v>8219</v>
      </c>
      <c r="B675">
        <v>176</v>
      </c>
      <c r="E675" s="14" t="s">
        <v>8221</v>
      </c>
      <c r="F675">
        <v>1</v>
      </c>
    </row>
    <row r="676" spans="1:6" x14ac:dyDescent="0.45">
      <c r="A676" s="13" t="s">
        <v>8219</v>
      </c>
      <c r="B676">
        <v>555</v>
      </c>
      <c r="E676" s="14" t="s">
        <v>8221</v>
      </c>
      <c r="F676">
        <v>0</v>
      </c>
    </row>
    <row r="677" spans="1:6" x14ac:dyDescent="0.45">
      <c r="A677" s="13" t="s">
        <v>8219</v>
      </c>
      <c r="B677">
        <v>116</v>
      </c>
      <c r="E677" s="14" t="s">
        <v>8221</v>
      </c>
      <c r="F677">
        <v>0</v>
      </c>
    </row>
    <row r="678" spans="1:6" x14ac:dyDescent="0.45">
      <c r="A678" s="13" t="s">
        <v>8219</v>
      </c>
      <c r="B678">
        <v>615</v>
      </c>
      <c r="E678" s="14" t="s">
        <v>8221</v>
      </c>
      <c r="F678">
        <v>2</v>
      </c>
    </row>
    <row r="679" spans="1:6" x14ac:dyDescent="0.45">
      <c r="A679" s="13" t="s">
        <v>8219</v>
      </c>
      <c r="B679">
        <v>236</v>
      </c>
      <c r="E679" s="14" t="s">
        <v>8221</v>
      </c>
      <c r="F679">
        <v>92</v>
      </c>
    </row>
    <row r="680" spans="1:6" x14ac:dyDescent="0.45">
      <c r="A680" s="13" t="s">
        <v>8219</v>
      </c>
      <c r="B680">
        <v>145</v>
      </c>
      <c r="E680" s="14" t="s">
        <v>8221</v>
      </c>
      <c r="F680">
        <v>0</v>
      </c>
    </row>
    <row r="681" spans="1:6" x14ac:dyDescent="0.45">
      <c r="A681" s="13" t="s">
        <v>8219</v>
      </c>
      <c r="B681">
        <v>167</v>
      </c>
      <c r="E681" s="14" t="s">
        <v>8221</v>
      </c>
      <c r="F681">
        <v>3</v>
      </c>
    </row>
    <row r="682" spans="1:6" x14ac:dyDescent="0.45">
      <c r="A682" s="13" t="s">
        <v>8219</v>
      </c>
      <c r="B682">
        <v>235</v>
      </c>
      <c r="E682" s="14" t="s">
        <v>8221</v>
      </c>
      <c r="F682">
        <v>10</v>
      </c>
    </row>
    <row r="683" spans="1:6" x14ac:dyDescent="0.45">
      <c r="A683" s="13" t="s">
        <v>8219</v>
      </c>
      <c r="B683">
        <v>452</v>
      </c>
      <c r="E683" s="14" t="s">
        <v>8221</v>
      </c>
      <c r="F683">
        <v>7</v>
      </c>
    </row>
    <row r="684" spans="1:6" x14ac:dyDescent="0.45">
      <c r="A684" s="13" t="s">
        <v>8219</v>
      </c>
      <c r="B684">
        <v>241</v>
      </c>
      <c r="E684" s="14" t="s">
        <v>8221</v>
      </c>
      <c r="F684">
        <v>3</v>
      </c>
    </row>
    <row r="685" spans="1:6" x14ac:dyDescent="0.45">
      <c r="A685" s="13" t="s">
        <v>8219</v>
      </c>
      <c r="B685">
        <v>28</v>
      </c>
      <c r="E685" s="14" t="s">
        <v>8221</v>
      </c>
      <c r="F685">
        <v>0</v>
      </c>
    </row>
    <row r="686" spans="1:6" x14ac:dyDescent="0.45">
      <c r="A686" s="13" t="s">
        <v>8219</v>
      </c>
      <c r="B686">
        <v>140</v>
      </c>
      <c r="E686" s="14" t="s">
        <v>8221</v>
      </c>
      <c r="F686">
        <v>1</v>
      </c>
    </row>
    <row r="687" spans="1:6" x14ac:dyDescent="0.45">
      <c r="A687" s="13" t="s">
        <v>8219</v>
      </c>
      <c r="B687">
        <v>280</v>
      </c>
      <c r="E687" s="14" t="s">
        <v>8221</v>
      </c>
      <c r="F687">
        <v>0</v>
      </c>
    </row>
    <row r="688" spans="1:6" x14ac:dyDescent="0.45">
      <c r="A688" s="13" t="s">
        <v>8219</v>
      </c>
      <c r="B688">
        <v>70</v>
      </c>
      <c r="E688" s="14" t="s">
        <v>8221</v>
      </c>
      <c r="F688">
        <v>9</v>
      </c>
    </row>
    <row r="689" spans="1:6" x14ac:dyDescent="0.45">
      <c r="A689" s="13" t="s">
        <v>8219</v>
      </c>
      <c r="B689">
        <v>160</v>
      </c>
      <c r="E689" s="14" t="s">
        <v>8221</v>
      </c>
      <c r="F689">
        <v>2</v>
      </c>
    </row>
    <row r="690" spans="1:6" x14ac:dyDescent="0.45">
      <c r="A690" s="13" t="s">
        <v>8219</v>
      </c>
      <c r="B690">
        <v>141</v>
      </c>
      <c r="E690" s="14" t="s">
        <v>8221</v>
      </c>
      <c r="F690">
        <v>1</v>
      </c>
    </row>
    <row r="691" spans="1:6" x14ac:dyDescent="0.45">
      <c r="A691" s="13" t="s">
        <v>8219</v>
      </c>
      <c r="B691">
        <v>874</v>
      </c>
      <c r="E691" s="14" t="s">
        <v>8221</v>
      </c>
      <c r="F691">
        <v>2</v>
      </c>
    </row>
    <row r="692" spans="1:6" x14ac:dyDescent="0.45">
      <c r="A692" s="13" t="s">
        <v>8219</v>
      </c>
      <c r="B692">
        <v>73</v>
      </c>
      <c r="E692" s="14" t="s">
        <v>8221</v>
      </c>
      <c r="F692">
        <v>11</v>
      </c>
    </row>
    <row r="693" spans="1:6" x14ac:dyDescent="0.45">
      <c r="A693" s="13" t="s">
        <v>8219</v>
      </c>
      <c r="B693">
        <v>294</v>
      </c>
      <c r="E693" s="14" t="s">
        <v>8221</v>
      </c>
      <c r="F693">
        <v>0</v>
      </c>
    </row>
    <row r="694" spans="1:6" x14ac:dyDescent="0.45">
      <c r="A694" s="13" t="s">
        <v>8219</v>
      </c>
      <c r="B694">
        <v>740</v>
      </c>
      <c r="E694" s="14" t="s">
        <v>8221</v>
      </c>
      <c r="F694">
        <v>0</v>
      </c>
    </row>
    <row r="695" spans="1:6" x14ac:dyDescent="0.45">
      <c r="A695" s="13" t="s">
        <v>8219</v>
      </c>
      <c r="B695">
        <v>369</v>
      </c>
      <c r="E695" s="14" t="s">
        <v>8221</v>
      </c>
      <c r="F695">
        <v>9</v>
      </c>
    </row>
    <row r="696" spans="1:6" x14ac:dyDescent="0.45">
      <c r="A696" s="13" t="s">
        <v>8219</v>
      </c>
      <c r="B696">
        <v>110</v>
      </c>
      <c r="E696" s="14" t="s">
        <v>8221</v>
      </c>
      <c r="F696">
        <v>0</v>
      </c>
    </row>
    <row r="697" spans="1:6" x14ac:dyDescent="0.45">
      <c r="A697" s="13" t="s">
        <v>8219</v>
      </c>
      <c r="B697">
        <v>455</v>
      </c>
      <c r="E697" s="14" t="s">
        <v>8221</v>
      </c>
      <c r="F697">
        <v>4</v>
      </c>
    </row>
    <row r="698" spans="1:6" x14ac:dyDescent="0.45">
      <c r="A698" s="13" t="s">
        <v>8219</v>
      </c>
      <c r="B698">
        <v>224</v>
      </c>
      <c r="E698" s="14" t="s">
        <v>8221</v>
      </c>
      <c r="F698">
        <v>1</v>
      </c>
    </row>
    <row r="699" spans="1:6" x14ac:dyDescent="0.45">
      <c r="A699" s="13" t="s">
        <v>8219</v>
      </c>
      <c r="B699">
        <v>46</v>
      </c>
      <c r="E699" s="14" t="s">
        <v>8221</v>
      </c>
      <c r="F699">
        <v>2</v>
      </c>
    </row>
    <row r="700" spans="1:6" x14ac:dyDescent="0.45">
      <c r="A700" s="13" t="s">
        <v>8219</v>
      </c>
      <c r="B700">
        <v>284</v>
      </c>
      <c r="E700" s="14" t="s">
        <v>8221</v>
      </c>
      <c r="F700">
        <v>0</v>
      </c>
    </row>
    <row r="701" spans="1:6" x14ac:dyDescent="0.45">
      <c r="A701" s="13" t="s">
        <v>8219</v>
      </c>
      <c r="B701">
        <v>98</v>
      </c>
      <c r="E701" s="14" t="s">
        <v>8221</v>
      </c>
      <c r="F701">
        <v>1</v>
      </c>
    </row>
    <row r="702" spans="1:6" x14ac:dyDescent="0.45">
      <c r="A702" s="13" t="s">
        <v>8219</v>
      </c>
      <c r="B702">
        <v>56</v>
      </c>
      <c r="E702" s="14" t="s">
        <v>8221</v>
      </c>
      <c r="F702">
        <v>17</v>
      </c>
    </row>
    <row r="703" spans="1:6" x14ac:dyDescent="0.45">
      <c r="A703" s="13" t="s">
        <v>8219</v>
      </c>
      <c r="B703">
        <v>32</v>
      </c>
      <c r="E703" s="14" t="s">
        <v>8221</v>
      </c>
      <c r="F703">
        <v>2</v>
      </c>
    </row>
    <row r="704" spans="1:6" x14ac:dyDescent="0.45">
      <c r="A704" s="13" t="s">
        <v>8219</v>
      </c>
      <c r="B704">
        <v>30</v>
      </c>
      <c r="E704" s="14" t="s">
        <v>8221</v>
      </c>
      <c r="F704">
        <v>3</v>
      </c>
    </row>
    <row r="705" spans="1:6" x14ac:dyDescent="0.45">
      <c r="A705" s="13" t="s">
        <v>8219</v>
      </c>
      <c r="B705">
        <v>70</v>
      </c>
      <c r="E705" s="14" t="s">
        <v>8221</v>
      </c>
      <c r="F705">
        <v>41</v>
      </c>
    </row>
    <row r="706" spans="1:6" x14ac:dyDescent="0.45">
      <c r="A706" s="13" t="s">
        <v>8219</v>
      </c>
      <c r="B706">
        <v>44</v>
      </c>
      <c r="E706" s="14" t="s">
        <v>8221</v>
      </c>
      <c r="F706">
        <v>2</v>
      </c>
    </row>
    <row r="707" spans="1:6" x14ac:dyDescent="0.45">
      <c r="A707" s="13" t="s">
        <v>8219</v>
      </c>
      <c r="B707">
        <v>92</v>
      </c>
      <c r="E707" s="14" t="s">
        <v>8221</v>
      </c>
      <c r="F707">
        <v>3</v>
      </c>
    </row>
    <row r="708" spans="1:6" x14ac:dyDescent="0.45">
      <c r="A708" s="13" t="s">
        <v>8219</v>
      </c>
      <c r="B708">
        <v>205</v>
      </c>
      <c r="E708" s="14" t="s">
        <v>8221</v>
      </c>
      <c r="F708">
        <v>8</v>
      </c>
    </row>
    <row r="709" spans="1:6" x14ac:dyDescent="0.45">
      <c r="A709" s="13" t="s">
        <v>8219</v>
      </c>
      <c r="B709">
        <v>23</v>
      </c>
      <c r="E709" s="14" t="s">
        <v>8221</v>
      </c>
      <c r="F709">
        <v>0</v>
      </c>
    </row>
    <row r="710" spans="1:6" x14ac:dyDescent="0.45">
      <c r="A710" s="13" t="s">
        <v>8219</v>
      </c>
      <c r="B710">
        <v>4</v>
      </c>
      <c r="E710" s="14" t="s">
        <v>8221</v>
      </c>
      <c r="F710">
        <v>1</v>
      </c>
    </row>
    <row r="711" spans="1:6" x14ac:dyDescent="0.45">
      <c r="A711" s="13" t="s">
        <v>8219</v>
      </c>
      <c r="B711">
        <v>112</v>
      </c>
      <c r="E711" s="14" t="s">
        <v>8221</v>
      </c>
      <c r="F711">
        <v>3</v>
      </c>
    </row>
    <row r="712" spans="1:6" x14ac:dyDescent="0.45">
      <c r="A712" s="13" t="s">
        <v>8219</v>
      </c>
      <c r="B712">
        <v>27</v>
      </c>
      <c r="E712" s="14" t="s">
        <v>8221</v>
      </c>
      <c r="F712">
        <v>4</v>
      </c>
    </row>
    <row r="713" spans="1:6" x14ac:dyDescent="0.45">
      <c r="A713" s="13" t="s">
        <v>8219</v>
      </c>
      <c r="B713">
        <v>11</v>
      </c>
      <c r="E713" s="14" t="s">
        <v>8221</v>
      </c>
      <c r="F713">
        <v>9</v>
      </c>
    </row>
    <row r="714" spans="1:6" x14ac:dyDescent="0.45">
      <c r="A714" s="13" t="s">
        <v>8219</v>
      </c>
      <c r="B714">
        <v>26</v>
      </c>
      <c r="E714" s="14" t="s">
        <v>8221</v>
      </c>
      <c r="F714">
        <v>16</v>
      </c>
    </row>
    <row r="715" spans="1:6" x14ac:dyDescent="0.45">
      <c r="A715" s="13" t="s">
        <v>8219</v>
      </c>
      <c r="B715">
        <v>77</v>
      </c>
      <c r="E715" s="14" t="s">
        <v>8221</v>
      </c>
      <c r="F715">
        <v>1</v>
      </c>
    </row>
    <row r="716" spans="1:6" x14ac:dyDescent="0.45">
      <c r="A716" s="13" t="s">
        <v>8219</v>
      </c>
      <c r="B716">
        <v>136</v>
      </c>
      <c r="E716" s="14" t="s">
        <v>8221</v>
      </c>
      <c r="F716">
        <v>7</v>
      </c>
    </row>
    <row r="717" spans="1:6" x14ac:dyDescent="0.45">
      <c r="A717" s="13" t="s">
        <v>8219</v>
      </c>
      <c r="B717">
        <v>157</v>
      </c>
      <c r="E717" s="14" t="s">
        <v>8221</v>
      </c>
      <c r="F717">
        <v>0</v>
      </c>
    </row>
    <row r="718" spans="1:6" x14ac:dyDescent="0.45">
      <c r="A718" s="13" t="s">
        <v>8219</v>
      </c>
      <c r="B718">
        <v>158</v>
      </c>
      <c r="E718" s="14" t="s">
        <v>8221</v>
      </c>
      <c r="F718">
        <v>0</v>
      </c>
    </row>
    <row r="719" spans="1:6" x14ac:dyDescent="0.45">
      <c r="A719" s="13" t="s">
        <v>8219</v>
      </c>
      <c r="B719">
        <v>27</v>
      </c>
      <c r="E719" s="14" t="s">
        <v>8221</v>
      </c>
      <c r="F719">
        <v>0</v>
      </c>
    </row>
    <row r="720" spans="1:6" x14ac:dyDescent="0.45">
      <c r="A720" s="13" t="s">
        <v>8219</v>
      </c>
      <c r="B720">
        <v>23</v>
      </c>
      <c r="E720" s="14" t="s">
        <v>8221</v>
      </c>
      <c r="F720">
        <v>0</v>
      </c>
    </row>
    <row r="721" spans="1:6" x14ac:dyDescent="0.45">
      <c r="A721" s="13" t="s">
        <v>8219</v>
      </c>
      <c r="B721">
        <v>17</v>
      </c>
      <c r="E721" s="14" t="s">
        <v>8221</v>
      </c>
      <c r="F721">
        <v>0</v>
      </c>
    </row>
    <row r="722" spans="1:6" x14ac:dyDescent="0.45">
      <c r="A722" s="13" t="s">
        <v>8219</v>
      </c>
      <c r="B722">
        <v>37</v>
      </c>
      <c r="E722" s="14" t="s">
        <v>8221</v>
      </c>
      <c r="F722">
        <v>1</v>
      </c>
    </row>
    <row r="723" spans="1:6" x14ac:dyDescent="0.45">
      <c r="A723" s="13" t="s">
        <v>8219</v>
      </c>
      <c r="B723">
        <v>65</v>
      </c>
      <c r="E723" s="14" t="s">
        <v>8221</v>
      </c>
      <c r="F723">
        <v>2</v>
      </c>
    </row>
    <row r="724" spans="1:6" x14ac:dyDescent="0.45">
      <c r="A724" s="13" t="s">
        <v>8219</v>
      </c>
      <c r="B724">
        <v>18</v>
      </c>
      <c r="E724" s="14" t="s">
        <v>8221</v>
      </c>
      <c r="F724">
        <v>1</v>
      </c>
    </row>
    <row r="725" spans="1:6" x14ac:dyDescent="0.45">
      <c r="A725" s="13" t="s">
        <v>8219</v>
      </c>
      <c r="B725">
        <v>25</v>
      </c>
      <c r="E725" s="14" t="s">
        <v>8221</v>
      </c>
      <c r="F725">
        <v>15</v>
      </c>
    </row>
    <row r="726" spans="1:6" x14ac:dyDescent="0.45">
      <c r="A726" s="13" t="s">
        <v>8219</v>
      </c>
      <c r="B726">
        <v>104</v>
      </c>
      <c r="E726" s="14" t="s">
        <v>8221</v>
      </c>
      <c r="F726">
        <v>1</v>
      </c>
    </row>
    <row r="727" spans="1:6" x14ac:dyDescent="0.45">
      <c r="A727" s="13" t="s">
        <v>8219</v>
      </c>
      <c r="B727">
        <v>108</v>
      </c>
      <c r="E727" s="14" t="s">
        <v>8221</v>
      </c>
      <c r="F727">
        <v>1</v>
      </c>
    </row>
    <row r="728" spans="1:6" x14ac:dyDescent="0.45">
      <c r="A728" s="13" t="s">
        <v>8219</v>
      </c>
      <c r="B728">
        <v>38</v>
      </c>
      <c r="E728" s="14" t="s">
        <v>8221</v>
      </c>
      <c r="F728">
        <v>0</v>
      </c>
    </row>
    <row r="729" spans="1:6" x14ac:dyDescent="0.45">
      <c r="A729" s="13" t="s">
        <v>8219</v>
      </c>
      <c r="B729">
        <v>88</v>
      </c>
      <c r="E729" s="14" t="s">
        <v>8221</v>
      </c>
      <c r="F729">
        <v>39</v>
      </c>
    </row>
    <row r="730" spans="1:6" x14ac:dyDescent="0.45">
      <c r="A730" s="13" t="s">
        <v>8219</v>
      </c>
      <c r="B730">
        <v>82</v>
      </c>
      <c r="E730" s="14" t="s">
        <v>8221</v>
      </c>
      <c r="F730">
        <v>103</v>
      </c>
    </row>
    <row r="731" spans="1:6" x14ac:dyDescent="0.45">
      <c r="A731" s="13" t="s">
        <v>8219</v>
      </c>
      <c r="B731">
        <v>126</v>
      </c>
      <c r="E731" s="14" t="s">
        <v>8221</v>
      </c>
      <c r="F731">
        <v>0</v>
      </c>
    </row>
    <row r="732" spans="1:6" x14ac:dyDescent="0.45">
      <c r="A732" s="13" t="s">
        <v>8219</v>
      </c>
      <c r="B732">
        <v>133</v>
      </c>
      <c r="E732" s="14" t="s">
        <v>8221</v>
      </c>
      <c r="F732">
        <v>39</v>
      </c>
    </row>
    <row r="733" spans="1:6" x14ac:dyDescent="0.45">
      <c r="A733" s="13" t="s">
        <v>8219</v>
      </c>
      <c r="B733">
        <v>47</v>
      </c>
      <c r="E733" s="14" t="s">
        <v>8221</v>
      </c>
      <c r="F733">
        <v>15</v>
      </c>
    </row>
    <row r="734" spans="1:6" x14ac:dyDescent="0.45">
      <c r="A734" s="13" t="s">
        <v>8219</v>
      </c>
      <c r="B734">
        <v>58</v>
      </c>
      <c r="E734" s="14" t="s">
        <v>8221</v>
      </c>
      <c r="F734">
        <v>22</v>
      </c>
    </row>
    <row r="735" spans="1:6" x14ac:dyDescent="0.45">
      <c r="A735" s="13" t="s">
        <v>8219</v>
      </c>
      <c r="B735">
        <v>32</v>
      </c>
      <c r="E735" s="14" t="s">
        <v>8221</v>
      </c>
      <c r="F735">
        <v>92</v>
      </c>
    </row>
    <row r="736" spans="1:6" x14ac:dyDescent="0.45">
      <c r="A736" s="13" t="s">
        <v>8219</v>
      </c>
      <c r="B736">
        <v>37</v>
      </c>
      <c r="E736" s="14" t="s">
        <v>8221</v>
      </c>
      <c r="F736">
        <v>25</v>
      </c>
    </row>
    <row r="737" spans="1:6" x14ac:dyDescent="0.45">
      <c r="A737" s="13" t="s">
        <v>8219</v>
      </c>
      <c r="B737">
        <v>87</v>
      </c>
      <c r="E737" s="14" t="s">
        <v>8221</v>
      </c>
      <c r="F737">
        <v>19</v>
      </c>
    </row>
    <row r="738" spans="1:6" x14ac:dyDescent="0.45">
      <c r="A738" s="13" t="s">
        <v>8219</v>
      </c>
      <c r="B738">
        <v>15</v>
      </c>
      <c r="E738" s="14" t="s">
        <v>8221</v>
      </c>
      <c r="F738">
        <v>19</v>
      </c>
    </row>
    <row r="739" spans="1:6" x14ac:dyDescent="0.45">
      <c r="A739" s="13" t="s">
        <v>8219</v>
      </c>
      <c r="B739">
        <v>27</v>
      </c>
      <c r="E739" s="14" t="s">
        <v>8221</v>
      </c>
      <c r="F739">
        <v>13</v>
      </c>
    </row>
    <row r="740" spans="1:6" x14ac:dyDescent="0.45">
      <c r="A740" s="13" t="s">
        <v>8219</v>
      </c>
      <c r="B740">
        <v>19</v>
      </c>
      <c r="E740" s="14" t="s">
        <v>8221</v>
      </c>
      <c r="F740">
        <v>124</v>
      </c>
    </row>
    <row r="741" spans="1:6" x14ac:dyDescent="0.45">
      <c r="A741" s="13" t="s">
        <v>8219</v>
      </c>
      <c r="B741">
        <v>17</v>
      </c>
      <c r="E741" s="14" t="s">
        <v>8221</v>
      </c>
      <c r="F741">
        <v>4</v>
      </c>
    </row>
    <row r="742" spans="1:6" x14ac:dyDescent="0.45">
      <c r="A742" s="13" t="s">
        <v>8219</v>
      </c>
      <c r="B742">
        <v>26</v>
      </c>
      <c r="E742" s="14" t="s">
        <v>8221</v>
      </c>
      <c r="F742">
        <v>10</v>
      </c>
    </row>
    <row r="743" spans="1:6" x14ac:dyDescent="0.45">
      <c r="A743" s="13" t="s">
        <v>8219</v>
      </c>
      <c r="B743">
        <v>28</v>
      </c>
      <c r="E743" s="14" t="s">
        <v>8221</v>
      </c>
      <c r="F743">
        <v>15</v>
      </c>
    </row>
    <row r="744" spans="1:6" x14ac:dyDescent="0.45">
      <c r="A744" s="13" t="s">
        <v>8219</v>
      </c>
      <c r="B744">
        <v>37</v>
      </c>
      <c r="E744" s="14" t="s">
        <v>8221</v>
      </c>
      <c r="F744">
        <v>38</v>
      </c>
    </row>
    <row r="745" spans="1:6" x14ac:dyDescent="0.45">
      <c r="A745" s="13" t="s">
        <v>8219</v>
      </c>
      <c r="B745">
        <v>128</v>
      </c>
      <c r="E745" s="14" t="s">
        <v>8221</v>
      </c>
      <c r="F745">
        <v>152</v>
      </c>
    </row>
    <row r="746" spans="1:6" x14ac:dyDescent="0.45">
      <c r="A746" s="13" t="s">
        <v>8219</v>
      </c>
      <c r="B746">
        <v>10</v>
      </c>
      <c r="E746" s="14" t="s">
        <v>8221</v>
      </c>
      <c r="F746">
        <v>24</v>
      </c>
    </row>
    <row r="747" spans="1:6" x14ac:dyDescent="0.45">
      <c r="A747" s="13" t="s">
        <v>8219</v>
      </c>
      <c r="B747">
        <v>83</v>
      </c>
      <c r="E747" s="14" t="s">
        <v>8221</v>
      </c>
      <c r="F747">
        <v>76</v>
      </c>
    </row>
    <row r="748" spans="1:6" x14ac:dyDescent="0.45">
      <c r="A748" s="13" t="s">
        <v>8219</v>
      </c>
      <c r="B748">
        <v>46</v>
      </c>
      <c r="E748" s="14" t="s">
        <v>8221</v>
      </c>
      <c r="F748">
        <v>185</v>
      </c>
    </row>
    <row r="749" spans="1:6" x14ac:dyDescent="0.45">
      <c r="A749" s="13" t="s">
        <v>8219</v>
      </c>
      <c r="B749">
        <v>90</v>
      </c>
      <c r="E749" s="14" t="s">
        <v>8221</v>
      </c>
      <c r="F749">
        <v>33</v>
      </c>
    </row>
    <row r="750" spans="1:6" x14ac:dyDescent="0.45">
      <c r="A750" s="13" t="s">
        <v>8219</v>
      </c>
      <c r="B750">
        <v>81</v>
      </c>
      <c r="E750" s="14" t="s">
        <v>8221</v>
      </c>
      <c r="F750">
        <v>108</v>
      </c>
    </row>
    <row r="751" spans="1:6" x14ac:dyDescent="0.45">
      <c r="A751" s="13" t="s">
        <v>8219</v>
      </c>
      <c r="B751">
        <v>32</v>
      </c>
      <c r="E751" s="14" t="s">
        <v>8221</v>
      </c>
      <c r="F751">
        <v>29</v>
      </c>
    </row>
    <row r="752" spans="1:6" x14ac:dyDescent="0.45">
      <c r="A752" s="13" t="s">
        <v>8219</v>
      </c>
      <c r="B752">
        <v>20</v>
      </c>
      <c r="E752" s="14" t="s">
        <v>8221</v>
      </c>
      <c r="F752">
        <v>24</v>
      </c>
    </row>
    <row r="753" spans="1:6" x14ac:dyDescent="0.45">
      <c r="A753" s="13" t="s">
        <v>8219</v>
      </c>
      <c r="B753">
        <v>70</v>
      </c>
      <c r="E753" s="14" t="s">
        <v>8221</v>
      </c>
      <c r="F753">
        <v>4</v>
      </c>
    </row>
    <row r="754" spans="1:6" x14ac:dyDescent="0.45">
      <c r="A754" s="13" t="s">
        <v>8219</v>
      </c>
      <c r="B754">
        <v>168</v>
      </c>
      <c r="E754" s="14" t="s">
        <v>8221</v>
      </c>
      <c r="F754">
        <v>4</v>
      </c>
    </row>
    <row r="755" spans="1:6" x14ac:dyDescent="0.45">
      <c r="A755" s="13" t="s">
        <v>8219</v>
      </c>
      <c r="B755">
        <v>34</v>
      </c>
      <c r="E755" s="14" t="s">
        <v>8221</v>
      </c>
      <c r="F755">
        <v>15</v>
      </c>
    </row>
    <row r="756" spans="1:6" x14ac:dyDescent="0.45">
      <c r="A756" s="13" t="s">
        <v>8219</v>
      </c>
      <c r="B756">
        <v>48</v>
      </c>
      <c r="E756" s="14" t="s">
        <v>8221</v>
      </c>
      <c r="F756">
        <v>4</v>
      </c>
    </row>
    <row r="757" spans="1:6" x14ac:dyDescent="0.45">
      <c r="A757" s="13" t="s">
        <v>8219</v>
      </c>
      <c r="B757">
        <v>48</v>
      </c>
      <c r="E757" s="14" t="s">
        <v>8221</v>
      </c>
      <c r="F757">
        <v>139</v>
      </c>
    </row>
    <row r="758" spans="1:6" x14ac:dyDescent="0.45">
      <c r="A758" s="13" t="s">
        <v>8219</v>
      </c>
      <c r="B758">
        <v>221</v>
      </c>
      <c r="E758" s="14" t="s">
        <v>8221</v>
      </c>
      <c r="F758">
        <v>2</v>
      </c>
    </row>
    <row r="759" spans="1:6" x14ac:dyDescent="0.45">
      <c r="A759" s="13" t="s">
        <v>8219</v>
      </c>
      <c r="B759">
        <v>107</v>
      </c>
      <c r="E759" s="14" t="s">
        <v>8221</v>
      </c>
      <c r="F759">
        <v>18</v>
      </c>
    </row>
    <row r="760" spans="1:6" x14ac:dyDescent="0.45">
      <c r="A760" s="13" t="s">
        <v>8219</v>
      </c>
      <c r="B760">
        <v>45</v>
      </c>
      <c r="E760" s="14" t="s">
        <v>8221</v>
      </c>
      <c r="F760">
        <v>81</v>
      </c>
    </row>
    <row r="761" spans="1:6" x14ac:dyDescent="0.45">
      <c r="A761" s="13" t="s">
        <v>8219</v>
      </c>
      <c r="B761">
        <v>36</v>
      </c>
      <c r="E761" s="14" t="s">
        <v>8221</v>
      </c>
      <c r="F761">
        <v>86</v>
      </c>
    </row>
    <row r="762" spans="1:6" x14ac:dyDescent="0.45">
      <c r="A762" s="13" t="s">
        <v>8219</v>
      </c>
      <c r="B762">
        <v>101</v>
      </c>
      <c r="E762" s="14" t="s">
        <v>8221</v>
      </c>
      <c r="F762">
        <v>140</v>
      </c>
    </row>
    <row r="763" spans="1:6" x14ac:dyDescent="0.45">
      <c r="A763" s="13" t="s">
        <v>8219</v>
      </c>
      <c r="B763">
        <v>62</v>
      </c>
      <c r="E763" s="14" t="s">
        <v>8221</v>
      </c>
      <c r="F763">
        <v>37</v>
      </c>
    </row>
    <row r="764" spans="1:6" x14ac:dyDescent="0.45">
      <c r="A764" s="13" t="s">
        <v>8219</v>
      </c>
      <c r="B764">
        <v>32</v>
      </c>
      <c r="E764" s="14" t="s">
        <v>8221</v>
      </c>
      <c r="F764">
        <v>6</v>
      </c>
    </row>
    <row r="765" spans="1:6" x14ac:dyDescent="0.45">
      <c r="A765" s="13" t="s">
        <v>8219</v>
      </c>
      <c r="B765">
        <v>89</v>
      </c>
      <c r="E765" s="14" t="s">
        <v>8221</v>
      </c>
      <c r="F765">
        <v>113</v>
      </c>
    </row>
    <row r="766" spans="1:6" x14ac:dyDescent="0.45">
      <c r="A766" s="13" t="s">
        <v>8219</v>
      </c>
      <c r="B766">
        <v>93</v>
      </c>
      <c r="E766" s="14" t="s">
        <v>8221</v>
      </c>
      <c r="F766">
        <v>37</v>
      </c>
    </row>
    <row r="767" spans="1:6" x14ac:dyDescent="0.45">
      <c r="A767" s="13" t="s">
        <v>8219</v>
      </c>
      <c r="B767">
        <v>98</v>
      </c>
      <c r="E767" s="14" t="s">
        <v>8221</v>
      </c>
      <c r="F767">
        <v>18</v>
      </c>
    </row>
    <row r="768" spans="1:6" x14ac:dyDescent="0.45">
      <c r="A768" s="13" t="s">
        <v>8219</v>
      </c>
      <c r="B768">
        <v>82</v>
      </c>
      <c r="E768" s="14" t="s">
        <v>8221</v>
      </c>
      <c r="F768">
        <v>75</v>
      </c>
    </row>
    <row r="769" spans="1:6" x14ac:dyDescent="0.45">
      <c r="A769" s="13" t="s">
        <v>8219</v>
      </c>
      <c r="B769">
        <v>116</v>
      </c>
      <c r="E769" s="14" t="s">
        <v>8221</v>
      </c>
      <c r="F769">
        <v>52</v>
      </c>
    </row>
    <row r="770" spans="1:6" x14ac:dyDescent="0.45">
      <c r="A770" s="13" t="s">
        <v>8219</v>
      </c>
      <c r="B770">
        <v>52</v>
      </c>
      <c r="E770" s="14" t="s">
        <v>8221</v>
      </c>
      <c r="F770">
        <v>122</v>
      </c>
    </row>
    <row r="771" spans="1:6" x14ac:dyDescent="0.45">
      <c r="A771" s="13" t="s">
        <v>8219</v>
      </c>
      <c r="B771">
        <v>23</v>
      </c>
      <c r="E771" s="14" t="s">
        <v>8221</v>
      </c>
      <c r="F771">
        <v>8</v>
      </c>
    </row>
    <row r="772" spans="1:6" x14ac:dyDescent="0.45">
      <c r="A772" s="13" t="s">
        <v>8219</v>
      </c>
      <c r="B772">
        <v>77</v>
      </c>
      <c r="E772" s="14" t="s">
        <v>8221</v>
      </c>
      <c r="F772">
        <v>8</v>
      </c>
    </row>
    <row r="773" spans="1:6" x14ac:dyDescent="0.45">
      <c r="A773" s="13" t="s">
        <v>8219</v>
      </c>
      <c r="B773">
        <v>49</v>
      </c>
      <c r="E773" s="14" t="s">
        <v>8221</v>
      </c>
      <c r="F773">
        <v>96</v>
      </c>
    </row>
    <row r="774" spans="1:6" x14ac:dyDescent="0.45">
      <c r="A774" s="13" t="s">
        <v>8219</v>
      </c>
      <c r="B774">
        <v>59</v>
      </c>
      <c r="E774" s="14" t="s">
        <v>8221</v>
      </c>
      <c r="F774">
        <v>9</v>
      </c>
    </row>
    <row r="775" spans="1:6" x14ac:dyDescent="0.45">
      <c r="A775" s="13" t="s">
        <v>8219</v>
      </c>
      <c r="B775">
        <v>113</v>
      </c>
      <c r="E775" s="14" t="s">
        <v>8221</v>
      </c>
      <c r="F775">
        <v>2</v>
      </c>
    </row>
    <row r="776" spans="1:6" x14ac:dyDescent="0.45">
      <c r="A776" s="13" t="s">
        <v>8219</v>
      </c>
      <c r="B776">
        <v>34</v>
      </c>
      <c r="E776" s="14" t="s">
        <v>8221</v>
      </c>
      <c r="F776">
        <v>26</v>
      </c>
    </row>
    <row r="777" spans="1:6" x14ac:dyDescent="0.45">
      <c r="A777" s="13" t="s">
        <v>8219</v>
      </c>
      <c r="B777">
        <v>42</v>
      </c>
      <c r="E777" s="14" t="s">
        <v>8221</v>
      </c>
      <c r="F777">
        <v>23</v>
      </c>
    </row>
    <row r="778" spans="1:6" x14ac:dyDescent="0.45">
      <c r="A778" s="13" t="s">
        <v>8219</v>
      </c>
      <c r="B778">
        <v>42</v>
      </c>
      <c r="E778" s="14" t="s">
        <v>8221</v>
      </c>
      <c r="F778">
        <v>0</v>
      </c>
    </row>
    <row r="779" spans="1:6" x14ac:dyDescent="0.45">
      <c r="A779" s="13" t="s">
        <v>8219</v>
      </c>
      <c r="B779">
        <v>49</v>
      </c>
      <c r="E779" s="14" t="s">
        <v>8221</v>
      </c>
      <c r="F779">
        <v>140</v>
      </c>
    </row>
    <row r="780" spans="1:6" x14ac:dyDescent="0.45">
      <c r="A780" s="13" t="s">
        <v>8219</v>
      </c>
      <c r="B780">
        <v>56</v>
      </c>
      <c r="E780" s="14" t="s">
        <v>8221</v>
      </c>
      <c r="F780">
        <v>0</v>
      </c>
    </row>
    <row r="781" spans="1:6" x14ac:dyDescent="0.45">
      <c r="A781" s="13" t="s">
        <v>8219</v>
      </c>
      <c r="B781">
        <v>25</v>
      </c>
      <c r="E781" s="14" t="s">
        <v>8221</v>
      </c>
      <c r="F781">
        <v>6</v>
      </c>
    </row>
    <row r="782" spans="1:6" x14ac:dyDescent="0.45">
      <c r="A782" s="13" t="s">
        <v>8219</v>
      </c>
      <c r="B782">
        <v>52</v>
      </c>
      <c r="E782" s="14" t="s">
        <v>8221</v>
      </c>
      <c r="F782">
        <v>100</v>
      </c>
    </row>
    <row r="783" spans="1:6" x14ac:dyDescent="0.45">
      <c r="A783" s="13" t="s">
        <v>8219</v>
      </c>
      <c r="B783">
        <v>34</v>
      </c>
      <c r="E783" s="14" t="s">
        <v>8221</v>
      </c>
      <c r="F783">
        <v>0</v>
      </c>
    </row>
    <row r="784" spans="1:6" x14ac:dyDescent="0.45">
      <c r="A784" s="13" t="s">
        <v>8219</v>
      </c>
      <c r="B784">
        <v>67</v>
      </c>
      <c r="E784" s="14" t="s">
        <v>8221</v>
      </c>
      <c r="F784">
        <v>4</v>
      </c>
    </row>
    <row r="785" spans="1:6" x14ac:dyDescent="0.45">
      <c r="A785" s="13" t="s">
        <v>8219</v>
      </c>
      <c r="B785">
        <v>70</v>
      </c>
      <c r="E785" s="14" t="s">
        <v>8221</v>
      </c>
      <c r="F785">
        <v>8</v>
      </c>
    </row>
    <row r="786" spans="1:6" x14ac:dyDescent="0.45">
      <c r="A786" s="13" t="s">
        <v>8219</v>
      </c>
      <c r="B786">
        <v>89</v>
      </c>
      <c r="E786" s="14" t="s">
        <v>8221</v>
      </c>
      <c r="F786">
        <v>0</v>
      </c>
    </row>
    <row r="787" spans="1:6" x14ac:dyDescent="0.45">
      <c r="A787" s="13" t="s">
        <v>8219</v>
      </c>
      <c r="B787">
        <v>107</v>
      </c>
      <c r="E787" s="14" t="s">
        <v>8221</v>
      </c>
      <c r="F787">
        <v>16</v>
      </c>
    </row>
    <row r="788" spans="1:6" x14ac:dyDescent="0.45">
      <c r="A788" s="13" t="s">
        <v>8219</v>
      </c>
      <c r="B788">
        <v>159</v>
      </c>
      <c r="E788" s="14" t="s">
        <v>8221</v>
      </c>
      <c r="F788">
        <v>2</v>
      </c>
    </row>
    <row r="789" spans="1:6" x14ac:dyDescent="0.45">
      <c r="A789" s="13" t="s">
        <v>8219</v>
      </c>
      <c r="B789">
        <v>181</v>
      </c>
      <c r="E789" s="14" t="s">
        <v>8221</v>
      </c>
      <c r="F789">
        <v>48</v>
      </c>
    </row>
    <row r="790" spans="1:6" x14ac:dyDescent="0.45">
      <c r="A790" s="13" t="s">
        <v>8219</v>
      </c>
      <c r="B790">
        <v>131</v>
      </c>
      <c r="E790" s="14" t="s">
        <v>8221</v>
      </c>
      <c r="F790">
        <v>2</v>
      </c>
    </row>
    <row r="791" spans="1:6" x14ac:dyDescent="0.45">
      <c r="A791" s="13" t="s">
        <v>8219</v>
      </c>
      <c r="B791">
        <v>125</v>
      </c>
      <c r="E791" s="14" t="s">
        <v>8221</v>
      </c>
      <c r="F791">
        <v>2</v>
      </c>
    </row>
    <row r="792" spans="1:6" x14ac:dyDescent="0.45">
      <c r="A792" s="13" t="s">
        <v>8219</v>
      </c>
      <c r="B792">
        <v>61</v>
      </c>
      <c r="E792" s="14" t="s">
        <v>8221</v>
      </c>
      <c r="F792">
        <v>1</v>
      </c>
    </row>
    <row r="793" spans="1:6" x14ac:dyDescent="0.45">
      <c r="A793" s="13" t="s">
        <v>8219</v>
      </c>
      <c r="B793">
        <v>90</v>
      </c>
      <c r="E793" s="14" t="s">
        <v>8221</v>
      </c>
      <c r="F793">
        <v>17</v>
      </c>
    </row>
    <row r="794" spans="1:6" x14ac:dyDescent="0.45">
      <c r="A794" s="13" t="s">
        <v>8219</v>
      </c>
      <c r="B794">
        <v>35</v>
      </c>
      <c r="E794" s="14" t="s">
        <v>8221</v>
      </c>
      <c r="F794">
        <v>0</v>
      </c>
    </row>
    <row r="795" spans="1:6" x14ac:dyDescent="0.45">
      <c r="A795" s="13" t="s">
        <v>8219</v>
      </c>
      <c r="B795">
        <v>90</v>
      </c>
      <c r="E795" s="14" t="s">
        <v>8221</v>
      </c>
      <c r="F795">
        <v>11</v>
      </c>
    </row>
    <row r="796" spans="1:6" x14ac:dyDescent="0.45">
      <c r="A796" s="13" t="s">
        <v>8219</v>
      </c>
      <c r="B796">
        <v>4</v>
      </c>
      <c r="E796" s="14" t="s">
        <v>8221</v>
      </c>
      <c r="F796">
        <v>95</v>
      </c>
    </row>
    <row r="797" spans="1:6" x14ac:dyDescent="0.45">
      <c r="A797" s="13" t="s">
        <v>8219</v>
      </c>
      <c r="B797">
        <v>120</v>
      </c>
      <c r="E797" s="14" t="s">
        <v>8221</v>
      </c>
      <c r="F797">
        <v>13</v>
      </c>
    </row>
    <row r="798" spans="1:6" x14ac:dyDescent="0.45">
      <c r="A798" s="13" t="s">
        <v>8219</v>
      </c>
      <c r="B798">
        <v>14</v>
      </c>
      <c r="E798" s="14" t="s">
        <v>8221</v>
      </c>
      <c r="F798">
        <v>2</v>
      </c>
    </row>
    <row r="799" spans="1:6" x14ac:dyDescent="0.45">
      <c r="A799" s="13" t="s">
        <v>8219</v>
      </c>
      <c r="B799">
        <v>27</v>
      </c>
      <c r="E799" s="14" t="s">
        <v>8221</v>
      </c>
      <c r="F799">
        <v>2</v>
      </c>
    </row>
    <row r="800" spans="1:6" x14ac:dyDescent="0.45">
      <c r="A800" s="13" t="s">
        <v>8219</v>
      </c>
      <c r="B800">
        <v>49</v>
      </c>
      <c r="E800" s="14" t="s">
        <v>8221</v>
      </c>
      <c r="F800">
        <v>3</v>
      </c>
    </row>
    <row r="801" spans="1:6" x14ac:dyDescent="0.45">
      <c r="A801" s="13" t="s">
        <v>8219</v>
      </c>
      <c r="B801">
        <v>102</v>
      </c>
      <c r="E801" s="14" t="s">
        <v>8221</v>
      </c>
      <c r="F801">
        <v>0</v>
      </c>
    </row>
    <row r="802" spans="1:6" x14ac:dyDescent="0.45">
      <c r="A802" s="13" t="s">
        <v>8219</v>
      </c>
      <c r="B802">
        <v>3</v>
      </c>
      <c r="E802" s="14" t="s">
        <v>8221</v>
      </c>
      <c r="F802">
        <v>0</v>
      </c>
    </row>
    <row r="803" spans="1:6" x14ac:dyDescent="0.45">
      <c r="A803" s="13" t="s">
        <v>8219</v>
      </c>
      <c r="B803">
        <v>25</v>
      </c>
      <c r="E803" s="14" t="s">
        <v>8221</v>
      </c>
      <c r="F803">
        <v>0</v>
      </c>
    </row>
    <row r="804" spans="1:6" x14ac:dyDescent="0.45">
      <c r="A804" s="13" t="s">
        <v>8219</v>
      </c>
      <c r="B804">
        <v>118</v>
      </c>
      <c r="E804" s="14" t="s">
        <v>8221</v>
      </c>
      <c r="F804">
        <v>2</v>
      </c>
    </row>
    <row r="805" spans="1:6" x14ac:dyDescent="0.45">
      <c r="A805" s="13" t="s">
        <v>8219</v>
      </c>
      <c r="B805">
        <v>57</v>
      </c>
      <c r="E805" s="14" t="s">
        <v>8221</v>
      </c>
      <c r="F805">
        <v>24</v>
      </c>
    </row>
    <row r="806" spans="1:6" x14ac:dyDescent="0.45">
      <c r="A806" s="13" t="s">
        <v>8219</v>
      </c>
      <c r="B806">
        <v>11</v>
      </c>
      <c r="E806" s="14" t="s">
        <v>8221</v>
      </c>
      <c r="F806">
        <v>25</v>
      </c>
    </row>
    <row r="807" spans="1:6" x14ac:dyDescent="0.45">
      <c r="A807" s="13" t="s">
        <v>8219</v>
      </c>
      <c r="B807">
        <v>33</v>
      </c>
      <c r="E807" s="14" t="s">
        <v>8221</v>
      </c>
      <c r="F807">
        <v>3</v>
      </c>
    </row>
    <row r="808" spans="1:6" x14ac:dyDescent="0.45">
      <c r="A808" s="13" t="s">
        <v>8219</v>
      </c>
      <c r="B808">
        <v>40</v>
      </c>
      <c r="E808" s="14" t="s">
        <v>8221</v>
      </c>
      <c r="F808">
        <v>41</v>
      </c>
    </row>
    <row r="809" spans="1:6" x14ac:dyDescent="0.45">
      <c r="A809" s="13" t="s">
        <v>8219</v>
      </c>
      <c r="B809">
        <v>50</v>
      </c>
      <c r="E809" s="14" t="s">
        <v>8221</v>
      </c>
      <c r="F809">
        <v>2</v>
      </c>
    </row>
    <row r="810" spans="1:6" x14ac:dyDescent="0.45">
      <c r="A810" s="13" t="s">
        <v>8219</v>
      </c>
      <c r="B810">
        <v>38</v>
      </c>
      <c r="E810" s="14" t="s">
        <v>8221</v>
      </c>
      <c r="F810">
        <v>4</v>
      </c>
    </row>
    <row r="811" spans="1:6" x14ac:dyDescent="0.45">
      <c r="A811" s="13" t="s">
        <v>8219</v>
      </c>
      <c r="B811">
        <v>96</v>
      </c>
      <c r="E811" s="14" t="s">
        <v>8221</v>
      </c>
      <c r="F811">
        <v>99</v>
      </c>
    </row>
    <row r="812" spans="1:6" x14ac:dyDescent="0.45">
      <c r="A812" s="13" t="s">
        <v>8219</v>
      </c>
      <c r="B812">
        <v>48</v>
      </c>
      <c r="E812" s="14" t="s">
        <v>8221</v>
      </c>
      <c r="F812">
        <v>4</v>
      </c>
    </row>
    <row r="813" spans="1:6" x14ac:dyDescent="0.45">
      <c r="A813" s="13" t="s">
        <v>8219</v>
      </c>
      <c r="B813">
        <v>33</v>
      </c>
      <c r="E813" s="14" t="s">
        <v>8221</v>
      </c>
      <c r="F813">
        <v>4</v>
      </c>
    </row>
    <row r="814" spans="1:6" x14ac:dyDescent="0.45">
      <c r="A814" s="13" t="s">
        <v>8219</v>
      </c>
      <c r="B814">
        <v>226</v>
      </c>
      <c r="E814" s="14" t="s">
        <v>8221</v>
      </c>
      <c r="F814">
        <v>38</v>
      </c>
    </row>
    <row r="815" spans="1:6" x14ac:dyDescent="0.45">
      <c r="A815" s="13" t="s">
        <v>8219</v>
      </c>
      <c r="B815">
        <v>14</v>
      </c>
      <c r="E815" s="14" t="s">
        <v>8221</v>
      </c>
      <c r="F815">
        <v>285</v>
      </c>
    </row>
    <row r="816" spans="1:6" x14ac:dyDescent="0.45">
      <c r="A816" s="13" t="s">
        <v>8219</v>
      </c>
      <c r="B816">
        <v>20</v>
      </c>
      <c r="E816" s="14" t="s">
        <v>8221</v>
      </c>
      <c r="F816">
        <v>1</v>
      </c>
    </row>
    <row r="817" spans="1:6" x14ac:dyDescent="0.45">
      <c r="A817" s="13" t="s">
        <v>8219</v>
      </c>
      <c r="B817">
        <v>25</v>
      </c>
      <c r="E817" s="14" t="s">
        <v>8221</v>
      </c>
      <c r="F817">
        <v>42</v>
      </c>
    </row>
    <row r="818" spans="1:6" x14ac:dyDescent="0.45">
      <c r="A818" s="13" t="s">
        <v>8219</v>
      </c>
      <c r="B818">
        <v>90</v>
      </c>
      <c r="E818" s="14" t="s">
        <v>8221</v>
      </c>
      <c r="F818">
        <v>26</v>
      </c>
    </row>
    <row r="819" spans="1:6" x14ac:dyDescent="0.45">
      <c r="A819" s="13" t="s">
        <v>8219</v>
      </c>
      <c r="B819">
        <v>11</v>
      </c>
      <c r="E819" s="14" t="s">
        <v>8221</v>
      </c>
      <c r="F819">
        <v>2</v>
      </c>
    </row>
    <row r="820" spans="1:6" x14ac:dyDescent="0.45">
      <c r="A820" s="13" t="s">
        <v>8219</v>
      </c>
      <c r="B820">
        <v>55</v>
      </c>
      <c r="E820" s="14" t="s">
        <v>8221</v>
      </c>
      <c r="F820">
        <v>4</v>
      </c>
    </row>
    <row r="821" spans="1:6" x14ac:dyDescent="0.45">
      <c r="A821" s="13" t="s">
        <v>8219</v>
      </c>
      <c r="B821">
        <v>30</v>
      </c>
      <c r="E821" s="14" t="s">
        <v>8221</v>
      </c>
      <c r="F821">
        <v>6</v>
      </c>
    </row>
    <row r="822" spans="1:6" x14ac:dyDescent="0.45">
      <c r="A822" s="13" t="s">
        <v>8219</v>
      </c>
      <c r="B822">
        <v>28</v>
      </c>
      <c r="E822" s="14" t="s">
        <v>8221</v>
      </c>
      <c r="F822">
        <v>70</v>
      </c>
    </row>
    <row r="823" spans="1:6" x14ac:dyDescent="0.45">
      <c r="A823" s="13" t="s">
        <v>8219</v>
      </c>
      <c r="B823">
        <v>45</v>
      </c>
      <c r="E823" s="14" t="s">
        <v>8221</v>
      </c>
      <c r="F823">
        <v>9</v>
      </c>
    </row>
    <row r="824" spans="1:6" x14ac:dyDescent="0.45">
      <c r="A824" s="13" t="s">
        <v>8219</v>
      </c>
      <c r="B824">
        <v>13</v>
      </c>
      <c r="E824" s="14" t="s">
        <v>8221</v>
      </c>
      <c r="F824">
        <v>8</v>
      </c>
    </row>
    <row r="825" spans="1:6" x14ac:dyDescent="0.45">
      <c r="A825" s="13" t="s">
        <v>8219</v>
      </c>
      <c r="B825">
        <v>40</v>
      </c>
      <c r="E825" s="14" t="s">
        <v>8221</v>
      </c>
      <c r="F825">
        <v>105</v>
      </c>
    </row>
    <row r="826" spans="1:6" x14ac:dyDescent="0.45">
      <c r="A826" s="13" t="s">
        <v>8219</v>
      </c>
      <c r="B826">
        <v>21</v>
      </c>
      <c r="E826" s="14" t="s">
        <v>8221</v>
      </c>
      <c r="F826">
        <v>12</v>
      </c>
    </row>
    <row r="827" spans="1:6" x14ac:dyDescent="0.45">
      <c r="A827" s="13" t="s">
        <v>8219</v>
      </c>
      <c r="B827">
        <v>134</v>
      </c>
      <c r="E827" s="14" t="s">
        <v>8221</v>
      </c>
      <c r="F827">
        <v>0</v>
      </c>
    </row>
    <row r="828" spans="1:6" x14ac:dyDescent="0.45">
      <c r="A828" s="13" t="s">
        <v>8219</v>
      </c>
      <c r="B828">
        <v>20</v>
      </c>
      <c r="E828" s="14" t="s">
        <v>8221</v>
      </c>
      <c r="F828">
        <v>16</v>
      </c>
    </row>
    <row r="829" spans="1:6" x14ac:dyDescent="0.45">
      <c r="A829" s="13" t="s">
        <v>8219</v>
      </c>
      <c r="B829">
        <v>19</v>
      </c>
      <c r="E829" s="14" t="s">
        <v>8221</v>
      </c>
      <c r="F829">
        <v>7</v>
      </c>
    </row>
    <row r="830" spans="1:6" x14ac:dyDescent="0.45">
      <c r="A830" s="13" t="s">
        <v>8219</v>
      </c>
      <c r="B830">
        <v>209</v>
      </c>
      <c r="E830" s="14" t="s">
        <v>8221</v>
      </c>
      <c r="F830">
        <v>4</v>
      </c>
    </row>
    <row r="831" spans="1:6" x14ac:dyDescent="0.45">
      <c r="A831" s="13" t="s">
        <v>8219</v>
      </c>
      <c r="B831">
        <v>38</v>
      </c>
      <c r="E831" s="14" t="s">
        <v>8221</v>
      </c>
      <c r="F831">
        <v>1</v>
      </c>
    </row>
    <row r="832" spans="1:6" x14ac:dyDescent="0.45">
      <c r="A832" s="13" t="s">
        <v>8219</v>
      </c>
      <c r="B832">
        <v>24</v>
      </c>
      <c r="E832" s="14" t="s">
        <v>8221</v>
      </c>
      <c r="F832">
        <v>28</v>
      </c>
    </row>
    <row r="833" spans="1:6" x14ac:dyDescent="0.45">
      <c r="A833" s="13" t="s">
        <v>8219</v>
      </c>
      <c r="B833">
        <v>8</v>
      </c>
      <c r="E833" s="14" t="s">
        <v>8221</v>
      </c>
      <c r="F833">
        <v>1</v>
      </c>
    </row>
    <row r="834" spans="1:6" x14ac:dyDescent="0.45">
      <c r="A834" s="13" t="s">
        <v>8219</v>
      </c>
      <c r="B834">
        <v>179</v>
      </c>
      <c r="E834" s="14" t="s">
        <v>8221</v>
      </c>
      <c r="F834">
        <v>1</v>
      </c>
    </row>
    <row r="835" spans="1:6" x14ac:dyDescent="0.45">
      <c r="A835" s="13" t="s">
        <v>8219</v>
      </c>
      <c r="B835">
        <v>26</v>
      </c>
      <c r="E835" s="14" t="s">
        <v>8221</v>
      </c>
      <c r="F835">
        <v>5</v>
      </c>
    </row>
    <row r="836" spans="1:6" x14ac:dyDescent="0.45">
      <c r="A836" s="13" t="s">
        <v>8219</v>
      </c>
      <c r="B836">
        <v>131</v>
      </c>
      <c r="E836" s="14" t="s">
        <v>8221</v>
      </c>
      <c r="F836">
        <v>3</v>
      </c>
    </row>
    <row r="837" spans="1:6" x14ac:dyDescent="0.45">
      <c r="A837" s="13" t="s">
        <v>8219</v>
      </c>
      <c r="B837">
        <v>14</v>
      </c>
      <c r="E837" s="14" t="s">
        <v>8221</v>
      </c>
      <c r="F837">
        <v>2</v>
      </c>
    </row>
    <row r="838" spans="1:6" x14ac:dyDescent="0.45">
      <c r="A838" s="13" t="s">
        <v>8219</v>
      </c>
      <c r="B838">
        <v>174</v>
      </c>
      <c r="E838" s="14" t="s">
        <v>8221</v>
      </c>
      <c r="F838">
        <v>0</v>
      </c>
    </row>
    <row r="839" spans="1:6" x14ac:dyDescent="0.45">
      <c r="A839" s="13" t="s">
        <v>8219</v>
      </c>
      <c r="B839">
        <v>191</v>
      </c>
      <c r="E839" s="14" t="s">
        <v>8221</v>
      </c>
      <c r="F839">
        <v>0</v>
      </c>
    </row>
    <row r="840" spans="1:6" x14ac:dyDescent="0.45">
      <c r="A840" s="13" t="s">
        <v>8219</v>
      </c>
      <c r="B840">
        <v>38</v>
      </c>
      <c r="E840" s="14" t="s">
        <v>8221</v>
      </c>
      <c r="F840">
        <v>3</v>
      </c>
    </row>
    <row r="841" spans="1:6" x14ac:dyDescent="0.45">
      <c r="A841" s="13" t="s">
        <v>8219</v>
      </c>
      <c r="B841">
        <v>22</v>
      </c>
      <c r="E841" s="14" t="s">
        <v>8221</v>
      </c>
      <c r="F841">
        <v>0</v>
      </c>
    </row>
    <row r="842" spans="1:6" x14ac:dyDescent="0.45">
      <c r="A842" s="13" t="s">
        <v>8219</v>
      </c>
      <c r="B842">
        <v>149</v>
      </c>
      <c r="E842" s="14" t="s">
        <v>8221</v>
      </c>
      <c r="F842">
        <v>0</v>
      </c>
    </row>
    <row r="843" spans="1:6" x14ac:dyDescent="0.45">
      <c r="A843" s="13" t="s">
        <v>8219</v>
      </c>
      <c r="B843">
        <v>56</v>
      </c>
      <c r="E843" s="14" t="s">
        <v>8221</v>
      </c>
      <c r="F843">
        <v>3</v>
      </c>
    </row>
    <row r="844" spans="1:6" x14ac:dyDescent="0.45">
      <c r="A844" s="13" t="s">
        <v>8219</v>
      </c>
      <c r="B844">
        <v>19</v>
      </c>
      <c r="E844" s="14" t="s">
        <v>8221</v>
      </c>
      <c r="F844">
        <v>7</v>
      </c>
    </row>
    <row r="845" spans="1:6" x14ac:dyDescent="0.45">
      <c r="A845" s="13" t="s">
        <v>8219</v>
      </c>
      <c r="B845">
        <v>70</v>
      </c>
      <c r="E845" s="14" t="s">
        <v>8221</v>
      </c>
      <c r="F845">
        <v>25</v>
      </c>
    </row>
    <row r="846" spans="1:6" x14ac:dyDescent="0.45">
      <c r="A846" s="13" t="s">
        <v>8219</v>
      </c>
      <c r="B846">
        <v>81</v>
      </c>
      <c r="E846" s="14" t="s">
        <v>8221</v>
      </c>
      <c r="F846">
        <v>10</v>
      </c>
    </row>
    <row r="847" spans="1:6" x14ac:dyDescent="0.45">
      <c r="A847" s="13" t="s">
        <v>8219</v>
      </c>
      <c r="B847">
        <v>32</v>
      </c>
      <c r="E847" s="14" t="s">
        <v>8221</v>
      </c>
      <c r="F847">
        <v>3</v>
      </c>
    </row>
    <row r="848" spans="1:6" x14ac:dyDescent="0.45">
      <c r="A848" s="13" t="s">
        <v>8219</v>
      </c>
      <c r="B848">
        <v>26</v>
      </c>
      <c r="E848" s="14" t="s">
        <v>8221</v>
      </c>
      <c r="F848">
        <v>5</v>
      </c>
    </row>
    <row r="849" spans="1:6" x14ac:dyDescent="0.45">
      <c r="A849" s="13" t="s">
        <v>8219</v>
      </c>
      <c r="B849">
        <v>105</v>
      </c>
      <c r="E849" s="14" t="s">
        <v>8221</v>
      </c>
      <c r="F849">
        <v>5</v>
      </c>
    </row>
    <row r="850" spans="1:6" x14ac:dyDescent="0.45">
      <c r="A850" s="13" t="s">
        <v>8219</v>
      </c>
      <c r="B850">
        <v>29</v>
      </c>
      <c r="E850" s="14" t="s">
        <v>8221</v>
      </c>
      <c r="F850">
        <v>27</v>
      </c>
    </row>
    <row r="851" spans="1:6" x14ac:dyDescent="0.45">
      <c r="A851" s="13" t="s">
        <v>8219</v>
      </c>
      <c r="B851">
        <v>8</v>
      </c>
      <c r="E851" s="14" t="s">
        <v>8221</v>
      </c>
      <c r="F851">
        <v>2</v>
      </c>
    </row>
    <row r="852" spans="1:6" x14ac:dyDescent="0.45">
      <c r="A852" s="13" t="s">
        <v>8219</v>
      </c>
      <c r="B852">
        <v>89</v>
      </c>
      <c r="E852" s="14" t="s">
        <v>8221</v>
      </c>
      <c r="F852">
        <v>236</v>
      </c>
    </row>
    <row r="853" spans="1:6" x14ac:dyDescent="0.45">
      <c r="A853" s="13" t="s">
        <v>8219</v>
      </c>
      <c r="B853">
        <v>44</v>
      </c>
      <c r="E853" s="14" t="s">
        <v>8221</v>
      </c>
      <c r="F853">
        <v>1</v>
      </c>
    </row>
    <row r="854" spans="1:6" x14ac:dyDescent="0.45">
      <c r="A854" s="13" t="s">
        <v>8219</v>
      </c>
      <c r="B854">
        <v>246</v>
      </c>
      <c r="E854" s="14" t="s">
        <v>8221</v>
      </c>
      <c r="F854">
        <v>12</v>
      </c>
    </row>
    <row r="855" spans="1:6" x14ac:dyDescent="0.45">
      <c r="A855" s="13" t="s">
        <v>8219</v>
      </c>
      <c r="B855">
        <v>120</v>
      </c>
      <c r="E855" s="14" t="s">
        <v>8221</v>
      </c>
      <c r="F855">
        <v>4</v>
      </c>
    </row>
    <row r="856" spans="1:6" x14ac:dyDescent="0.45">
      <c r="A856" s="13" t="s">
        <v>8219</v>
      </c>
      <c r="B856">
        <v>26</v>
      </c>
      <c r="E856" s="14" t="s">
        <v>8221</v>
      </c>
      <c r="F856">
        <v>3</v>
      </c>
    </row>
    <row r="857" spans="1:6" x14ac:dyDescent="0.45">
      <c r="A857" s="13" t="s">
        <v>8219</v>
      </c>
      <c r="B857">
        <v>45</v>
      </c>
      <c r="E857" s="14" t="s">
        <v>8221</v>
      </c>
      <c r="F857">
        <v>99</v>
      </c>
    </row>
    <row r="858" spans="1:6" x14ac:dyDescent="0.45">
      <c r="A858" s="13" t="s">
        <v>8219</v>
      </c>
      <c r="B858">
        <v>20</v>
      </c>
      <c r="E858" s="14" t="s">
        <v>8221</v>
      </c>
      <c r="F858">
        <v>3</v>
      </c>
    </row>
    <row r="859" spans="1:6" x14ac:dyDescent="0.45">
      <c r="A859" s="13" t="s">
        <v>8219</v>
      </c>
      <c r="B859">
        <v>47</v>
      </c>
      <c r="E859" s="14" t="s">
        <v>8221</v>
      </c>
      <c r="F859">
        <v>3</v>
      </c>
    </row>
    <row r="860" spans="1:6" x14ac:dyDescent="0.45">
      <c r="A860" s="13" t="s">
        <v>8219</v>
      </c>
      <c r="B860">
        <v>13</v>
      </c>
      <c r="E860" s="14" t="s">
        <v>8221</v>
      </c>
      <c r="F860">
        <v>22</v>
      </c>
    </row>
    <row r="861" spans="1:6" x14ac:dyDescent="0.45">
      <c r="A861" s="13" t="s">
        <v>8219</v>
      </c>
      <c r="B861">
        <v>183</v>
      </c>
      <c r="E861" s="14" t="s">
        <v>8221</v>
      </c>
      <c r="F861">
        <v>4</v>
      </c>
    </row>
    <row r="862" spans="1:6" x14ac:dyDescent="0.45">
      <c r="A862" s="13" t="s">
        <v>8219</v>
      </c>
      <c r="B862">
        <v>21</v>
      </c>
      <c r="E862" s="14" t="s">
        <v>8221</v>
      </c>
      <c r="F862">
        <v>534</v>
      </c>
    </row>
    <row r="863" spans="1:6" x14ac:dyDescent="0.45">
      <c r="A863" s="13" t="s">
        <v>8219</v>
      </c>
      <c r="B863">
        <v>42</v>
      </c>
      <c r="E863" s="14" t="s">
        <v>8221</v>
      </c>
      <c r="F863">
        <v>12</v>
      </c>
    </row>
    <row r="864" spans="1:6" x14ac:dyDescent="0.45">
      <c r="A864" s="13" t="s">
        <v>8219</v>
      </c>
      <c r="B864">
        <v>54</v>
      </c>
      <c r="E864" s="14" t="s">
        <v>8221</v>
      </c>
      <c r="F864">
        <v>56</v>
      </c>
    </row>
    <row r="865" spans="1:6" x14ac:dyDescent="0.45">
      <c r="A865" s="13" t="s">
        <v>8219</v>
      </c>
      <c r="B865">
        <v>38</v>
      </c>
      <c r="E865" s="14" t="s">
        <v>8221</v>
      </c>
      <c r="F865">
        <v>11</v>
      </c>
    </row>
    <row r="866" spans="1:6" x14ac:dyDescent="0.45">
      <c r="A866" s="13" t="s">
        <v>8219</v>
      </c>
      <c r="B866">
        <v>64</v>
      </c>
      <c r="E866" s="14" t="s">
        <v>8221</v>
      </c>
      <c r="F866">
        <v>0</v>
      </c>
    </row>
    <row r="867" spans="1:6" x14ac:dyDescent="0.45">
      <c r="A867" s="13" t="s">
        <v>8219</v>
      </c>
      <c r="B867">
        <v>13</v>
      </c>
      <c r="E867" s="14" t="s">
        <v>8221</v>
      </c>
      <c r="F867">
        <v>12</v>
      </c>
    </row>
    <row r="868" spans="1:6" x14ac:dyDescent="0.45">
      <c r="A868" s="13" t="s">
        <v>8219</v>
      </c>
      <c r="B868">
        <v>33</v>
      </c>
      <c r="E868" s="14" t="s">
        <v>8221</v>
      </c>
      <c r="F868">
        <v>5</v>
      </c>
    </row>
    <row r="869" spans="1:6" x14ac:dyDescent="0.45">
      <c r="A869" s="13" t="s">
        <v>8219</v>
      </c>
      <c r="B869">
        <v>52</v>
      </c>
      <c r="E869" s="14" t="s">
        <v>8221</v>
      </c>
      <c r="F869">
        <v>24</v>
      </c>
    </row>
    <row r="870" spans="1:6" x14ac:dyDescent="0.45">
      <c r="A870" s="13" t="s">
        <v>8219</v>
      </c>
      <c r="B870">
        <v>107</v>
      </c>
      <c r="E870" s="14" t="s">
        <v>8221</v>
      </c>
      <c r="F870">
        <v>89</v>
      </c>
    </row>
    <row r="871" spans="1:6" x14ac:dyDescent="0.45">
      <c r="A871" s="13" t="s">
        <v>8219</v>
      </c>
      <c r="B871">
        <v>11</v>
      </c>
      <c r="E871" s="14" t="s">
        <v>8221</v>
      </c>
      <c r="F871">
        <v>1</v>
      </c>
    </row>
    <row r="872" spans="1:6" x14ac:dyDescent="0.45">
      <c r="A872" s="13" t="s">
        <v>8219</v>
      </c>
      <c r="B872">
        <v>34</v>
      </c>
      <c r="E872" s="14" t="s">
        <v>8221</v>
      </c>
      <c r="F872">
        <v>55</v>
      </c>
    </row>
    <row r="873" spans="1:6" x14ac:dyDescent="0.45">
      <c r="A873" s="13" t="s">
        <v>8219</v>
      </c>
      <c r="B873">
        <v>75</v>
      </c>
      <c r="E873" s="14" t="s">
        <v>8221</v>
      </c>
      <c r="F873">
        <v>2</v>
      </c>
    </row>
    <row r="874" spans="1:6" x14ac:dyDescent="0.45">
      <c r="A874" s="13" t="s">
        <v>8219</v>
      </c>
      <c r="B874">
        <v>26</v>
      </c>
      <c r="E874" s="14" t="s">
        <v>8221</v>
      </c>
      <c r="F874">
        <v>0</v>
      </c>
    </row>
    <row r="875" spans="1:6" x14ac:dyDescent="0.45">
      <c r="A875" s="13" t="s">
        <v>8219</v>
      </c>
      <c r="B875">
        <v>50</v>
      </c>
      <c r="E875" s="14" t="s">
        <v>8221</v>
      </c>
      <c r="F875">
        <v>4</v>
      </c>
    </row>
    <row r="876" spans="1:6" x14ac:dyDescent="0.45">
      <c r="A876" s="13" t="s">
        <v>8219</v>
      </c>
      <c r="B876">
        <v>80</v>
      </c>
      <c r="E876" s="14" t="s">
        <v>8221</v>
      </c>
      <c r="F876">
        <v>6</v>
      </c>
    </row>
    <row r="877" spans="1:6" x14ac:dyDescent="0.45">
      <c r="A877" s="13" t="s">
        <v>8219</v>
      </c>
      <c r="B877">
        <v>110</v>
      </c>
      <c r="E877" s="14" t="s">
        <v>8221</v>
      </c>
      <c r="F877">
        <v>4</v>
      </c>
    </row>
    <row r="878" spans="1:6" x14ac:dyDescent="0.45">
      <c r="A878" s="13" t="s">
        <v>8219</v>
      </c>
      <c r="B878">
        <v>77</v>
      </c>
      <c r="E878" s="14" t="s">
        <v>8221</v>
      </c>
      <c r="F878">
        <v>4</v>
      </c>
    </row>
    <row r="879" spans="1:6" x14ac:dyDescent="0.45">
      <c r="A879" s="13" t="s">
        <v>8219</v>
      </c>
      <c r="B879">
        <v>50</v>
      </c>
      <c r="E879" s="14" t="s">
        <v>8221</v>
      </c>
      <c r="F879">
        <v>2</v>
      </c>
    </row>
    <row r="880" spans="1:6" x14ac:dyDescent="0.45">
      <c r="A880" s="13" t="s">
        <v>8219</v>
      </c>
      <c r="B880">
        <v>145</v>
      </c>
      <c r="E880" s="14" t="s">
        <v>8221</v>
      </c>
      <c r="F880">
        <v>5</v>
      </c>
    </row>
    <row r="881" spans="1:6" x14ac:dyDescent="0.45">
      <c r="A881" s="13" t="s">
        <v>8219</v>
      </c>
      <c r="B881">
        <v>29</v>
      </c>
      <c r="E881" s="14" t="s">
        <v>8221</v>
      </c>
      <c r="F881">
        <v>83</v>
      </c>
    </row>
    <row r="882" spans="1:6" x14ac:dyDescent="0.45">
      <c r="A882" s="13" t="s">
        <v>8219</v>
      </c>
      <c r="B882">
        <v>114</v>
      </c>
      <c r="E882" s="14" t="s">
        <v>8221</v>
      </c>
      <c r="F882">
        <v>57</v>
      </c>
    </row>
    <row r="883" spans="1:6" x14ac:dyDescent="0.45">
      <c r="A883" s="13" t="s">
        <v>8219</v>
      </c>
      <c r="B883">
        <v>96</v>
      </c>
      <c r="E883" s="14" t="s">
        <v>8221</v>
      </c>
      <c r="F883">
        <v>311</v>
      </c>
    </row>
    <row r="884" spans="1:6" x14ac:dyDescent="0.45">
      <c r="A884" s="13" t="s">
        <v>8219</v>
      </c>
      <c r="B884">
        <v>31</v>
      </c>
      <c r="E884" s="14" t="s">
        <v>8221</v>
      </c>
      <c r="F884">
        <v>2</v>
      </c>
    </row>
    <row r="885" spans="1:6" x14ac:dyDescent="0.45">
      <c r="A885" s="13" t="s">
        <v>8219</v>
      </c>
      <c r="B885">
        <v>4883</v>
      </c>
      <c r="E885" s="14" t="s">
        <v>8221</v>
      </c>
      <c r="F885">
        <v>16</v>
      </c>
    </row>
    <row r="886" spans="1:6" x14ac:dyDescent="0.45">
      <c r="A886" s="13" t="s">
        <v>8219</v>
      </c>
      <c r="B886">
        <v>95</v>
      </c>
      <c r="E886" s="14" t="s">
        <v>8221</v>
      </c>
      <c r="F886">
        <v>9</v>
      </c>
    </row>
    <row r="887" spans="1:6" x14ac:dyDescent="0.45">
      <c r="A887" s="13" t="s">
        <v>8219</v>
      </c>
      <c r="B887">
        <v>2478</v>
      </c>
      <c r="E887" s="14" t="s">
        <v>8221</v>
      </c>
      <c r="F887">
        <v>1</v>
      </c>
    </row>
    <row r="888" spans="1:6" x14ac:dyDescent="0.45">
      <c r="A888" s="13" t="s">
        <v>8219</v>
      </c>
      <c r="B888">
        <v>1789</v>
      </c>
      <c r="E888" s="14" t="s">
        <v>8221</v>
      </c>
      <c r="F888">
        <v>12</v>
      </c>
    </row>
    <row r="889" spans="1:6" x14ac:dyDescent="0.45">
      <c r="A889" s="13" t="s">
        <v>8219</v>
      </c>
      <c r="B889">
        <v>680</v>
      </c>
      <c r="E889" s="14" t="s">
        <v>8221</v>
      </c>
      <c r="F889">
        <v>0</v>
      </c>
    </row>
    <row r="890" spans="1:6" x14ac:dyDescent="0.45">
      <c r="A890" s="13" t="s">
        <v>8219</v>
      </c>
      <c r="B890">
        <v>70</v>
      </c>
      <c r="E890" s="14" t="s">
        <v>8221</v>
      </c>
      <c r="F890">
        <v>20</v>
      </c>
    </row>
    <row r="891" spans="1:6" x14ac:dyDescent="0.45">
      <c r="A891" s="13" t="s">
        <v>8219</v>
      </c>
      <c r="B891">
        <v>23</v>
      </c>
      <c r="E891" s="14" t="s">
        <v>8221</v>
      </c>
      <c r="F891">
        <v>16</v>
      </c>
    </row>
    <row r="892" spans="1:6" x14ac:dyDescent="0.45">
      <c r="A892" s="13" t="s">
        <v>8219</v>
      </c>
      <c r="B892">
        <v>4245</v>
      </c>
      <c r="E892" s="14" t="s">
        <v>8221</v>
      </c>
      <c r="F892">
        <v>33</v>
      </c>
    </row>
    <row r="893" spans="1:6" x14ac:dyDescent="0.45">
      <c r="A893" s="13" t="s">
        <v>8219</v>
      </c>
      <c r="B893">
        <v>943</v>
      </c>
      <c r="E893" s="14" t="s">
        <v>8221</v>
      </c>
      <c r="F893">
        <v>2</v>
      </c>
    </row>
    <row r="894" spans="1:6" x14ac:dyDescent="0.45">
      <c r="A894" s="13" t="s">
        <v>8219</v>
      </c>
      <c r="B894">
        <v>1876</v>
      </c>
      <c r="E894" s="14" t="s">
        <v>8221</v>
      </c>
      <c r="F894">
        <v>6</v>
      </c>
    </row>
    <row r="895" spans="1:6" x14ac:dyDescent="0.45">
      <c r="A895" s="13" t="s">
        <v>8219</v>
      </c>
      <c r="B895">
        <v>834</v>
      </c>
      <c r="E895" s="14" t="s">
        <v>8221</v>
      </c>
      <c r="F895">
        <v>0</v>
      </c>
    </row>
    <row r="896" spans="1:6" x14ac:dyDescent="0.45">
      <c r="A896" s="13" t="s">
        <v>8219</v>
      </c>
      <c r="B896">
        <v>682</v>
      </c>
      <c r="E896" s="14" t="s">
        <v>8221</v>
      </c>
      <c r="F896">
        <v>3</v>
      </c>
    </row>
    <row r="897" spans="1:6" x14ac:dyDescent="0.45">
      <c r="A897" s="13" t="s">
        <v>8219</v>
      </c>
      <c r="B897">
        <v>147</v>
      </c>
      <c r="E897" s="14" t="s">
        <v>8221</v>
      </c>
      <c r="F897">
        <v>0</v>
      </c>
    </row>
    <row r="898" spans="1:6" x14ac:dyDescent="0.45">
      <c r="A898" s="13" t="s">
        <v>8219</v>
      </c>
      <c r="B898">
        <v>415</v>
      </c>
      <c r="E898" s="14" t="s">
        <v>8221</v>
      </c>
      <c r="F898">
        <v>3</v>
      </c>
    </row>
    <row r="899" spans="1:6" x14ac:dyDescent="0.45">
      <c r="A899" s="13" t="s">
        <v>8219</v>
      </c>
      <c r="B899">
        <v>290</v>
      </c>
      <c r="E899" s="14" t="s">
        <v>8221</v>
      </c>
      <c r="F899">
        <v>13</v>
      </c>
    </row>
    <row r="900" spans="1:6" x14ac:dyDescent="0.45">
      <c r="A900" s="13" t="s">
        <v>8219</v>
      </c>
      <c r="B900">
        <v>365</v>
      </c>
      <c r="E900" s="14" t="s">
        <v>8221</v>
      </c>
      <c r="F900">
        <v>6</v>
      </c>
    </row>
    <row r="901" spans="1:6" x14ac:dyDescent="0.45">
      <c r="A901" s="13" t="s">
        <v>8219</v>
      </c>
      <c r="B901">
        <v>660</v>
      </c>
      <c r="E901" s="14" t="s">
        <v>8221</v>
      </c>
      <c r="F901">
        <v>1</v>
      </c>
    </row>
    <row r="902" spans="1:6" x14ac:dyDescent="0.45">
      <c r="A902" s="13" t="s">
        <v>8219</v>
      </c>
      <c r="B902">
        <v>1356</v>
      </c>
      <c r="E902" s="14" t="s">
        <v>8221</v>
      </c>
      <c r="F902">
        <v>0</v>
      </c>
    </row>
    <row r="903" spans="1:6" x14ac:dyDescent="0.45">
      <c r="A903" s="13" t="s">
        <v>8219</v>
      </c>
      <c r="B903">
        <v>424</v>
      </c>
      <c r="E903" s="14" t="s">
        <v>8221</v>
      </c>
      <c r="F903">
        <v>5</v>
      </c>
    </row>
    <row r="904" spans="1:6" x14ac:dyDescent="0.45">
      <c r="A904" s="13" t="s">
        <v>8219</v>
      </c>
      <c r="B904">
        <v>33</v>
      </c>
      <c r="E904" s="14" t="s">
        <v>8221</v>
      </c>
      <c r="F904">
        <v>0</v>
      </c>
    </row>
    <row r="905" spans="1:6" x14ac:dyDescent="0.45">
      <c r="A905" s="13" t="s">
        <v>8219</v>
      </c>
      <c r="B905">
        <v>1633</v>
      </c>
      <c r="E905" s="14" t="s">
        <v>8221</v>
      </c>
      <c r="F905">
        <v>36</v>
      </c>
    </row>
    <row r="906" spans="1:6" x14ac:dyDescent="0.45">
      <c r="A906" s="13" t="s">
        <v>8219</v>
      </c>
      <c r="B906">
        <v>306</v>
      </c>
      <c r="E906" s="14" t="s">
        <v>8221</v>
      </c>
      <c r="F906">
        <v>1</v>
      </c>
    </row>
    <row r="907" spans="1:6" x14ac:dyDescent="0.45">
      <c r="A907" s="13" t="s">
        <v>8219</v>
      </c>
      <c r="B907">
        <v>205</v>
      </c>
      <c r="E907" s="14" t="s">
        <v>8221</v>
      </c>
      <c r="F907">
        <v>1</v>
      </c>
    </row>
    <row r="908" spans="1:6" x14ac:dyDescent="0.45">
      <c r="A908" s="13" t="s">
        <v>8219</v>
      </c>
      <c r="B908">
        <v>1281</v>
      </c>
      <c r="E908" s="14" t="s">
        <v>8221</v>
      </c>
      <c r="F908">
        <v>1</v>
      </c>
    </row>
    <row r="909" spans="1:6" x14ac:dyDescent="0.45">
      <c r="A909" s="13" t="s">
        <v>8219</v>
      </c>
      <c r="B909">
        <v>103</v>
      </c>
      <c r="E909" s="14" t="s">
        <v>8221</v>
      </c>
      <c r="F909">
        <v>9</v>
      </c>
    </row>
    <row r="910" spans="1:6" x14ac:dyDescent="0.45">
      <c r="A910" s="13" t="s">
        <v>8219</v>
      </c>
      <c r="B910">
        <v>1513</v>
      </c>
      <c r="E910" s="14" t="s">
        <v>8221</v>
      </c>
      <c r="F910">
        <v>1</v>
      </c>
    </row>
    <row r="911" spans="1:6" x14ac:dyDescent="0.45">
      <c r="A911" s="13" t="s">
        <v>8219</v>
      </c>
      <c r="B911">
        <v>405</v>
      </c>
      <c r="E911" s="14" t="s">
        <v>8221</v>
      </c>
      <c r="F911">
        <v>0</v>
      </c>
    </row>
    <row r="912" spans="1:6" x14ac:dyDescent="0.45">
      <c r="A912" s="13" t="s">
        <v>8219</v>
      </c>
      <c r="B912">
        <v>510</v>
      </c>
      <c r="E912" s="14" t="s">
        <v>8221</v>
      </c>
      <c r="F912">
        <v>1</v>
      </c>
    </row>
    <row r="913" spans="1:6" x14ac:dyDescent="0.45">
      <c r="A913" s="13" t="s">
        <v>8219</v>
      </c>
      <c r="B913">
        <v>1887</v>
      </c>
      <c r="E913" s="14" t="s">
        <v>8221</v>
      </c>
      <c r="F913">
        <v>1</v>
      </c>
    </row>
    <row r="914" spans="1:6" x14ac:dyDescent="0.45">
      <c r="A914" s="13" t="s">
        <v>8219</v>
      </c>
      <c r="B914">
        <v>701</v>
      </c>
      <c r="E914" s="14" t="s">
        <v>8221</v>
      </c>
      <c r="F914">
        <v>4</v>
      </c>
    </row>
    <row r="915" spans="1:6" x14ac:dyDescent="0.45">
      <c r="A915" s="13" t="s">
        <v>8219</v>
      </c>
      <c r="B915">
        <v>3863</v>
      </c>
      <c r="E915" s="14" t="s">
        <v>8221</v>
      </c>
      <c r="F915">
        <v>2</v>
      </c>
    </row>
    <row r="916" spans="1:6" x14ac:dyDescent="0.45">
      <c r="A916" s="13" t="s">
        <v>8219</v>
      </c>
      <c r="B916">
        <v>238</v>
      </c>
      <c r="E916" s="14" t="s">
        <v>8221</v>
      </c>
      <c r="F916">
        <v>2</v>
      </c>
    </row>
    <row r="917" spans="1:6" x14ac:dyDescent="0.45">
      <c r="A917" s="13" t="s">
        <v>8219</v>
      </c>
      <c r="B917">
        <v>2051</v>
      </c>
      <c r="E917" s="14" t="s">
        <v>8221</v>
      </c>
      <c r="F917">
        <v>2</v>
      </c>
    </row>
    <row r="918" spans="1:6" x14ac:dyDescent="0.45">
      <c r="A918" s="13" t="s">
        <v>8219</v>
      </c>
      <c r="B918">
        <v>402</v>
      </c>
      <c r="E918" s="14" t="s">
        <v>8221</v>
      </c>
      <c r="F918">
        <v>0</v>
      </c>
    </row>
    <row r="919" spans="1:6" x14ac:dyDescent="0.45">
      <c r="A919" s="13" t="s">
        <v>8219</v>
      </c>
      <c r="B919">
        <v>253</v>
      </c>
      <c r="E919" s="14" t="s">
        <v>8221</v>
      </c>
      <c r="F919">
        <v>2</v>
      </c>
    </row>
    <row r="920" spans="1:6" x14ac:dyDescent="0.45">
      <c r="A920" s="13" t="s">
        <v>8219</v>
      </c>
      <c r="B920">
        <v>473</v>
      </c>
      <c r="E920" s="14" t="s">
        <v>8221</v>
      </c>
      <c r="F920">
        <v>4</v>
      </c>
    </row>
    <row r="921" spans="1:6" x14ac:dyDescent="0.45">
      <c r="A921" s="13" t="s">
        <v>8219</v>
      </c>
      <c r="B921">
        <v>821</v>
      </c>
      <c r="E921" s="14" t="s">
        <v>8221</v>
      </c>
      <c r="F921">
        <v>2</v>
      </c>
    </row>
    <row r="922" spans="1:6" x14ac:dyDescent="0.45">
      <c r="A922" s="13" t="s">
        <v>8219</v>
      </c>
      <c r="B922">
        <v>388</v>
      </c>
      <c r="E922" s="14" t="s">
        <v>8221</v>
      </c>
      <c r="F922">
        <v>0</v>
      </c>
    </row>
    <row r="923" spans="1:6" x14ac:dyDescent="0.45">
      <c r="A923" s="13" t="s">
        <v>8219</v>
      </c>
      <c r="B923">
        <v>813</v>
      </c>
      <c r="E923" s="14" t="s">
        <v>8221</v>
      </c>
      <c r="F923">
        <v>1</v>
      </c>
    </row>
    <row r="924" spans="1:6" x14ac:dyDescent="0.45">
      <c r="A924" s="13" t="s">
        <v>8219</v>
      </c>
      <c r="B924">
        <v>1945</v>
      </c>
      <c r="E924" s="14" t="s">
        <v>8221</v>
      </c>
      <c r="F924">
        <v>0</v>
      </c>
    </row>
    <row r="925" spans="1:6" x14ac:dyDescent="0.45">
      <c r="A925" s="13" t="s">
        <v>8219</v>
      </c>
      <c r="B925">
        <v>1637</v>
      </c>
      <c r="E925" s="14" t="s">
        <v>8221</v>
      </c>
      <c r="F925">
        <v>2</v>
      </c>
    </row>
    <row r="926" spans="1:6" x14ac:dyDescent="0.45">
      <c r="A926" s="13" t="s">
        <v>8219</v>
      </c>
      <c r="B926">
        <v>1375</v>
      </c>
      <c r="E926" s="14" t="s">
        <v>8221</v>
      </c>
      <c r="F926">
        <v>7</v>
      </c>
    </row>
    <row r="927" spans="1:6" x14ac:dyDescent="0.45">
      <c r="A927" s="13" t="s">
        <v>8219</v>
      </c>
      <c r="B927">
        <v>17</v>
      </c>
      <c r="E927" s="14" t="s">
        <v>8221</v>
      </c>
      <c r="F927">
        <v>5</v>
      </c>
    </row>
    <row r="928" spans="1:6" x14ac:dyDescent="0.45">
      <c r="A928" s="13" t="s">
        <v>8219</v>
      </c>
      <c r="B928">
        <v>354</v>
      </c>
      <c r="E928" s="14" t="s">
        <v>8221</v>
      </c>
      <c r="F928">
        <v>0</v>
      </c>
    </row>
    <row r="929" spans="1:6" x14ac:dyDescent="0.45">
      <c r="A929" s="13" t="s">
        <v>8219</v>
      </c>
      <c r="B929">
        <v>191</v>
      </c>
      <c r="E929" s="14" t="s">
        <v>8221</v>
      </c>
      <c r="F929">
        <v>0</v>
      </c>
    </row>
    <row r="930" spans="1:6" x14ac:dyDescent="0.45">
      <c r="A930" s="13" t="s">
        <v>8219</v>
      </c>
      <c r="B930">
        <v>303</v>
      </c>
      <c r="E930" s="14" t="s">
        <v>8221</v>
      </c>
      <c r="F930">
        <v>0</v>
      </c>
    </row>
    <row r="931" spans="1:6" x14ac:dyDescent="0.45">
      <c r="A931" s="13" t="s">
        <v>8219</v>
      </c>
      <c r="B931">
        <v>137</v>
      </c>
      <c r="E931" s="14" t="s">
        <v>8221</v>
      </c>
      <c r="F931">
        <v>2</v>
      </c>
    </row>
    <row r="932" spans="1:6" x14ac:dyDescent="0.45">
      <c r="A932" s="13" t="s">
        <v>8219</v>
      </c>
      <c r="B932">
        <v>41</v>
      </c>
      <c r="E932" s="14" t="s">
        <v>8221</v>
      </c>
      <c r="F932">
        <v>0</v>
      </c>
    </row>
    <row r="933" spans="1:6" x14ac:dyDescent="0.45">
      <c r="A933" s="13" t="s">
        <v>8219</v>
      </c>
      <c r="B933">
        <v>398</v>
      </c>
      <c r="E933" s="14" t="s">
        <v>8221</v>
      </c>
      <c r="F933">
        <v>0</v>
      </c>
    </row>
    <row r="934" spans="1:6" x14ac:dyDescent="0.45">
      <c r="A934" s="13" t="s">
        <v>8219</v>
      </c>
      <c r="B934">
        <v>1737</v>
      </c>
      <c r="E934" s="14" t="s">
        <v>8221</v>
      </c>
      <c r="F934">
        <v>28</v>
      </c>
    </row>
    <row r="935" spans="1:6" x14ac:dyDescent="0.45">
      <c r="A935" s="13" t="s">
        <v>8219</v>
      </c>
      <c r="B935">
        <v>971</v>
      </c>
      <c r="E935" s="14" t="s">
        <v>8221</v>
      </c>
      <c r="F935">
        <v>2</v>
      </c>
    </row>
    <row r="936" spans="1:6" x14ac:dyDescent="0.45">
      <c r="A936" s="13" t="s">
        <v>8219</v>
      </c>
      <c r="B936">
        <v>183</v>
      </c>
      <c r="E936" s="14" t="s">
        <v>8221</v>
      </c>
      <c r="F936">
        <v>0</v>
      </c>
    </row>
    <row r="937" spans="1:6" x14ac:dyDescent="0.45">
      <c r="A937" s="13" t="s">
        <v>8219</v>
      </c>
      <c r="B937">
        <v>4562</v>
      </c>
      <c r="E937" s="14" t="s">
        <v>8221</v>
      </c>
      <c r="F937">
        <v>0</v>
      </c>
    </row>
    <row r="938" spans="1:6" x14ac:dyDescent="0.45">
      <c r="A938" s="13" t="s">
        <v>8219</v>
      </c>
      <c r="B938">
        <v>26457</v>
      </c>
      <c r="E938" s="14" t="s">
        <v>8221</v>
      </c>
      <c r="F938">
        <v>0</v>
      </c>
    </row>
    <row r="939" spans="1:6" x14ac:dyDescent="0.45">
      <c r="A939" s="13" t="s">
        <v>8219</v>
      </c>
      <c r="B939">
        <v>162</v>
      </c>
      <c r="E939" s="14" t="s">
        <v>8221</v>
      </c>
      <c r="F939">
        <v>4</v>
      </c>
    </row>
    <row r="940" spans="1:6" x14ac:dyDescent="0.45">
      <c r="A940" s="13" t="s">
        <v>8219</v>
      </c>
      <c r="B940">
        <v>479</v>
      </c>
      <c r="E940" s="14" t="s">
        <v>8221</v>
      </c>
      <c r="F940">
        <v>12</v>
      </c>
    </row>
    <row r="941" spans="1:6" x14ac:dyDescent="0.45">
      <c r="A941" s="13" t="s">
        <v>8219</v>
      </c>
      <c r="B941">
        <v>426</v>
      </c>
      <c r="E941" s="14" t="s">
        <v>8221</v>
      </c>
      <c r="F941">
        <v>0</v>
      </c>
    </row>
    <row r="942" spans="1:6" x14ac:dyDescent="0.45">
      <c r="A942" s="13" t="s">
        <v>8219</v>
      </c>
      <c r="B942">
        <v>450</v>
      </c>
      <c r="E942" s="14" t="s">
        <v>8221</v>
      </c>
      <c r="F942">
        <v>33</v>
      </c>
    </row>
    <row r="943" spans="1:6" x14ac:dyDescent="0.45">
      <c r="A943" s="13" t="s">
        <v>8219</v>
      </c>
      <c r="B943">
        <v>1780</v>
      </c>
      <c r="E943" s="14" t="s">
        <v>8221</v>
      </c>
      <c r="F943">
        <v>0</v>
      </c>
    </row>
    <row r="944" spans="1:6" x14ac:dyDescent="0.45">
      <c r="A944" s="13" t="s">
        <v>8219</v>
      </c>
      <c r="B944">
        <v>122</v>
      </c>
      <c r="E944" s="14" t="s">
        <v>8221</v>
      </c>
      <c r="F944">
        <v>4</v>
      </c>
    </row>
    <row r="945" spans="1:6" x14ac:dyDescent="0.45">
      <c r="A945" s="13" t="s">
        <v>8219</v>
      </c>
      <c r="B945">
        <v>95</v>
      </c>
      <c r="E945" s="14" t="s">
        <v>8221</v>
      </c>
      <c r="F945">
        <v>0</v>
      </c>
    </row>
    <row r="946" spans="1:6" x14ac:dyDescent="0.45">
      <c r="A946" s="13" t="s">
        <v>8219</v>
      </c>
      <c r="B946">
        <v>325</v>
      </c>
      <c r="E946" s="14" t="s">
        <v>8221</v>
      </c>
      <c r="F946">
        <v>11</v>
      </c>
    </row>
    <row r="947" spans="1:6" x14ac:dyDescent="0.45">
      <c r="A947" s="13" t="s">
        <v>8219</v>
      </c>
      <c r="B947">
        <v>353</v>
      </c>
      <c r="E947" s="14" t="s">
        <v>8221</v>
      </c>
      <c r="F947">
        <v>1</v>
      </c>
    </row>
    <row r="948" spans="1:6" x14ac:dyDescent="0.45">
      <c r="A948" s="13" t="s">
        <v>8219</v>
      </c>
      <c r="B948">
        <v>105</v>
      </c>
      <c r="E948" s="14" t="s">
        <v>8221</v>
      </c>
      <c r="F948">
        <v>5</v>
      </c>
    </row>
    <row r="949" spans="1:6" x14ac:dyDescent="0.45">
      <c r="A949" s="13" t="s">
        <v>8219</v>
      </c>
      <c r="B949">
        <v>729</v>
      </c>
      <c r="E949" s="14" t="s">
        <v>8221</v>
      </c>
      <c r="F949">
        <v>0</v>
      </c>
    </row>
    <row r="950" spans="1:6" x14ac:dyDescent="0.45">
      <c r="A950" s="13" t="s">
        <v>8219</v>
      </c>
      <c r="B950">
        <v>454</v>
      </c>
      <c r="E950" s="14" t="s">
        <v>8221</v>
      </c>
      <c r="F950">
        <v>1</v>
      </c>
    </row>
    <row r="951" spans="1:6" x14ac:dyDescent="0.45">
      <c r="A951" s="13" t="s">
        <v>8219</v>
      </c>
      <c r="B951">
        <v>539</v>
      </c>
      <c r="E951" s="14" t="s">
        <v>8221</v>
      </c>
      <c r="F951">
        <v>1</v>
      </c>
    </row>
    <row r="952" spans="1:6" x14ac:dyDescent="0.45">
      <c r="A952" s="13" t="s">
        <v>8219</v>
      </c>
      <c r="B952">
        <v>79</v>
      </c>
      <c r="E952" s="14" t="s">
        <v>8221</v>
      </c>
      <c r="F952">
        <v>6</v>
      </c>
    </row>
    <row r="953" spans="1:6" x14ac:dyDescent="0.45">
      <c r="A953" s="13" t="s">
        <v>8219</v>
      </c>
      <c r="B953">
        <v>94</v>
      </c>
      <c r="E953" s="14" t="s">
        <v>8221</v>
      </c>
      <c r="F953">
        <v>8</v>
      </c>
    </row>
    <row r="954" spans="1:6" x14ac:dyDescent="0.45">
      <c r="A954" s="13" t="s">
        <v>8219</v>
      </c>
      <c r="B954">
        <v>625</v>
      </c>
      <c r="E954" s="14" t="s">
        <v>8221</v>
      </c>
      <c r="F954">
        <v>1</v>
      </c>
    </row>
    <row r="955" spans="1:6" x14ac:dyDescent="0.45">
      <c r="A955" s="13" t="s">
        <v>8219</v>
      </c>
      <c r="B955">
        <v>508</v>
      </c>
      <c r="E955" s="14" t="s">
        <v>8221</v>
      </c>
      <c r="F955">
        <v>0</v>
      </c>
    </row>
    <row r="956" spans="1:6" x14ac:dyDescent="0.45">
      <c r="A956" s="13" t="s">
        <v>8219</v>
      </c>
      <c r="B956">
        <v>531</v>
      </c>
      <c r="E956" s="14" t="s">
        <v>8221</v>
      </c>
      <c r="F956">
        <v>2</v>
      </c>
    </row>
    <row r="957" spans="1:6" x14ac:dyDescent="0.45">
      <c r="A957" s="13" t="s">
        <v>8219</v>
      </c>
      <c r="B957">
        <v>158</v>
      </c>
      <c r="E957" s="14" t="s">
        <v>8221</v>
      </c>
      <c r="F957">
        <v>1</v>
      </c>
    </row>
    <row r="958" spans="1:6" x14ac:dyDescent="0.45">
      <c r="A958" s="13" t="s">
        <v>8219</v>
      </c>
      <c r="B958">
        <v>508</v>
      </c>
      <c r="E958" s="14" t="s">
        <v>8221</v>
      </c>
      <c r="F958">
        <v>0</v>
      </c>
    </row>
    <row r="959" spans="1:6" x14ac:dyDescent="0.45">
      <c r="A959" s="13" t="s">
        <v>8219</v>
      </c>
      <c r="B959">
        <v>644</v>
      </c>
      <c r="E959" s="14" t="s">
        <v>8221</v>
      </c>
      <c r="F959">
        <v>1</v>
      </c>
    </row>
    <row r="960" spans="1:6" x14ac:dyDescent="0.45">
      <c r="A960" s="13" t="s">
        <v>8219</v>
      </c>
      <c r="B960">
        <v>848</v>
      </c>
      <c r="E960" s="14" t="s">
        <v>8221</v>
      </c>
      <c r="F960">
        <v>19</v>
      </c>
    </row>
    <row r="961" spans="1:6" x14ac:dyDescent="0.45">
      <c r="A961" s="13" t="s">
        <v>8219</v>
      </c>
      <c r="B961">
        <v>429</v>
      </c>
      <c r="E961" s="14" t="s">
        <v>8221</v>
      </c>
      <c r="F961">
        <v>27</v>
      </c>
    </row>
    <row r="962" spans="1:6" x14ac:dyDescent="0.45">
      <c r="A962" s="13" t="s">
        <v>8219</v>
      </c>
      <c r="B962">
        <v>204</v>
      </c>
      <c r="E962" s="14" t="s">
        <v>8221</v>
      </c>
      <c r="F962">
        <v>7</v>
      </c>
    </row>
    <row r="963" spans="1:6" x14ac:dyDescent="0.45">
      <c r="A963" s="13" t="s">
        <v>8219</v>
      </c>
      <c r="B963">
        <v>379</v>
      </c>
      <c r="E963" s="14" t="s">
        <v>8221</v>
      </c>
      <c r="F963">
        <v>14</v>
      </c>
    </row>
    <row r="964" spans="1:6" x14ac:dyDescent="0.45">
      <c r="A964" s="13" t="s">
        <v>8219</v>
      </c>
      <c r="B964">
        <v>271</v>
      </c>
      <c r="E964" s="14" t="s">
        <v>8221</v>
      </c>
      <c r="F964">
        <v>5</v>
      </c>
    </row>
    <row r="965" spans="1:6" x14ac:dyDescent="0.45">
      <c r="A965" s="13" t="s">
        <v>8219</v>
      </c>
      <c r="B965">
        <v>120</v>
      </c>
      <c r="E965" s="14" t="s">
        <v>8221</v>
      </c>
      <c r="F965">
        <v>30</v>
      </c>
    </row>
    <row r="966" spans="1:6" x14ac:dyDescent="0.45">
      <c r="A966" s="13" t="s">
        <v>8219</v>
      </c>
      <c r="B966">
        <v>140</v>
      </c>
      <c r="E966" s="14" t="s">
        <v>8221</v>
      </c>
      <c r="F966">
        <v>1</v>
      </c>
    </row>
    <row r="967" spans="1:6" x14ac:dyDescent="0.45">
      <c r="A967" s="13" t="s">
        <v>8219</v>
      </c>
      <c r="B967">
        <v>193</v>
      </c>
      <c r="E967" s="14" t="s">
        <v>8221</v>
      </c>
      <c r="F967">
        <v>0</v>
      </c>
    </row>
    <row r="968" spans="1:6" x14ac:dyDescent="0.45">
      <c r="A968" s="13" t="s">
        <v>8219</v>
      </c>
      <c r="B968">
        <v>180</v>
      </c>
      <c r="E968" s="14" t="s">
        <v>8221</v>
      </c>
      <c r="F968">
        <v>60</v>
      </c>
    </row>
    <row r="969" spans="1:6" x14ac:dyDescent="0.45">
      <c r="A969" s="13" t="s">
        <v>8219</v>
      </c>
      <c r="B969">
        <v>263</v>
      </c>
      <c r="E969" s="14" t="s">
        <v>8221</v>
      </c>
      <c r="F969">
        <v>84</v>
      </c>
    </row>
    <row r="970" spans="1:6" x14ac:dyDescent="0.45">
      <c r="A970" s="13" t="s">
        <v>8219</v>
      </c>
      <c r="B970">
        <v>217</v>
      </c>
      <c r="E970" s="14" t="s">
        <v>8221</v>
      </c>
      <c r="F970">
        <v>47</v>
      </c>
    </row>
    <row r="971" spans="1:6" x14ac:dyDescent="0.45">
      <c r="A971" s="13" t="s">
        <v>8219</v>
      </c>
      <c r="B971">
        <v>443</v>
      </c>
      <c r="E971" s="14" t="s">
        <v>8221</v>
      </c>
      <c r="F971">
        <v>66</v>
      </c>
    </row>
    <row r="972" spans="1:6" x14ac:dyDescent="0.45">
      <c r="A972" s="13" t="s">
        <v>8219</v>
      </c>
      <c r="B972">
        <v>1373</v>
      </c>
      <c r="E972" s="14" t="s">
        <v>8221</v>
      </c>
      <c r="F972">
        <v>171</v>
      </c>
    </row>
    <row r="973" spans="1:6" x14ac:dyDescent="0.45">
      <c r="A973" s="13" t="s">
        <v>8219</v>
      </c>
      <c r="B973">
        <v>742</v>
      </c>
      <c r="E973" s="14" t="s">
        <v>8221</v>
      </c>
      <c r="F973">
        <v>29</v>
      </c>
    </row>
    <row r="974" spans="1:6" x14ac:dyDescent="0.45">
      <c r="A974" s="13" t="s">
        <v>8219</v>
      </c>
      <c r="B974">
        <v>170</v>
      </c>
      <c r="E974" s="14" t="s">
        <v>8221</v>
      </c>
      <c r="F974">
        <v>9</v>
      </c>
    </row>
    <row r="975" spans="1:6" x14ac:dyDescent="0.45">
      <c r="A975" s="13" t="s">
        <v>8219</v>
      </c>
      <c r="B975">
        <v>242</v>
      </c>
      <c r="E975" s="14" t="s">
        <v>8221</v>
      </c>
      <c r="F975">
        <v>27</v>
      </c>
    </row>
    <row r="976" spans="1:6" x14ac:dyDescent="0.45">
      <c r="A976" s="13" t="s">
        <v>8219</v>
      </c>
      <c r="B976">
        <v>541</v>
      </c>
      <c r="E976" s="14" t="s">
        <v>8221</v>
      </c>
      <c r="F976">
        <v>2</v>
      </c>
    </row>
    <row r="977" spans="1:6" x14ac:dyDescent="0.45">
      <c r="A977" s="13" t="s">
        <v>8219</v>
      </c>
      <c r="B977">
        <v>121</v>
      </c>
      <c r="E977" s="14" t="s">
        <v>8221</v>
      </c>
      <c r="F977">
        <v>3</v>
      </c>
    </row>
    <row r="978" spans="1:6" x14ac:dyDescent="0.45">
      <c r="A978" s="13" t="s">
        <v>8219</v>
      </c>
      <c r="B978">
        <v>621</v>
      </c>
      <c r="E978" s="14" t="s">
        <v>8221</v>
      </c>
      <c r="F978">
        <v>4</v>
      </c>
    </row>
    <row r="979" spans="1:6" x14ac:dyDescent="0.45">
      <c r="A979" s="13" t="s">
        <v>8219</v>
      </c>
      <c r="B979">
        <v>101</v>
      </c>
      <c r="E979" s="14" t="s">
        <v>8221</v>
      </c>
      <c r="F979">
        <v>2</v>
      </c>
    </row>
    <row r="980" spans="1:6" x14ac:dyDescent="0.45">
      <c r="A980" s="13" t="s">
        <v>8219</v>
      </c>
      <c r="B980">
        <v>554</v>
      </c>
      <c r="E980" s="14" t="s">
        <v>8221</v>
      </c>
      <c r="F980">
        <v>20</v>
      </c>
    </row>
    <row r="981" spans="1:6" x14ac:dyDescent="0.45">
      <c r="A981" s="13" t="s">
        <v>8219</v>
      </c>
      <c r="B981">
        <v>666</v>
      </c>
      <c r="E981" s="14" t="s">
        <v>8221</v>
      </c>
      <c r="F981">
        <v>3</v>
      </c>
    </row>
    <row r="982" spans="1:6" x14ac:dyDescent="0.45">
      <c r="A982" s="13" t="s">
        <v>8219</v>
      </c>
      <c r="B982">
        <v>410</v>
      </c>
      <c r="E982" s="14" t="s">
        <v>8221</v>
      </c>
      <c r="F982">
        <v>4</v>
      </c>
    </row>
    <row r="983" spans="1:6" x14ac:dyDescent="0.45">
      <c r="A983" s="13" t="s">
        <v>8219</v>
      </c>
      <c r="B983">
        <v>375</v>
      </c>
      <c r="E983" s="14" t="s">
        <v>8221</v>
      </c>
      <c r="F983">
        <v>1</v>
      </c>
    </row>
    <row r="984" spans="1:6" x14ac:dyDescent="0.45">
      <c r="A984" s="13" t="s">
        <v>8219</v>
      </c>
      <c r="B984">
        <v>1364</v>
      </c>
      <c r="E984" s="14" t="s">
        <v>8221</v>
      </c>
      <c r="F984">
        <v>0</v>
      </c>
    </row>
    <row r="985" spans="1:6" x14ac:dyDescent="0.45">
      <c r="A985" s="13" t="s">
        <v>8219</v>
      </c>
      <c r="B985">
        <v>35</v>
      </c>
      <c r="E985" s="14" t="s">
        <v>8221</v>
      </c>
      <c r="F985">
        <v>0</v>
      </c>
    </row>
    <row r="986" spans="1:6" x14ac:dyDescent="0.45">
      <c r="A986" s="13" t="s">
        <v>8219</v>
      </c>
      <c r="B986">
        <v>203</v>
      </c>
      <c r="E986" s="14" t="s">
        <v>8221</v>
      </c>
      <c r="F986">
        <v>14</v>
      </c>
    </row>
    <row r="987" spans="1:6" x14ac:dyDescent="0.45">
      <c r="A987" s="13" t="s">
        <v>8219</v>
      </c>
      <c r="B987">
        <v>49</v>
      </c>
      <c r="E987" s="14" t="s">
        <v>8221</v>
      </c>
      <c r="F987">
        <v>1</v>
      </c>
    </row>
    <row r="988" spans="1:6" x14ac:dyDescent="0.45">
      <c r="A988" s="13" t="s">
        <v>8219</v>
      </c>
      <c r="B988">
        <v>5812</v>
      </c>
      <c r="E988" s="14" t="s">
        <v>8221</v>
      </c>
      <c r="F988">
        <v>118</v>
      </c>
    </row>
    <row r="989" spans="1:6" x14ac:dyDescent="0.45">
      <c r="A989" s="13" t="s">
        <v>8219</v>
      </c>
      <c r="B989">
        <v>1556</v>
      </c>
      <c r="E989" s="14" t="s">
        <v>8221</v>
      </c>
      <c r="F989">
        <v>2</v>
      </c>
    </row>
    <row r="990" spans="1:6" x14ac:dyDescent="0.45">
      <c r="A990" s="13" t="s">
        <v>8219</v>
      </c>
      <c r="B990">
        <v>65</v>
      </c>
      <c r="E990" s="14" t="s">
        <v>8221</v>
      </c>
      <c r="F990">
        <v>1</v>
      </c>
    </row>
    <row r="991" spans="1:6" x14ac:dyDescent="0.45">
      <c r="A991" s="13" t="s">
        <v>8219</v>
      </c>
      <c r="B991">
        <v>10</v>
      </c>
      <c r="E991" s="14" t="s">
        <v>8221</v>
      </c>
      <c r="F991">
        <v>3</v>
      </c>
    </row>
    <row r="992" spans="1:6" x14ac:dyDescent="0.45">
      <c r="A992" s="13" t="s">
        <v>8219</v>
      </c>
      <c r="B992">
        <v>76</v>
      </c>
      <c r="E992" s="14" t="s">
        <v>8221</v>
      </c>
      <c r="F992">
        <v>1</v>
      </c>
    </row>
    <row r="993" spans="1:6" x14ac:dyDescent="0.45">
      <c r="A993" s="13" t="s">
        <v>8219</v>
      </c>
      <c r="B993">
        <v>263</v>
      </c>
      <c r="E993" s="14" t="s">
        <v>8221</v>
      </c>
      <c r="F993">
        <v>3</v>
      </c>
    </row>
    <row r="994" spans="1:6" x14ac:dyDescent="0.45">
      <c r="A994" s="13" t="s">
        <v>8219</v>
      </c>
      <c r="B994">
        <v>1530</v>
      </c>
      <c r="E994" s="14" t="s">
        <v>8221</v>
      </c>
      <c r="F994">
        <v>38</v>
      </c>
    </row>
    <row r="995" spans="1:6" x14ac:dyDescent="0.45">
      <c r="A995" s="13" t="s">
        <v>8219</v>
      </c>
      <c r="B995">
        <v>278</v>
      </c>
      <c r="E995" s="14" t="s">
        <v>8221</v>
      </c>
      <c r="F995">
        <v>52</v>
      </c>
    </row>
    <row r="996" spans="1:6" x14ac:dyDescent="0.45">
      <c r="A996" s="13" t="s">
        <v>8219</v>
      </c>
      <c r="B996">
        <v>350</v>
      </c>
      <c r="E996" s="14" t="s">
        <v>8221</v>
      </c>
      <c r="F996">
        <v>2</v>
      </c>
    </row>
    <row r="997" spans="1:6" x14ac:dyDescent="0.45">
      <c r="A997" s="13" t="s">
        <v>8219</v>
      </c>
      <c r="B997">
        <v>470</v>
      </c>
      <c r="E997" s="14" t="s">
        <v>8221</v>
      </c>
      <c r="F997">
        <v>0</v>
      </c>
    </row>
    <row r="998" spans="1:6" x14ac:dyDescent="0.45">
      <c r="A998" s="13" t="s">
        <v>8219</v>
      </c>
      <c r="B998">
        <v>3</v>
      </c>
      <c r="E998" s="14" t="s">
        <v>8221</v>
      </c>
      <c r="F998">
        <v>4</v>
      </c>
    </row>
    <row r="999" spans="1:6" x14ac:dyDescent="0.45">
      <c r="A999" s="13" t="s">
        <v>8219</v>
      </c>
      <c r="B999">
        <v>8200</v>
      </c>
      <c r="E999" s="14" t="s">
        <v>8221</v>
      </c>
      <c r="F999">
        <v>4</v>
      </c>
    </row>
    <row r="1000" spans="1:6" x14ac:dyDescent="0.45">
      <c r="A1000" s="13" t="s">
        <v>8219</v>
      </c>
      <c r="B1000">
        <v>8359</v>
      </c>
      <c r="E1000" s="14" t="s">
        <v>8221</v>
      </c>
      <c r="F1000">
        <v>18</v>
      </c>
    </row>
    <row r="1001" spans="1:6" x14ac:dyDescent="0.45">
      <c r="A1001" s="13" t="s">
        <v>8219</v>
      </c>
      <c r="B1001">
        <v>188</v>
      </c>
      <c r="E1001" s="14" t="s">
        <v>8221</v>
      </c>
      <c r="F1001">
        <v>0</v>
      </c>
    </row>
    <row r="1002" spans="1:6" x14ac:dyDescent="0.45">
      <c r="A1002" s="13" t="s">
        <v>8219</v>
      </c>
      <c r="B1002">
        <v>48</v>
      </c>
      <c r="E1002" s="14" t="s">
        <v>8221</v>
      </c>
      <c r="F1002">
        <v>22</v>
      </c>
    </row>
    <row r="1003" spans="1:6" x14ac:dyDescent="0.45">
      <c r="A1003" s="13" t="s">
        <v>8219</v>
      </c>
      <c r="B1003">
        <v>607</v>
      </c>
      <c r="E1003" s="14" t="s">
        <v>8221</v>
      </c>
      <c r="F1003">
        <v>49</v>
      </c>
    </row>
    <row r="1004" spans="1:6" x14ac:dyDescent="0.45">
      <c r="A1004" s="13" t="s">
        <v>8219</v>
      </c>
      <c r="B1004">
        <v>50</v>
      </c>
      <c r="E1004" s="14" t="s">
        <v>8221</v>
      </c>
      <c r="F1004">
        <v>19</v>
      </c>
    </row>
    <row r="1005" spans="1:6" x14ac:dyDescent="0.45">
      <c r="A1005" s="13" t="s">
        <v>8219</v>
      </c>
      <c r="B1005">
        <v>55</v>
      </c>
      <c r="E1005" s="14" t="s">
        <v>8221</v>
      </c>
      <c r="F1005">
        <v>4</v>
      </c>
    </row>
    <row r="1006" spans="1:6" x14ac:dyDescent="0.45">
      <c r="A1006" s="13" t="s">
        <v>8219</v>
      </c>
      <c r="B1006">
        <v>38</v>
      </c>
      <c r="E1006" s="14" t="s">
        <v>8221</v>
      </c>
      <c r="F1006">
        <v>4</v>
      </c>
    </row>
    <row r="1007" spans="1:6" x14ac:dyDescent="0.45">
      <c r="A1007" s="13" t="s">
        <v>8219</v>
      </c>
      <c r="B1007">
        <v>25</v>
      </c>
      <c r="E1007" s="14" t="s">
        <v>8221</v>
      </c>
      <c r="F1007">
        <v>2</v>
      </c>
    </row>
    <row r="1008" spans="1:6" x14ac:dyDescent="0.45">
      <c r="A1008" s="13" t="s">
        <v>8219</v>
      </c>
      <c r="B1008">
        <v>46</v>
      </c>
      <c r="E1008" s="14" t="s">
        <v>8221</v>
      </c>
      <c r="F1008">
        <v>0</v>
      </c>
    </row>
    <row r="1009" spans="1:6" x14ac:dyDescent="0.45">
      <c r="A1009" s="13" t="s">
        <v>8219</v>
      </c>
      <c r="B1009">
        <v>83</v>
      </c>
      <c r="E1009" s="14" t="s">
        <v>8221</v>
      </c>
      <c r="F1009">
        <v>0</v>
      </c>
    </row>
    <row r="1010" spans="1:6" x14ac:dyDescent="0.45">
      <c r="A1010" s="13" t="s">
        <v>8219</v>
      </c>
      <c r="B1010">
        <v>35</v>
      </c>
      <c r="E1010" s="14" t="s">
        <v>8221</v>
      </c>
      <c r="F1010">
        <v>14</v>
      </c>
    </row>
    <row r="1011" spans="1:6" x14ac:dyDescent="0.45">
      <c r="A1011" s="13" t="s">
        <v>8219</v>
      </c>
      <c r="B1011">
        <v>25</v>
      </c>
      <c r="E1011" s="14" t="s">
        <v>8221</v>
      </c>
      <c r="F1011">
        <v>8</v>
      </c>
    </row>
    <row r="1012" spans="1:6" x14ac:dyDescent="0.45">
      <c r="A1012" s="13" t="s">
        <v>8219</v>
      </c>
      <c r="B1012">
        <v>75</v>
      </c>
      <c r="E1012" s="14" t="s">
        <v>8221</v>
      </c>
      <c r="F1012">
        <v>0</v>
      </c>
    </row>
    <row r="1013" spans="1:6" x14ac:dyDescent="0.45">
      <c r="A1013" s="13" t="s">
        <v>8219</v>
      </c>
      <c r="B1013">
        <v>62</v>
      </c>
      <c r="E1013" s="14" t="s">
        <v>8221</v>
      </c>
      <c r="F1013">
        <v>15</v>
      </c>
    </row>
    <row r="1014" spans="1:6" x14ac:dyDescent="0.45">
      <c r="A1014" s="13" t="s">
        <v>8219</v>
      </c>
      <c r="B1014">
        <v>160</v>
      </c>
      <c r="E1014" s="14" t="s">
        <v>8221</v>
      </c>
      <c r="F1014">
        <v>33</v>
      </c>
    </row>
    <row r="1015" spans="1:6" x14ac:dyDescent="0.45">
      <c r="A1015" s="13" t="s">
        <v>8219</v>
      </c>
      <c r="B1015">
        <v>246</v>
      </c>
      <c r="E1015" s="14" t="s">
        <v>8221</v>
      </c>
      <c r="F1015">
        <v>2</v>
      </c>
    </row>
    <row r="1016" spans="1:6" x14ac:dyDescent="0.45">
      <c r="A1016" s="13" t="s">
        <v>8219</v>
      </c>
      <c r="B1016">
        <v>55</v>
      </c>
      <c r="E1016" s="14" t="s">
        <v>8221</v>
      </c>
      <c r="F1016">
        <v>6</v>
      </c>
    </row>
    <row r="1017" spans="1:6" x14ac:dyDescent="0.45">
      <c r="A1017" s="13" t="s">
        <v>8219</v>
      </c>
      <c r="B1017">
        <v>23</v>
      </c>
      <c r="E1017" s="14" t="s">
        <v>8221</v>
      </c>
      <c r="F1017">
        <v>2</v>
      </c>
    </row>
    <row r="1018" spans="1:6" x14ac:dyDescent="0.45">
      <c r="A1018" s="13" t="s">
        <v>8219</v>
      </c>
      <c r="B1018">
        <v>72</v>
      </c>
      <c r="E1018" s="14" t="s">
        <v>8221</v>
      </c>
      <c r="F1018">
        <v>0</v>
      </c>
    </row>
    <row r="1019" spans="1:6" x14ac:dyDescent="0.45">
      <c r="A1019" s="13" t="s">
        <v>8219</v>
      </c>
      <c r="B1019">
        <v>22</v>
      </c>
      <c r="E1019" s="14" t="s">
        <v>8221</v>
      </c>
      <c r="F1019">
        <v>4</v>
      </c>
    </row>
    <row r="1020" spans="1:6" x14ac:dyDescent="0.45">
      <c r="A1020" s="13" t="s">
        <v>8219</v>
      </c>
      <c r="B1020">
        <v>14</v>
      </c>
      <c r="E1020" s="14" t="s">
        <v>8221</v>
      </c>
      <c r="F1020">
        <v>1</v>
      </c>
    </row>
    <row r="1021" spans="1:6" x14ac:dyDescent="0.45">
      <c r="A1021" s="13" t="s">
        <v>8219</v>
      </c>
      <c r="B1021">
        <v>38</v>
      </c>
      <c r="E1021" s="14" t="s">
        <v>8221</v>
      </c>
      <c r="F1021">
        <v>3</v>
      </c>
    </row>
    <row r="1022" spans="1:6" x14ac:dyDescent="0.45">
      <c r="A1022" s="13" t="s">
        <v>8219</v>
      </c>
      <c r="B1022">
        <v>32</v>
      </c>
      <c r="E1022" s="14" t="s">
        <v>8221</v>
      </c>
      <c r="F1022">
        <v>4</v>
      </c>
    </row>
    <row r="1023" spans="1:6" x14ac:dyDescent="0.45">
      <c r="A1023" s="13" t="s">
        <v>8219</v>
      </c>
      <c r="B1023">
        <v>63</v>
      </c>
      <c r="E1023" s="14" t="s">
        <v>8221</v>
      </c>
      <c r="F1023">
        <v>0</v>
      </c>
    </row>
    <row r="1024" spans="1:6" x14ac:dyDescent="0.45">
      <c r="A1024" s="13" t="s">
        <v>8219</v>
      </c>
      <c r="B1024">
        <v>27</v>
      </c>
      <c r="E1024" s="14" t="s">
        <v>8221</v>
      </c>
      <c r="F1024">
        <v>4</v>
      </c>
    </row>
    <row r="1025" spans="1:6" x14ac:dyDescent="0.45">
      <c r="A1025" s="13" t="s">
        <v>8219</v>
      </c>
      <c r="B1025">
        <v>44</v>
      </c>
      <c r="E1025" s="14" t="s">
        <v>8221</v>
      </c>
      <c r="F1025">
        <v>3</v>
      </c>
    </row>
    <row r="1026" spans="1:6" x14ac:dyDescent="0.45">
      <c r="A1026" s="13" t="s">
        <v>8219</v>
      </c>
      <c r="B1026">
        <v>38</v>
      </c>
      <c r="E1026" s="14" t="s">
        <v>8221</v>
      </c>
      <c r="F1026">
        <v>34</v>
      </c>
    </row>
    <row r="1027" spans="1:6" x14ac:dyDescent="0.45">
      <c r="A1027" s="13" t="s">
        <v>8219</v>
      </c>
      <c r="B1027">
        <v>115</v>
      </c>
      <c r="E1027" s="14" t="s">
        <v>8221</v>
      </c>
      <c r="F1027">
        <v>2</v>
      </c>
    </row>
    <row r="1028" spans="1:6" x14ac:dyDescent="0.45">
      <c r="A1028" s="13" t="s">
        <v>8219</v>
      </c>
      <c r="B1028">
        <v>37</v>
      </c>
      <c r="E1028" s="14" t="s">
        <v>8221</v>
      </c>
      <c r="F1028">
        <v>33</v>
      </c>
    </row>
    <row r="1029" spans="1:6" x14ac:dyDescent="0.45">
      <c r="A1029" s="13" t="s">
        <v>8219</v>
      </c>
      <c r="B1029">
        <v>99</v>
      </c>
      <c r="E1029" s="14" t="s">
        <v>8221</v>
      </c>
      <c r="F1029">
        <v>0</v>
      </c>
    </row>
    <row r="1030" spans="1:6" x14ac:dyDescent="0.45">
      <c r="A1030" s="13" t="s">
        <v>8219</v>
      </c>
      <c r="B1030">
        <v>44</v>
      </c>
      <c r="E1030" s="14" t="s">
        <v>8221</v>
      </c>
      <c r="F1030">
        <v>0</v>
      </c>
    </row>
    <row r="1031" spans="1:6" x14ac:dyDescent="0.45">
      <c r="A1031" s="13" t="s">
        <v>8219</v>
      </c>
      <c r="B1031">
        <v>58</v>
      </c>
      <c r="E1031" s="14" t="s">
        <v>8221</v>
      </c>
      <c r="F1031">
        <v>1</v>
      </c>
    </row>
    <row r="1032" spans="1:6" x14ac:dyDescent="0.45">
      <c r="A1032" s="13" t="s">
        <v>8219</v>
      </c>
      <c r="B1032">
        <v>191</v>
      </c>
      <c r="E1032" s="14" t="s">
        <v>8221</v>
      </c>
      <c r="F1032">
        <v>13</v>
      </c>
    </row>
    <row r="1033" spans="1:6" x14ac:dyDescent="0.45">
      <c r="A1033" s="13" t="s">
        <v>8219</v>
      </c>
      <c r="B1033">
        <v>40</v>
      </c>
      <c r="E1033" s="14" t="s">
        <v>8221</v>
      </c>
      <c r="F1033">
        <v>2</v>
      </c>
    </row>
    <row r="1034" spans="1:6" x14ac:dyDescent="0.45">
      <c r="A1034" s="13" t="s">
        <v>8219</v>
      </c>
      <c r="B1034">
        <v>38</v>
      </c>
      <c r="E1034" s="14" t="s">
        <v>8221</v>
      </c>
      <c r="F1034">
        <v>36</v>
      </c>
    </row>
    <row r="1035" spans="1:6" x14ac:dyDescent="0.45">
      <c r="A1035" s="13" t="s">
        <v>8219</v>
      </c>
      <c r="B1035">
        <v>39</v>
      </c>
      <c r="E1035" s="14" t="s">
        <v>8221</v>
      </c>
      <c r="F1035">
        <v>1</v>
      </c>
    </row>
    <row r="1036" spans="1:6" x14ac:dyDescent="0.45">
      <c r="A1036" s="13" t="s">
        <v>8219</v>
      </c>
      <c r="B1036">
        <v>11</v>
      </c>
      <c r="E1036" s="14" t="s">
        <v>8221</v>
      </c>
      <c r="F1036">
        <v>15</v>
      </c>
    </row>
    <row r="1037" spans="1:6" x14ac:dyDescent="0.45">
      <c r="A1037" s="13" t="s">
        <v>8219</v>
      </c>
      <c r="B1037">
        <v>107</v>
      </c>
      <c r="E1037" s="14" t="s">
        <v>8221</v>
      </c>
      <c r="F1037">
        <v>1</v>
      </c>
    </row>
    <row r="1038" spans="1:6" x14ac:dyDescent="0.45">
      <c r="A1038" s="13" t="s">
        <v>8219</v>
      </c>
      <c r="B1038">
        <v>147</v>
      </c>
      <c r="E1038" s="14" t="s">
        <v>8221</v>
      </c>
      <c r="F1038">
        <v>0</v>
      </c>
    </row>
    <row r="1039" spans="1:6" x14ac:dyDescent="0.45">
      <c r="A1039" s="13" t="s">
        <v>8219</v>
      </c>
      <c r="B1039">
        <v>36</v>
      </c>
      <c r="E1039" s="14" t="s">
        <v>8221</v>
      </c>
      <c r="F1039">
        <v>1</v>
      </c>
    </row>
    <row r="1040" spans="1:6" x14ac:dyDescent="0.45">
      <c r="A1040" s="13" t="s">
        <v>8219</v>
      </c>
      <c r="B1040">
        <v>92</v>
      </c>
      <c r="E1040" s="14" t="s">
        <v>8221</v>
      </c>
      <c r="F1040">
        <v>0</v>
      </c>
    </row>
    <row r="1041" spans="1:6" x14ac:dyDescent="0.45">
      <c r="A1041" s="13" t="s">
        <v>8219</v>
      </c>
      <c r="B1041">
        <v>35</v>
      </c>
      <c r="E1041" s="14" t="s">
        <v>8221</v>
      </c>
      <c r="F1041">
        <v>0</v>
      </c>
    </row>
    <row r="1042" spans="1:6" x14ac:dyDescent="0.45">
      <c r="A1042" s="13" t="s">
        <v>8219</v>
      </c>
      <c r="B1042">
        <v>17</v>
      </c>
      <c r="E1042" s="14" t="s">
        <v>8221</v>
      </c>
      <c r="F1042">
        <v>1</v>
      </c>
    </row>
    <row r="1043" spans="1:6" x14ac:dyDescent="0.45">
      <c r="A1043" s="13" t="s">
        <v>8219</v>
      </c>
      <c r="B1043">
        <v>22</v>
      </c>
      <c r="E1043" s="14" t="s">
        <v>8221</v>
      </c>
      <c r="F1043">
        <v>39</v>
      </c>
    </row>
    <row r="1044" spans="1:6" x14ac:dyDescent="0.45">
      <c r="A1044" s="13" t="s">
        <v>8219</v>
      </c>
      <c r="B1044">
        <v>69</v>
      </c>
      <c r="E1044" s="14" t="s">
        <v>8221</v>
      </c>
      <c r="F1044">
        <v>0</v>
      </c>
    </row>
    <row r="1045" spans="1:6" x14ac:dyDescent="0.45">
      <c r="A1045" s="13" t="s">
        <v>8219</v>
      </c>
      <c r="B1045">
        <v>13</v>
      </c>
      <c r="E1045" s="14" t="s">
        <v>8221</v>
      </c>
      <c r="F1045">
        <v>0</v>
      </c>
    </row>
    <row r="1046" spans="1:6" x14ac:dyDescent="0.45">
      <c r="A1046" s="13" t="s">
        <v>8219</v>
      </c>
      <c r="B1046">
        <v>58</v>
      </c>
      <c r="E1046" s="14" t="s">
        <v>8221</v>
      </c>
      <c r="F1046">
        <v>3</v>
      </c>
    </row>
    <row r="1047" spans="1:6" x14ac:dyDescent="0.45">
      <c r="A1047" s="13" t="s">
        <v>8219</v>
      </c>
      <c r="B1047">
        <v>44</v>
      </c>
      <c r="E1047" s="14" t="s">
        <v>8221</v>
      </c>
      <c r="F1047">
        <v>1</v>
      </c>
    </row>
    <row r="1048" spans="1:6" x14ac:dyDescent="0.45">
      <c r="A1048" s="13" t="s">
        <v>8219</v>
      </c>
      <c r="B1048">
        <v>83</v>
      </c>
      <c r="E1048" s="14" t="s">
        <v>8221</v>
      </c>
      <c r="F1048">
        <v>13</v>
      </c>
    </row>
    <row r="1049" spans="1:6" x14ac:dyDescent="0.45">
      <c r="A1049" s="13" t="s">
        <v>8219</v>
      </c>
      <c r="B1049">
        <v>117</v>
      </c>
      <c r="E1049" s="14" t="s">
        <v>8221</v>
      </c>
      <c r="F1049">
        <v>0</v>
      </c>
    </row>
    <row r="1050" spans="1:6" x14ac:dyDescent="0.45">
      <c r="A1050" s="13" t="s">
        <v>8219</v>
      </c>
      <c r="B1050">
        <v>32</v>
      </c>
      <c r="E1050" s="14" t="s">
        <v>8221</v>
      </c>
      <c r="F1050">
        <v>6</v>
      </c>
    </row>
    <row r="1051" spans="1:6" x14ac:dyDescent="0.45">
      <c r="A1051" s="13" t="s">
        <v>8219</v>
      </c>
      <c r="B1051">
        <v>8</v>
      </c>
      <c r="E1051" s="14" t="s">
        <v>8221</v>
      </c>
      <c r="F1051">
        <v>0</v>
      </c>
    </row>
    <row r="1052" spans="1:6" x14ac:dyDescent="0.45">
      <c r="A1052" s="13" t="s">
        <v>8219</v>
      </c>
      <c r="B1052">
        <v>340</v>
      </c>
      <c r="E1052" s="14" t="s">
        <v>8221</v>
      </c>
      <c r="F1052">
        <v>14</v>
      </c>
    </row>
    <row r="1053" spans="1:6" x14ac:dyDescent="0.45">
      <c r="A1053" s="13" t="s">
        <v>8219</v>
      </c>
      <c r="B1053">
        <v>7</v>
      </c>
      <c r="E1053" s="14" t="s">
        <v>8221</v>
      </c>
      <c r="F1053">
        <v>5</v>
      </c>
    </row>
    <row r="1054" spans="1:6" x14ac:dyDescent="0.45">
      <c r="A1054" s="13" t="s">
        <v>8219</v>
      </c>
      <c r="B1054">
        <v>19</v>
      </c>
      <c r="E1054" s="14" t="s">
        <v>8221</v>
      </c>
      <c r="F1054">
        <v>6</v>
      </c>
    </row>
    <row r="1055" spans="1:6" x14ac:dyDescent="0.45">
      <c r="A1055" s="13" t="s">
        <v>8219</v>
      </c>
      <c r="B1055">
        <v>47</v>
      </c>
      <c r="E1055" s="14" t="s">
        <v>8221</v>
      </c>
      <c r="F1055">
        <v>15</v>
      </c>
    </row>
    <row r="1056" spans="1:6" x14ac:dyDescent="0.45">
      <c r="A1056" s="13" t="s">
        <v>8219</v>
      </c>
      <c r="B1056">
        <v>13</v>
      </c>
      <c r="E1056" s="14" t="s">
        <v>8221</v>
      </c>
      <c r="F1056">
        <v>0</v>
      </c>
    </row>
    <row r="1057" spans="1:6" x14ac:dyDescent="0.45">
      <c r="A1057" s="13" t="s">
        <v>8219</v>
      </c>
      <c r="B1057">
        <v>90</v>
      </c>
      <c r="E1057" s="14" t="s">
        <v>8221</v>
      </c>
      <c r="F1057">
        <v>1</v>
      </c>
    </row>
    <row r="1058" spans="1:6" x14ac:dyDescent="0.45">
      <c r="A1058" s="13" t="s">
        <v>8219</v>
      </c>
      <c r="B1058">
        <v>63</v>
      </c>
      <c r="E1058" s="14" t="s">
        <v>8221</v>
      </c>
      <c r="F1058">
        <v>9</v>
      </c>
    </row>
    <row r="1059" spans="1:6" x14ac:dyDescent="0.45">
      <c r="A1059" s="13" t="s">
        <v>8219</v>
      </c>
      <c r="B1059">
        <v>26</v>
      </c>
      <c r="E1059" s="14" t="s">
        <v>8221</v>
      </c>
      <c r="F1059">
        <v>3</v>
      </c>
    </row>
    <row r="1060" spans="1:6" x14ac:dyDescent="0.45">
      <c r="A1060" s="13" t="s">
        <v>8219</v>
      </c>
      <c r="B1060">
        <v>71</v>
      </c>
      <c r="E1060" s="14" t="s">
        <v>8221</v>
      </c>
      <c r="F1060">
        <v>3</v>
      </c>
    </row>
    <row r="1061" spans="1:6" x14ac:dyDescent="0.45">
      <c r="A1061" s="13" t="s">
        <v>8219</v>
      </c>
      <c r="B1061">
        <v>38</v>
      </c>
      <c r="E1061" s="14" t="s">
        <v>8221</v>
      </c>
      <c r="F1061">
        <v>1</v>
      </c>
    </row>
    <row r="1062" spans="1:6" x14ac:dyDescent="0.45">
      <c r="A1062" s="13" t="s">
        <v>8219</v>
      </c>
      <c r="B1062">
        <v>859</v>
      </c>
      <c r="E1062" s="14" t="s">
        <v>8221</v>
      </c>
      <c r="F1062">
        <v>3</v>
      </c>
    </row>
    <row r="1063" spans="1:6" x14ac:dyDescent="0.45">
      <c r="A1063" s="13" t="s">
        <v>8219</v>
      </c>
      <c r="B1063">
        <v>21</v>
      </c>
      <c r="E1063" s="14" t="s">
        <v>8221</v>
      </c>
      <c r="F1063">
        <v>0</v>
      </c>
    </row>
    <row r="1064" spans="1:6" x14ac:dyDescent="0.45">
      <c r="A1064" s="13" t="s">
        <v>8219</v>
      </c>
      <c r="B1064">
        <v>78</v>
      </c>
      <c r="E1064" s="14" t="s">
        <v>8221</v>
      </c>
      <c r="F1064">
        <v>2</v>
      </c>
    </row>
    <row r="1065" spans="1:6" x14ac:dyDescent="0.45">
      <c r="A1065" s="13" t="s">
        <v>8219</v>
      </c>
      <c r="B1065">
        <v>53</v>
      </c>
      <c r="E1065" s="14" t="s">
        <v>8221</v>
      </c>
      <c r="F1065">
        <v>10</v>
      </c>
    </row>
    <row r="1066" spans="1:6" x14ac:dyDescent="0.45">
      <c r="A1066" s="13" t="s">
        <v>8219</v>
      </c>
      <c r="B1066">
        <v>356</v>
      </c>
      <c r="E1066" s="14" t="s">
        <v>8221</v>
      </c>
      <c r="F1066">
        <v>60</v>
      </c>
    </row>
    <row r="1067" spans="1:6" x14ac:dyDescent="0.45">
      <c r="A1067" s="13" t="s">
        <v>8219</v>
      </c>
      <c r="B1067">
        <v>279</v>
      </c>
      <c r="E1067" s="14" t="s">
        <v>8221</v>
      </c>
      <c r="F1067">
        <v>5</v>
      </c>
    </row>
    <row r="1068" spans="1:6" x14ac:dyDescent="0.45">
      <c r="A1068" s="13" t="s">
        <v>8219</v>
      </c>
      <c r="B1068">
        <v>266</v>
      </c>
      <c r="E1068" s="14" t="s">
        <v>8221</v>
      </c>
      <c r="F1068">
        <v>9</v>
      </c>
    </row>
    <row r="1069" spans="1:6" x14ac:dyDescent="0.45">
      <c r="A1069" s="13" t="s">
        <v>8219</v>
      </c>
      <c r="B1069">
        <v>623</v>
      </c>
      <c r="E1069" s="14" t="s">
        <v>8221</v>
      </c>
      <c r="F1069">
        <v>13</v>
      </c>
    </row>
    <row r="1070" spans="1:6" x14ac:dyDescent="0.45">
      <c r="A1070" s="13" t="s">
        <v>8219</v>
      </c>
      <c r="B1070">
        <v>392</v>
      </c>
      <c r="E1070" s="14" t="s">
        <v>8221</v>
      </c>
      <c r="F1070">
        <v>0</v>
      </c>
    </row>
    <row r="1071" spans="1:6" x14ac:dyDescent="0.45">
      <c r="A1071" s="13" t="s">
        <v>8219</v>
      </c>
      <c r="B1071">
        <v>3562</v>
      </c>
      <c r="E1071" s="14" t="s">
        <v>8221</v>
      </c>
      <c r="F1071">
        <v>8</v>
      </c>
    </row>
    <row r="1072" spans="1:6" x14ac:dyDescent="0.45">
      <c r="A1072" s="13" t="s">
        <v>8219</v>
      </c>
      <c r="B1072">
        <v>514</v>
      </c>
      <c r="E1072" s="14" t="s">
        <v>8221</v>
      </c>
      <c r="F1072">
        <v>3</v>
      </c>
    </row>
    <row r="1073" spans="1:6" x14ac:dyDescent="0.45">
      <c r="A1073" s="13" t="s">
        <v>8219</v>
      </c>
      <c r="B1073">
        <v>88</v>
      </c>
      <c r="E1073" s="14" t="s">
        <v>8221</v>
      </c>
      <c r="F1073">
        <v>3</v>
      </c>
    </row>
    <row r="1074" spans="1:6" x14ac:dyDescent="0.45">
      <c r="A1074" s="13" t="s">
        <v>8219</v>
      </c>
      <c r="B1074">
        <v>537</v>
      </c>
      <c r="E1074" s="14" t="s">
        <v>8221</v>
      </c>
      <c r="F1074">
        <v>0</v>
      </c>
    </row>
    <row r="1075" spans="1:6" x14ac:dyDescent="0.45">
      <c r="A1075" s="13" t="s">
        <v>8219</v>
      </c>
      <c r="B1075">
        <v>25</v>
      </c>
      <c r="E1075" s="14" t="s">
        <v>8221</v>
      </c>
      <c r="F1075">
        <v>6</v>
      </c>
    </row>
    <row r="1076" spans="1:6" x14ac:dyDescent="0.45">
      <c r="A1076" s="13" t="s">
        <v>8219</v>
      </c>
      <c r="B1076">
        <v>3238</v>
      </c>
      <c r="E1076" s="14" t="s">
        <v>8221</v>
      </c>
      <c r="F1076">
        <v>4</v>
      </c>
    </row>
    <row r="1077" spans="1:6" x14ac:dyDescent="0.45">
      <c r="A1077" s="13" t="s">
        <v>8219</v>
      </c>
      <c r="B1077">
        <v>897</v>
      </c>
      <c r="E1077" s="14" t="s">
        <v>8221</v>
      </c>
      <c r="F1077">
        <v>1</v>
      </c>
    </row>
    <row r="1078" spans="1:6" x14ac:dyDescent="0.45">
      <c r="A1078" s="13" t="s">
        <v>8219</v>
      </c>
      <c r="B1078">
        <v>878</v>
      </c>
      <c r="E1078" s="14" t="s">
        <v>8221</v>
      </c>
      <c r="F1078">
        <v>29</v>
      </c>
    </row>
    <row r="1079" spans="1:6" x14ac:dyDescent="0.45">
      <c r="A1079" s="13" t="s">
        <v>8219</v>
      </c>
      <c r="B1079">
        <v>115</v>
      </c>
      <c r="E1079" s="14" t="s">
        <v>8221</v>
      </c>
      <c r="F1079">
        <v>0</v>
      </c>
    </row>
    <row r="1080" spans="1:6" x14ac:dyDescent="0.45">
      <c r="A1080" s="13" t="s">
        <v>8219</v>
      </c>
      <c r="B1080">
        <v>234</v>
      </c>
      <c r="E1080" s="14" t="s">
        <v>8221</v>
      </c>
      <c r="F1080">
        <v>4</v>
      </c>
    </row>
    <row r="1081" spans="1:6" x14ac:dyDescent="0.45">
      <c r="A1081" s="13" t="s">
        <v>8219</v>
      </c>
      <c r="B1081">
        <v>4330</v>
      </c>
      <c r="E1081" s="14" t="s">
        <v>8221</v>
      </c>
      <c r="F1081">
        <v>5</v>
      </c>
    </row>
    <row r="1082" spans="1:6" x14ac:dyDescent="0.45">
      <c r="A1082" s="13" t="s">
        <v>8219</v>
      </c>
      <c r="B1082">
        <v>651</v>
      </c>
      <c r="E1082" s="14" t="s">
        <v>8221</v>
      </c>
      <c r="F1082">
        <v>4</v>
      </c>
    </row>
    <row r="1083" spans="1:6" x14ac:dyDescent="0.45">
      <c r="A1083" s="13" t="s">
        <v>8219</v>
      </c>
      <c r="B1083">
        <v>251</v>
      </c>
      <c r="E1083" s="14" t="s">
        <v>8221</v>
      </c>
      <c r="F1083">
        <v>5</v>
      </c>
    </row>
    <row r="1084" spans="1:6" x14ac:dyDescent="0.45">
      <c r="A1084" s="13" t="s">
        <v>8219</v>
      </c>
      <c r="B1084">
        <v>263</v>
      </c>
      <c r="E1084" s="14" t="s">
        <v>8221</v>
      </c>
      <c r="F1084">
        <v>1</v>
      </c>
    </row>
    <row r="1085" spans="1:6" x14ac:dyDescent="0.45">
      <c r="A1085" s="13" t="s">
        <v>8219</v>
      </c>
      <c r="B1085">
        <v>28</v>
      </c>
      <c r="E1085" s="14" t="s">
        <v>8221</v>
      </c>
      <c r="F1085">
        <v>1</v>
      </c>
    </row>
    <row r="1086" spans="1:6" x14ac:dyDescent="0.45">
      <c r="A1086" s="13" t="s">
        <v>8219</v>
      </c>
      <c r="B1086">
        <v>721</v>
      </c>
      <c r="E1086" s="14" t="s">
        <v>8221</v>
      </c>
      <c r="F1086">
        <v>0</v>
      </c>
    </row>
    <row r="1087" spans="1:6" x14ac:dyDescent="0.45">
      <c r="A1087" s="13" t="s">
        <v>8219</v>
      </c>
      <c r="B1087">
        <v>50</v>
      </c>
      <c r="E1087" s="14" t="s">
        <v>8221</v>
      </c>
      <c r="F1087">
        <v>14</v>
      </c>
    </row>
    <row r="1088" spans="1:6" x14ac:dyDescent="0.45">
      <c r="A1088" s="13" t="s">
        <v>8219</v>
      </c>
      <c r="B1088">
        <v>73</v>
      </c>
      <c r="E1088" s="14" t="s">
        <v>8221</v>
      </c>
      <c r="F1088">
        <v>3</v>
      </c>
    </row>
    <row r="1089" spans="1:6" x14ac:dyDescent="0.45">
      <c r="A1089" s="13" t="s">
        <v>8219</v>
      </c>
      <c r="B1089">
        <v>27</v>
      </c>
      <c r="E1089" s="14" t="s">
        <v>8221</v>
      </c>
      <c r="F1089">
        <v>10</v>
      </c>
    </row>
    <row r="1090" spans="1:6" x14ac:dyDescent="0.45">
      <c r="A1090" s="13" t="s">
        <v>8219</v>
      </c>
      <c r="B1090">
        <v>34</v>
      </c>
      <c r="E1090" s="14" t="s">
        <v>8221</v>
      </c>
      <c r="F1090">
        <v>17</v>
      </c>
    </row>
    <row r="1091" spans="1:6" x14ac:dyDescent="0.45">
      <c r="A1091" s="13" t="s">
        <v>8219</v>
      </c>
      <c r="B1091">
        <v>7</v>
      </c>
      <c r="E1091" s="14" t="s">
        <v>8221</v>
      </c>
      <c r="F1091">
        <v>2</v>
      </c>
    </row>
    <row r="1092" spans="1:6" x14ac:dyDescent="0.45">
      <c r="A1092" s="13" t="s">
        <v>8219</v>
      </c>
      <c r="B1092">
        <v>24</v>
      </c>
      <c r="E1092" s="14" t="s">
        <v>8221</v>
      </c>
      <c r="F1092">
        <v>0</v>
      </c>
    </row>
    <row r="1093" spans="1:6" x14ac:dyDescent="0.45">
      <c r="A1093" s="13" t="s">
        <v>8219</v>
      </c>
      <c r="B1093">
        <v>15</v>
      </c>
      <c r="E1093" s="14" t="s">
        <v>8221</v>
      </c>
      <c r="F1093">
        <v>4</v>
      </c>
    </row>
    <row r="1094" spans="1:6" x14ac:dyDescent="0.45">
      <c r="A1094" s="13" t="s">
        <v>8219</v>
      </c>
      <c r="B1094">
        <v>72</v>
      </c>
      <c r="E1094" s="14" t="s">
        <v>8221</v>
      </c>
      <c r="F1094">
        <v>12</v>
      </c>
    </row>
    <row r="1095" spans="1:6" x14ac:dyDescent="0.45">
      <c r="A1095" s="13" t="s">
        <v>8219</v>
      </c>
      <c r="B1095">
        <v>120</v>
      </c>
      <c r="E1095" s="14" t="s">
        <v>8221</v>
      </c>
      <c r="F1095">
        <v>3</v>
      </c>
    </row>
    <row r="1096" spans="1:6" x14ac:dyDescent="0.45">
      <c r="A1096" s="13" t="s">
        <v>8219</v>
      </c>
      <c r="B1096">
        <v>123</v>
      </c>
      <c r="E1096" s="14" t="s">
        <v>8221</v>
      </c>
      <c r="F1096">
        <v>12</v>
      </c>
    </row>
    <row r="1097" spans="1:6" x14ac:dyDescent="0.45">
      <c r="A1097" s="13" t="s">
        <v>8219</v>
      </c>
      <c r="B1097">
        <v>1</v>
      </c>
      <c r="E1097" s="14" t="s">
        <v>8221</v>
      </c>
      <c r="F1097">
        <v>0</v>
      </c>
    </row>
    <row r="1098" spans="1:6" x14ac:dyDescent="0.45">
      <c r="A1098" s="13" t="s">
        <v>8219</v>
      </c>
      <c r="B1098">
        <v>24</v>
      </c>
      <c r="E1098" s="14" t="s">
        <v>8221</v>
      </c>
      <c r="F1098">
        <v>7</v>
      </c>
    </row>
    <row r="1099" spans="1:6" x14ac:dyDescent="0.45">
      <c r="A1099" s="13" t="s">
        <v>8219</v>
      </c>
      <c r="B1099">
        <v>33</v>
      </c>
      <c r="E1099" s="14" t="s">
        <v>8221</v>
      </c>
      <c r="F1099">
        <v>2</v>
      </c>
    </row>
    <row r="1100" spans="1:6" x14ac:dyDescent="0.45">
      <c r="A1100" s="13" t="s">
        <v>8219</v>
      </c>
      <c r="B1100">
        <v>14</v>
      </c>
      <c r="E1100" s="14" t="s">
        <v>8221</v>
      </c>
      <c r="F1100">
        <v>1</v>
      </c>
    </row>
    <row r="1101" spans="1:6" x14ac:dyDescent="0.45">
      <c r="A1101" s="13" t="s">
        <v>8219</v>
      </c>
      <c r="B1101">
        <v>9</v>
      </c>
      <c r="E1101" s="14" t="s">
        <v>8221</v>
      </c>
      <c r="F1101">
        <v>4</v>
      </c>
    </row>
    <row r="1102" spans="1:6" x14ac:dyDescent="0.45">
      <c r="A1102" s="13" t="s">
        <v>8219</v>
      </c>
      <c r="B1102">
        <v>76</v>
      </c>
      <c r="E1102" s="14" t="s">
        <v>8221</v>
      </c>
      <c r="F1102">
        <v>4</v>
      </c>
    </row>
    <row r="1103" spans="1:6" x14ac:dyDescent="0.45">
      <c r="A1103" s="13" t="s">
        <v>8219</v>
      </c>
      <c r="B1103">
        <v>19</v>
      </c>
      <c r="E1103" s="14" t="s">
        <v>8221</v>
      </c>
      <c r="F1103">
        <v>17</v>
      </c>
    </row>
    <row r="1104" spans="1:6" x14ac:dyDescent="0.45">
      <c r="A1104" s="13" t="s">
        <v>8219</v>
      </c>
      <c r="B1104">
        <v>69</v>
      </c>
      <c r="E1104" s="14" t="s">
        <v>8221</v>
      </c>
      <c r="F1104">
        <v>7</v>
      </c>
    </row>
    <row r="1105" spans="1:6" x14ac:dyDescent="0.45">
      <c r="A1105" s="13" t="s">
        <v>8219</v>
      </c>
      <c r="B1105">
        <v>218</v>
      </c>
      <c r="E1105" s="14" t="s">
        <v>8221</v>
      </c>
      <c r="F1105">
        <v>2</v>
      </c>
    </row>
    <row r="1106" spans="1:6" x14ac:dyDescent="0.45">
      <c r="A1106" s="13" t="s">
        <v>8219</v>
      </c>
      <c r="B1106">
        <v>30</v>
      </c>
      <c r="E1106" s="14" t="s">
        <v>8221</v>
      </c>
      <c r="F1106">
        <v>5</v>
      </c>
    </row>
    <row r="1107" spans="1:6" x14ac:dyDescent="0.45">
      <c r="A1107" s="13" t="s">
        <v>8219</v>
      </c>
      <c r="B1107">
        <v>100</v>
      </c>
      <c r="E1107" s="14" t="s">
        <v>8221</v>
      </c>
      <c r="F1107">
        <v>1</v>
      </c>
    </row>
    <row r="1108" spans="1:6" x14ac:dyDescent="0.45">
      <c r="A1108" s="13" t="s">
        <v>8219</v>
      </c>
      <c r="B1108">
        <v>296</v>
      </c>
      <c r="E1108" s="14" t="s">
        <v>8221</v>
      </c>
      <c r="F1108">
        <v>1</v>
      </c>
    </row>
    <row r="1109" spans="1:6" x14ac:dyDescent="0.45">
      <c r="A1109" s="13" t="s">
        <v>8219</v>
      </c>
      <c r="B1109">
        <v>1204</v>
      </c>
      <c r="E1109" s="14" t="s">
        <v>8221</v>
      </c>
      <c r="F1109">
        <v>14</v>
      </c>
    </row>
    <row r="1110" spans="1:6" x14ac:dyDescent="0.45">
      <c r="A1110" s="13" t="s">
        <v>8219</v>
      </c>
      <c r="B1110">
        <v>321</v>
      </c>
      <c r="E1110" s="14" t="s">
        <v>8221</v>
      </c>
      <c r="F1110">
        <v>26</v>
      </c>
    </row>
    <row r="1111" spans="1:6" x14ac:dyDescent="0.45">
      <c r="A1111" s="13" t="s">
        <v>8219</v>
      </c>
      <c r="B1111">
        <v>301</v>
      </c>
      <c r="E1111" s="14" t="s">
        <v>8221</v>
      </c>
      <c r="F1111">
        <v>2</v>
      </c>
    </row>
    <row r="1112" spans="1:6" x14ac:dyDescent="0.45">
      <c r="A1112" s="13" t="s">
        <v>8219</v>
      </c>
      <c r="B1112">
        <v>144</v>
      </c>
      <c r="E1112" s="14" t="s">
        <v>8221</v>
      </c>
      <c r="F1112">
        <v>1</v>
      </c>
    </row>
    <row r="1113" spans="1:6" x14ac:dyDescent="0.45">
      <c r="A1113" s="13" t="s">
        <v>8219</v>
      </c>
      <c r="B1113">
        <v>539</v>
      </c>
      <c r="E1113" s="14" t="s">
        <v>8221</v>
      </c>
      <c r="F1113">
        <v>3</v>
      </c>
    </row>
    <row r="1114" spans="1:6" x14ac:dyDescent="0.45">
      <c r="A1114" s="13" t="s">
        <v>8219</v>
      </c>
      <c r="B1114">
        <v>498</v>
      </c>
      <c r="E1114" s="14" t="s">
        <v>8221</v>
      </c>
      <c r="F1114">
        <v>7</v>
      </c>
    </row>
    <row r="1115" spans="1:6" x14ac:dyDescent="0.45">
      <c r="A1115" s="13" t="s">
        <v>8219</v>
      </c>
      <c r="B1115">
        <v>1113</v>
      </c>
      <c r="E1115" s="14" t="s">
        <v>8221</v>
      </c>
      <c r="F1115">
        <v>9</v>
      </c>
    </row>
    <row r="1116" spans="1:6" x14ac:dyDescent="0.45">
      <c r="A1116" s="13" t="s">
        <v>8219</v>
      </c>
      <c r="B1116">
        <v>988</v>
      </c>
      <c r="E1116" s="14" t="s">
        <v>8221</v>
      </c>
      <c r="F1116">
        <v>20</v>
      </c>
    </row>
    <row r="1117" spans="1:6" x14ac:dyDescent="0.45">
      <c r="A1117" s="13" t="s">
        <v>8219</v>
      </c>
      <c r="B1117">
        <v>391</v>
      </c>
      <c r="E1117" s="14" t="s">
        <v>8221</v>
      </c>
      <c r="F1117">
        <v>6</v>
      </c>
    </row>
    <row r="1118" spans="1:6" x14ac:dyDescent="0.45">
      <c r="A1118" s="13" t="s">
        <v>8219</v>
      </c>
      <c r="B1118">
        <v>28</v>
      </c>
      <c r="E1118" s="14" t="s">
        <v>8221</v>
      </c>
      <c r="F1118">
        <v>13</v>
      </c>
    </row>
    <row r="1119" spans="1:6" x14ac:dyDescent="0.45">
      <c r="A1119" s="13" t="s">
        <v>8219</v>
      </c>
      <c r="B1119">
        <v>147</v>
      </c>
      <c r="E1119" s="14" t="s">
        <v>8221</v>
      </c>
      <c r="F1119">
        <v>1</v>
      </c>
    </row>
    <row r="1120" spans="1:6" x14ac:dyDescent="0.45">
      <c r="A1120" s="13" t="s">
        <v>8219</v>
      </c>
      <c r="B1120">
        <v>680</v>
      </c>
      <c r="E1120" s="14" t="s">
        <v>8221</v>
      </c>
      <c r="F1120">
        <v>202</v>
      </c>
    </row>
    <row r="1121" spans="1:6" x14ac:dyDescent="0.45">
      <c r="A1121" s="13" t="s">
        <v>8219</v>
      </c>
      <c r="B1121">
        <v>983</v>
      </c>
      <c r="E1121" s="14" t="s">
        <v>8221</v>
      </c>
      <c r="F1121">
        <v>0</v>
      </c>
    </row>
    <row r="1122" spans="1:6" x14ac:dyDescent="0.45">
      <c r="A1122" s="13" t="s">
        <v>8219</v>
      </c>
      <c r="B1122">
        <v>79</v>
      </c>
      <c r="E1122" s="14" t="s">
        <v>8221</v>
      </c>
      <c r="F1122">
        <v>1</v>
      </c>
    </row>
    <row r="1123" spans="1:6" x14ac:dyDescent="0.45">
      <c r="A1123" s="13" t="s">
        <v>8219</v>
      </c>
      <c r="B1123">
        <v>426</v>
      </c>
      <c r="E1123" s="14" t="s">
        <v>8221</v>
      </c>
      <c r="F1123">
        <v>0</v>
      </c>
    </row>
    <row r="1124" spans="1:6" x14ac:dyDescent="0.45">
      <c r="A1124" s="13" t="s">
        <v>8219</v>
      </c>
      <c r="B1124">
        <v>96</v>
      </c>
      <c r="E1124" s="14" t="s">
        <v>8221</v>
      </c>
      <c r="F1124">
        <v>2</v>
      </c>
    </row>
    <row r="1125" spans="1:6" x14ac:dyDescent="0.45">
      <c r="A1125" s="13" t="s">
        <v>8219</v>
      </c>
      <c r="B1125">
        <v>163</v>
      </c>
      <c r="E1125" s="14" t="s">
        <v>8221</v>
      </c>
      <c r="F1125">
        <v>13</v>
      </c>
    </row>
    <row r="1126" spans="1:6" x14ac:dyDescent="0.45">
      <c r="A1126" s="13" t="s">
        <v>8219</v>
      </c>
      <c r="B1126">
        <v>2525</v>
      </c>
      <c r="E1126" s="14" t="s">
        <v>8221</v>
      </c>
      <c r="F1126">
        <v>9</v>
      </c>
    </row>
    <row r="1127" spans="1:6" x14ac:dyDescent="0.45">
      <c r="A1127" s="13" t="s">
        <v>8219</v>
      </c>
      <c r="B1127">
        <v>2035</v>
      </c>
      <c r="E1127" s="14" t="s">
        <v>8221</v>
      </c>
      <c r="F1127">
        <v>2</v>
      </c>
    </row>
    <row r="1128" spans="1:6" x14ac:dyDescent="0.45">
      <c r="A1128" s="13" t="s">
        <v>8219</v>
      </c>
      <c r="B1128">
        <v>290</v>
      </c>
      <c r="E1128" s="14" t="s">
        <v>8221</v>
      </c>
      <c r="F1128">
        <v>0</v>
      </c>
    </row>
    <row r="1129" spans="1:6" x14ac:dyDescent="0.45">
      <c r="A1129" s="13" t="s">
        <v>8219</v>
      </c>
      <c r="B1129">
        <v>1980</v>
      </c>
      <c r="E1129" s="14" t="s">
        <v>8221</v>
      </c>
      <c r="F1129">
        <v>35</v>
      </c>
    </row>
    <row r="1130" spans="1:6" x14ac:dyDescent="0.45">
      <c r="A1130" s="13" t="s">
        <v>8219</v>
      </c>
      <c r="B1130">
        <v>57</v>
      </c>
      <c r="E1130" s="14" t="s">
        <v>8221</v>
      </c>
      <c r="F1130">
        <v>2</v>
      </c>
    </row>
    <row r="1131" spans="1:6" x14ac:dyDescent="0.45">
      <c r="A1131" s="13" t="s">
        <v>8219</v>
      </c>
      <c r="B1131">
        <v>380</v>
      </c>
      <c r="E1131" s="14" t="s">
        <v>8221</v>
      </c>
      <c r="F1131">
        <v>3</v>
      </c>
    </row>
    <row r="1132" spans="1:6" x14ac:dyDescent="0.45">
      <c r="A1132" s="13" t="s">
        <v>8219</v>
      </c>
      <c r="B1132">
        <v>128</v>
      </c>
      <c r="E1132" s="14" t="s">
        <v>8221</v>
      </c>
      <c r="F1132">
        <v>0</v>
      </c>
    </row>
    <row r="1133" spans="1:6" x14ac:dyDescent="0.45">
      <c r="A1133" s="13" t="s">
        <v>8219</v>
      </c>
      <c r="B1133">
        <v>180</v>
      </c>
      <c r="E1133" s="14" t="s">
        <v>8221</v>
      </c>
      <c r="F1133">
        <v>1</v>
      </c>
    </row>
    <row r="1134" spans="1:6" x14ac:dyDescent="0.45">
      <c r="A1134" s="13" t="s">
        <v>8219</v>
      </c>
      <c r="B1134">
        <v>571</v>
      </c>
      <c r="E1134" s="14" t="s">
        <v>8221</v>
      </c>
      <c r="F1134">
        <v>0</v>
      </c>
    </row>
    <row r="1135" spans="1:6" x14ac:dyDescent="0.45">
      <c r="A1135" s="13" t="s">
        <v>8219</v>
      </c>
      <c r="B1135">
        <v>480</v>
      </c>
      <c r="E1135" s="14" t="s">
        <v>8221</v>
      </c>
      <c r="F1135">
        <v>0</v>
      </c>
    </row>
    <row r="1136" spans="1:6" x14ac:dyDescent="0.45">
      <c r="A1136" s="13" t="s">
        <v>8219</v>
      </c>
      <c r="B1136">
        <v>249</v>
      </c>
      <c r="E1136" s="14" t="s">
        <v>8221</v>
      </c>
      <c r="F1136">
        <v>3</v>
      </c>
    </row>
    <row r="1137" spans="1:6" x14ac:dyDescent="0.45">
      <c r="A1137" s="13" t="s">
        <v>8219</v>
      </c>
      <c r="B1137">
        <v>84</v>
      </c>
      <c r="E1137" s="14" t="s">
        <v>8221</v>
      </c>
      <c r="F1137">
        <v>11</v>
      </c>
    </row>
    <row r="1138" spans="1:6" x14ac:dyDescent="0.45">
      <c r="A1138" s="13" t="s">
        <v>8219</v>
      </c>
      <c r="B1138">
        <v>197</v>
      </c>
      <c r="E1138" s="14" t="s">
        <v>8221</v>
      </c>
      <c r="F1138">
        <v>6</v>
      </c>
    </row>
    <row r="1139" spans="1:6" x14ac:dyDescent="0.45">
      <c r="A1139" s="13" t="s">
        <v>8219</v>
      </c>
      <c r="B1139">
        <v>271</v>
      </c>
      <c r="E1139" s="14" t="s">
        <v>8221</v>
      </c>
      <c r="F1139">
        <v>0</v>
      </c>
    </row>
    <row r="1140" spans="1:6" x14ac:dyDescent="0.45">
      <c r="A1140" s="13" t="s">
        <v>8219</v>
      </c>
      <c r="B1140">
        <v>50</v>
      </c>
      <c r="E1140" s="14" t="s">
        <v>8221</v>
      </c>
      <c r="F1140">
        <v>67</v>
      </c>
    </row>
    <row r="1141" spans="1:6" x14ac:dyDescent="0.45">
      <c r="A1141" s="13" t="s">
        <v>8219</v>
      </c>
      <c r="B1141">
        <v>169</v>
      </c>
      <c r="E1141" s="14" t="s">
        <v>8221</v>
      </c>
      <c r="F1141">
        <v>23</v>
      </c>
    </row>
    <row r="1142" spans="1:6" x14ac:dyDescent="0.45">
      <c r="A1142" s="13" t="s">
        <v>8219</v>
      </c>
      <c r="B1142">
        <v>205</v>
      </c>
      <c r="E1142" s="14" t="s">
        <v>8221</v>
      </c>
      <c r="F1142">
        <v>72</v>
      </c>
    </row>
    <row r="1143" spans="1:6" x14ac:dyDescent="0.45">
      <c r="A1143" s="13" t="s">
        <v>8219</v>
      </c>
      <c r="B1143">
        <v>206</v>
      </c>
      <c r="E1143" s="14" t="s">
        <v>8221</v>
      </c>
      <c r="F1143">
        <v>2</v>
      </c>
    </row>
    <row r="1144" spans="1:6" x14ac:dyDescent="0.45">
      <c r="A1144" s="13" t="s">
        <v>8219</v>
      </c>
      <c r="B1144">
        <v>84</v>
      </c>
      <c r="E1144" s="14" t="s">
        <v>8221</v>
      </c>
      <c r="F1144">
        <v>15</v>
      </c>
    </row>
    <row r="1145" spans="1:6" x14ac:dyDescent="0.45">
      <c r="A1145" s="13" t="s">
        <v>8219</v>
      </c>
      <c r="B1145">
        <v>210</v>
      </c>
      <c r="E1145" s="14" t="s">
        <v>8221</v>
      </c>
      <c r="F1145">
        <v>1</v>
      </c>
    </row>
    <row r="1146" spans="1:6" x14ac:dyDescent="0.45">
      <c r="A1146" s="13" t="s">
        <v>8219</v>
      </c>
      <c r="B1146">
        <v>181</v>
      </c>
      <c r="E1146" s="14" t="s">
        <v>8221</v>
      </c>
      <c r="F1146">
        <v>2</v>
      </c>
    </row>
    <row r="1147" spans="1:6" x14ac:dyDescent="0.45">
      <c r="A1147" s="13" t="s">
        <v>8219</v>
      </c>
      <c r="B1147">
        <v>60</v>
      </c>
      <c r="E1147" s="14" t="s">
        <v>8221</v>
      </c>
      <c r="F1147">
        <v>7</v>
      </c>
    </row>
    <row r="1148" spans="1:6" x14ac:dyDescent="0.45">
      <c r="A1148" s="13" t="s">
        <v>8219</v>
      </c>
      <c r="B1148">
        <v>445</v>
      </c>
      <c r="E1148" s="14" t="s">
        <v>8221</v>
      </c>
      <c r="F1148">
        <v>16</v>
      </c>
    </row>
    <row r="1149" spans="1:6" x14ac:dyDescent="0.45">
      <c r="A1149" s="13" t="s">
        <v>8219</v>
      </c>
      <c r="B1149">
        <v>17</v>
      </c>
      <c r="E1149" s="14" t="s">
        <v>8221</v>
      </c>
      <c r="F1149">
        <v>117</v>
      </c>
    </row>
    <row r="1150" spans="1:6" x14ac:dyDescent="0.45">
      <c r="A1150" s="13" t="s">
        <v>8219</v>
      </c>
      <c r="B1150">
        <v>194</v>
      </c>
      <c r="E1150" s="14" t="s">
        <v>8221</v>
      </c>
      <c r="F1150">
        <v>2</v>
      </c>
    </row>
    <row r="1151" spans="1:6" x14ac:dyDescent="0.45">
      <c r="A1151" s="13" t="s">
        <v>8219</v>
      </c>
      <c r="B1151">
        <v>404</v>
      </c>
      <c r="E1151" s="14" t="s">
        <v>8221</v>
      </c>
      <c r="F1151">
        <v>7</v>
      </c>
    </row>
    <row r="1152" spans="1:6" x14ac:dyDescent="0.45">
      <c r="A1152" s="13" t="s">
        <v>8219</v>
      </c>
      <c r="B1152">
        <v>194</v>
      </c>
      <c r="E1152" s="14" t="s">
        <v>8221</v>
      </c>
      <c r="F1152">
        <v>3</v>
      </c>
    </row>
    <row r="1153" spans="1:6" x14ac:dyDescent="0.45">
      <c r="A1153" s="13" t="s">
        <v>8219</v>
      </c>
      <c r="B1153">
        <v>902</v>
      </c>
      <c r="E1153" s="14" t="s">
        <v>8221</v>
      </c>
      <c r="F1153">
        <v>20</v>
      </c>
    </row>
    <row r="1154" spans="1:6" x14ac:dyDescent="0.45">
      <c r="A1154" s="13" t="s">
        <v>8219</v>
      </c>
      <c r="B1154">
        <v>1670</v>
      </c>
      <c r="E1154" s="14" t="s">
        <v>8221</v>
      </c>
      <c r="F1154">
        <v>50</v>
      </c>
    </row>
    <row r="1155" spans="1:6" x14ac:dyDescent="0.45">
      <c r="A1155" s="13" t="s">
        <v>8219</v>
      </c>
      <c r="B1155">
        <v>1328</v>
      </c>
      <c r="E1155" s="14" t="s">
        <v>8221</v>
      </c>
      <c r="F1155">
        <v>2</v>
      </c>
    </row>
    <row r="1156" spans="1:6" x14ac:dyDescent="0.45">
      <c r="A1156" s="13" t="s">
        <v>8219</v>
      </c>
      <c r="B1156">
        <v>944</v>
      </c>
      <c r="E1156" s="14" t="s">
        <v>8221</v>
      </c>
      <c r="F1156">
        <v>3</v>
      </c>
    </row>
    <row r="1157" spans="1:6" x14ac:dyDescent="0.45">
      <c r="A1157" s="13" t="s">
        <v>8219</v>
      </c>
      <c r="B1157">
        <v>147</v>
      </c>
      <c r="E1157" s="14" t="s">
        <v>8221</v>
      </c>
      <c r="F1157">
        <v>27</v>
      </c>
    </row>
    <row r="1158" spans="1:6" x14ac:dyDescent="0.45">
      <c r="A1158" s="13" t="s">
        <v>8219</v>
      </c>
      <c r="B1158">
        <v>99</v>
      </c>
      <c r="E1158" s="14" t="s">
        <v>8221</v>
      </c>
      <c r="F1158">
        <v>7</v>
      </c>
    </row>
    <row r="1159" spans="1:6" x14ac:dyDescent="0.45">
      <c r="A1159" s="13" t="s">
        <v>8219</v>
      </c>
      <c r="B1159">
        <v>79</v>
      </c>
      <c r="E1159" s="14" t="s">
        <v>8221</v>
      </c>
      <c r="F1159">
        <v>5</v>
      </c>
    </row>
    <row r="1160" spans="1:6" x14ac:dyDescent="0.45">
      <c r="A1160" s="13" t="s">
        <v>8219</v>
      </c>
      <c r="B1160">
        <v>75</v>
      </c>
      <c r="E1160" s="14" t="s">
        <v>8221</v>
      </c>
      <c r="F1160">
        <v>0</v>
      </c>
    </row>
    <row r="1161" spans="1:6" x14ac:dyDescent="0.45">
      <c r="A1161" s="13" t="s">
        <v>8219</v>
      </c>
      <c r="B1161">
        <v>207</v>
      </c>
      <c r="E1161" s="14" t="s">
        <v>8221</v>
      </c>
      <c r="F1161">
        <v>3</v>
      </c>
    </row>
    <row r="1162" spans="1:6" x14ac:dyDescent="0.45">
      <c r="A1162" s="13" t="s">
        <v>8219</v>
      </c>
      <c r="B1162">
        <v>102</v>
      </c>
      <c r="E1162" s="14" t="s">
        <v>8221</v>
      </c>
      <c r="F1162">
        <v>6</v>
      </c>
    </row>
    <row r="1163" spans="1:6" x14ac:dyDescent="0.45">
      <c r="A1163" s="13" t="s">
        <v>8219</v>
      </c>
      <c r="B1163">
        <v>32</v>
      </c>
      <c r="E1163" s="14" t="s">
        <v>8221</v>
      </c>
      <c r="F1163">
        <v>9</v>
      </c>
    </row>
    <row r="1164" spans="1:6" x14ac:dyDescent="0.45">
      <c r="A1164" s="13" t="s">
        <v>8219</v>
      </c>
      <c r="B1164">
        <v>480</v>
      </c>
      <c r="E1164" s="14" t="s">
        <v>8221</v>
      </c>
      <c r="F1164">
        <v>3</v>
      </c>
    </row>
    <row r="1165" spans="1:6" x14ac:dyDescent="0.45">
      <c r="A1165" s="13" t="s">
        <v>8219</v>
      </c>
      <c r="B1165">
        <v>11</v>
      </c>
      <c r="E1165" s="14" t="s">
        <v>8221</v>
      </c>
      <c r="F1165">
        <v>2</v>
      </c>
    </row>
    <row r="1166" spans="1:6" x14ac:dyDescent="0.45">
      <c r="A1166" s="13" t="s">
        <v>8219</v>
      </c>
      <c r="B1166">
        <v>12</v>
      </c>
      <c r="E1166" s="14" t="s">
        <v>8221</v>
      </c>
      <c r="F1166">
        <v>3</v>
      </c>
    </row>
    <row r="1167" spans="1:6" x14ac:dyDescent="0.45">
      <c r="A1167" s="13" t="s">
        <v>8219</v>
      </c>
      <c r="B1167">
        <v>48</v>
      </c>
      <c r="E1167" s="14" t="s">
        <v>8221</v>
      </c>
      <c r="F1167">
        <v>45</v>
      </c>
    </row>
    <row r="1168" spans="1:6" x14ac:dyDescent="0.45">
      <c r="A1168" s="13" t="s">
        <v>8219</v>
      </c>
      <c r="B1168">
        <v>59</v>
      </c>
      <c r="E1168" s="14" t="s">
        <v>8221</v>
      </c>
      <c r="F1168">
        <v>9</v>
      </c>
    </row>
    <row r="1169" spans="1:6" x14ac:dyDescent="0.45">
      <c r="A1169" s="13" t="s">
        <v>8219</v>
      </c>
      <c r="B1169">
        <v>79</v>
      </c>
      <c r="E1169" s="14" t="s">
        <v>8221</v>
      </c>
      <c r="F1169">
        <v>9</v>
      </c>
    </row>
    <row r="1170" spans="1:6" x14ac:dyDescent="0.45">
      <c r="A1170" s="13" t="s">
        <v>8219</v>
      </c>
      <c r="B1170">
        <v>14</v>
      </c>
      <c r="E1170" s="14" t="s">
        <v>8221</v>
      </c>
      <c r="F1170">
        <v>21</v>
      </c>
    </row>
    <row r="1171" spans="1:6" x14ac:dyDescent="0.45">
      <c r="A1171" s="13" t="s">
        <v>8219</v>
      </c>
      <c r="B1171">
        <v>106</v>
      </c>
      <c r="E1171" s="14" t="s">
        <v>8221</v>
      </c>
      <c r="F1171">
        <v>17</v>
      </c>
    </row>
    <row r="1172" spans="1:6" x14ac:dyDescent="0.45">
      <c r="A1172" s="13" t="s">
        <v>8219</v>
      </c>
      <c r="B1172">
        <v>25</v>
      </c>
      <c r="E1172" s="14" t="s">
        <v>8221</v>
      </c>
      <c r="F1172">
        <v>1</v>
      </c>
    </row>
    <row r="1173" spans="1:6" x14ac:dyDescent="0.45">
      <c r="A1173" s="13" t="s">
        <v>8219</v>
      </c>
      <c r="B1173">
        <v>25</v>
      </c>
      <c r="E1173" s="14" t="s">
        <v>8221</v>
      </c>
      <c r="F1173">
        <v>1</v>
      </c>
    </row>
    <row r="1174" spans="1:6" x14ac:dyDescent="0.45">
      <c r="A1174" s="13" t="s">
        <v>8219</v>
      </c>
      <c r="B1174">
        <v>29</v>
      </c>
      <c r="E1174" s="14" t="s">
        <v>8221</v>
      </c>
      <c r="F1174">
        <v>14</v>
      </c>
    </row>
    <row r="1175" spans="1:6" x14ac:dyDescent="0.45">
      <c r="A1175" s="13" t="s">
        <v>8219</v>
      </c>
      <c r="B1175">
        <v>43</v>
      </c>
      <c r="E1175" s="14" t="s">
        <v>8221</v>
      </c>
      <c r="F1175">
        <v>42</v>
      </c>
    </row>
    <row r="1176" spans="1:6" x14ac:dyDescent="0.45">
      <c r="A1176" s="13" t="s">
        <v>8219</v>
      </c>
      <c r="B1176">
        <v>46</v>
      </c>
      <c r="E1176" s="14" t="s">
        <v>8221</v>
      </c>
      <c r="F1176">
        <v>27</v>
      </c>
    </row>
    <row r="1177" spans="1:6" x14ac:dyDescent="0.45">
      <c r="A1177" s="13" t="s">
        <v>8219</v>
      </c>
      <c r="B1177">
        <v>27</v>
      </c>
      <c r="E1177" s="14" t="s">
        <v>8221</v>
      </c>
      <c r="F1177">
        <v>5</v>
      </c>
    </row>
    <row r="1178" spans="1:6" x14ac:dyDescent="0.45">
      <c r="A1178" s="13" t="s">
        <v>8219</v>
      </c>
      <c r="B1178">
        <v>112</v>
      </c>
      <c r="E1178" s="14" t="s">
        <v>8221</v>
      </c>
      <c r="F1178">
        <v>13</v>
      </c>
    </row>
    <row r="1179" spans="1:6" x14ac:dyDescent="0.45">
      <c r="A1179" s="13" t="s">
        <v>8219</v>
      </c>
      <c r="B1179">
        <v>34</v>
      </c>
      <c r="E1179" s="14" t="s">
        <v>8221</v>
      </c>
      <c r="F1179">
        <v>12</v>
      </c>
    </row>
    <row r="1180" spans="1:6" x14ac:dyDescent="0.45">
      <c r="A1180" s="13" t="s">
        <v>8219</v>
      </c>
      <c r="B1180">
        <v>145</v>
      </c>
      <c r="E1180" s="14" t="s">
        <v>8221</v>
      </c>
      <c r="F1180">
        <v>90</v>
      </c>
    </row>
    <row r="1181" spans="1:6" x14ac:dyDescent="0.45">
      <c r="A1181" s="13" t="s">
        <v>8219</v>
      </c>
      <c r="B1181">
        <v>19</v>
      </c>
      <c r="E1181" s="14" t="s">
        <v>8221</v>
      </c>
      <c r="F1181">
        <v>2</v>
      </c>
    </row>
    <row r="1182" spans="1:6" x14ac:dyDescent="0.45">
      <c r="A1182" s="13" t="s">
        <v>8219</v>
      </c>
      <c r="B1182">
        <v>288</v>
      </c>
      <c r="E1182" s="14" t="s">
        <v>8221</v>
      </c>
      <c r="F1182">
        <v>5</v>
      </c>
    </row>
    <row r="1183" spans="1:6" x14ac:dyDescent="0.45">
      <c r="A1183" s="13" t="s">
        <v>8219</v>
      </c>
      <c r="B1183">
        <v>14</v>
      </c>
      <c r="E1183" s="14" t="s">
        <v>8221</v>
      </c>
      <c r="F1183">
        <v>31</v>
      </c>
    </row>
    <row r="1184" spans="1:6" x14ac:dyDescent="0.45">
      <c r="A1184" s="13" t="s">
        <v>8219</v>
      </c>
      <c r="B1184">
        <v>7</v>
      </c>
      <c r="E1184" s="14" t="s">
        <v>8221</v>
      </c>
      <c r="F1184">
        <v>4</v>
      </c>
    </row>
    <row r="1185" spans="1:6" x14ac:dyDescent="0.45">
      <c r="A1185" s="13" t="s">
        <v>8219</v>
      </c>
      <c r="B1185">
        <v>211</v>
      </c>
      <c r="E1185" s="14" t="s">
        <v>8221</v>
      </c>
      <c r="F1185">
        <v>29</v>
      </c>
    </row>
    <row r="1186" spans="1:6" x14ac:dyDescent="0.45">
      <c r="A1186" s="13" t="s">
        <v>8219</v>
      </c>
      <c r="B1186">
        <v>85</v>
      </c>
      <c r="E1186" s="14" t="s">
        <v>8221</v>
      </c>
      <c r="F1186">
        <v>2</v>
      </c>
    </row>
    <row r="1187" spans="1:6" x14ac:dyDescent="0.45">
      <c r="A1187" s="13" t="s">
        <v>8219</v>
      </c>
      <c r="B1187">
        <v>103</v>
      </c>
      <c r="E1187" s="14" t="s">
        <v>8221</v>
      </c>
      <c r="F1187">
        <v>114</v>
      </c>
    </row>
    <row r="1188" spans="1:6" x14ac:dyDescent="0.45">
      <c r="A1188" s="13" t="s">
        <v>8219</v>
      </c>
      <c r="B1188">
        <v>113</v>
      </c>
      <c r="E1188" s="14" t="s">
        <v>8221</v>
      </c>
      <c r="F1188">
        <v>1</v>
      </c>
    </row>
    <row r="1189" spans="1:6" x14ac:dyDescent="0.45">
      <c r="A1189" s="13" t="s">
        <v>8219</v>
      </c>
      <c r="B1189">
        <v>167</v>
      </c>
      <c r="E1189" s="14" t="s">
        <v>8221</v>
      </c>
      <c r="F1189">
        <v>76</v>
      </c>
    </row>
    <row r="1190" spans="1:6" x14ac:dyDescent="0.45">
      <c r="A1190" s="13" t="s">
        <v>8219</v>
      </c>
      <c r="B1190">
        <v>73</v>
      </c>
      <c r="E1190" s="14" t="s">
        <v>8221</v>
      </c>
      <c r="F1190">
        <v>9</v>
      </c>
    </row>
    <row r="1191" spans="1:6" x14ac:dyDescent="0.45">
      <c r="A1191" s="13" t="s">
        <v>8219</v>
      </c>
      <c r="B1191">
        <v>75</v>
      </c>
      <c r="E1191" s="14" t="s">
        <v>8221</v>
      </c>
      <c r="F1191">
        <v>37</v>
      </c>
    </row>
    <row r="1192" spans="1:6" x14ac:dyDescent="0.45">
      <c r="A1192" s="13" t="s">
        <v>8219</v>
      </c>
      <c r="B1192">
        <v>614</v>
      </c>
      <c r="E1192" s="14" t="s">
        <v>8221</v>
      </c>
      <c r="F1192">
        <v>0</v>
      </c>
    </row>
    <row r="1193" spans="1:6" x14ac:dyDescent="0.45">
      <c r="A1193" s="13" t="s">
        <v>8219</v>
      </c>
      <c r="B1193">
        <v>107</v>
      </c>
      <c r="E1193" s="14" t="s">
        <v>8221</v>
      </c>
      <c r="F1193">
        <v>1</v>
      </c>
    </row>
    <row r="1194" spans="1:6" x14ac:dyDescent="0.45">
      <c r="A1194" s="13" t="s">
        <v>8219</v>
      </c>
      <c r="B1194">
        <v>1224</v>
      </c>
      <c r="E1194" s="14" t="s">
        <v>8221</v>
      </c>
      <c r="F1194">
        <v>10</v>
      </c>
    </row>
    <row r="1195" spans="1:6" x14ac:dyDescent="0.45">
      <c r="A1195" s="13" t="s">
        <v>8219</v>
      </c>
      <c r="B1195">
        <v>104</v>
      </c>
      <c r="E1195" s="14" t="s">
        <v>8221</v>
      </c>
      <c r="F1195">
        <v>1</v>
      </c>
    </row>
    <row r="1196" spans="1:6" x14ac:dyDescent="0.45">
      <c r="A1196" s="13" t="s">
        <v>8219</v>
      </c>
      <c r="B1196">
        <v>79</v>
      </c>
      <c r="E1196" s="14" t="s">
        <v>8221</v>
      </c>
      <c r="F1196">
        <v>2</v>
      </c>
    </row>
    <row r="1197" spans="1:6" x14ac:dyDescent="0.45">
      <c r="A1197" s="13" t="s">
        <v>8219</v>
      </c>
      <c r="B1197">
        <v>157</v>
      </c>
      <c r="E1197" s="14" t="s">
        <v>8221</v>
      </c>
      <c r="F1197">
        <v>1</v>
      </c>
    </row>
    <row r="1198" spans="1:6" x14ac:dyDescent="0.45">
      <c r="A1198" s="13" t="s">
        <v>8219</v>
      </c>
      <c r="B1198">
        <v>50</v>
      </c>
      <c r="E1198" s="14" t="s">
        <v>8221</v>
      </c>
      <c r="F1198">
        <v>10</v>
      </c>
    </row>
    <row r="1199" spans="1:6" x14ac:dyDescent="0.45">
      <c r="A1199" s="13" t="s">
        <v>8219</v>
      </c>
      <c r="B1199">
        <v>64</v>
      </c>
      <c r="E1199" s="14" t="s">
        <v>8221</v>
      </c>
      <c r="F1199">
        <v>9</v>
      </c>
    </row>
    <row r="1200" spans="1:6" x14ac:dyDescent="0.45">
      <c r="A1200" s="13" t="s">
        <v>8219</v>
      </c>
      <c r="B1200">
        <v>200</v>
      </c>
      <c r="E1200" s="14" t="s">
        <v>8221</v>
      </c>
      <c r="F1200">
        <v>19</v>
      </c>
    </row>
    <row r="1201" spans="1:6" x14ac:dyDescent="0.45">
      <c r="A1201" s="13" t="s">
        <v>8219</v>
      </c>
      <c r="B1201">
        <v>22</v>
      </c>
      <c r="E1201" s="14" t="s">
        <v>8221</v>
      </c>
      <c r="F1201">
        <v>0</v>
      </c>
    </row>
    <row r="1202" spans="1:6" x14ac:dyDescent="0.45">
      <c r="A1202" s="13" t="s">
        <v>8219</v>
      </c>
      <c r="B1202">
        <v>163</v>
      </c>
      <c r="E1202" s="14" t="s">
        <v>8221</v>
      </c>
      <c r="F1202">
        <v>4</v>
      </c>
    </row>
    <row r="1203" spans="1:6" x14ac:dyDescent="0.45">
      <c r="A1203" s="13" t="s">
        <v>8219</v>
      </c>
      <c r="B1203">
        <v>77</v>
      </c>
      <c r="E1203" s="14" t="s">
        <v>8221</v>
      </c>
      <c r="F1203">
        <v>8</v>
      </c>
    </row>
    <row r="1204" spans="1:6" x14ac:dyDescent="0.45">
      <c r="A1204" s="13" t="s">
        <v>8219</v>
      </c>
      <c r="B1204">
        <v>89</v>
      </c>
      <c r="E1204" s="14" t="s">
        <v>8221</v>
      </c>
      <c r="F1204">
        <v>24</v>
      </c>
    </row>
    <row r="1205" spans="1:6" x14ac:dyDescent="0.45">
      <c r="A1205" s="13" t="s">
        <v>8219</v>
      </c>
      <c r="B1205">
        <v>3355</v>
      </c>
      <c r="E1205" s="14" t="s">
        <v>8221</v>
      </c>
      <c r="F1205">
        <v>0</v>
      </c>
    </row>
    <row r="1206" spans="1:6" x14ac:dyDescent="0.45">
      <c r="A1206" s="13" t="s">
        <v>8219</v>
      </c>
      <c r="B1206">
        <v>537</v>
      </c>
      <c r="E1206" s="14" t="s">
        <v>8221</v>
      </c>
      <c r="F1206">
        <v>39</v>
      </c>
    </row>
    <row r="1207" spans="1:6" x14ac:dyDescent="0.45">
      <c r="A1207" s="13" t="s">
        <v>8219</v>
      </c>
      <c r="B1207">
        <v>125</v>
      </c>
      <c r="E1207" s="14" t="s">
        <v>8221</v>
      </c>
      <c r="F1207">
        <v>6</v>
      </c>
    </row>
    <row r="1208" spans="1:6" x14ac:dyDescent="0.45">
      <c r="A1208" s="13" t="s">
        <v>8219</v>
      </c>
      <c r="B1208">
        <v>163</v>
      </c>
      <c r="E1208" s="14" t="s">
        <v>8221</v>
      </c>
      <c r="F1208">
        <v>4</v>
      </c>
    </row>
    <row r="1209" spans="1:6" x14ac:dyDescent="0.45">
      <c r="A1209" s="13" t="s">
        <v>8219</v>
      </c>
      <c r="B1209">
        <v>283</v>
      </c>
      <c r="E1209" s="14" t="s">
        <v>8221</v>
      </c>
      <c r="F1209">
        <v>3</v>
      </c>
    </row>
    <row r="1210" spans="1:6" x14ac:dyDescent="0.45">
      <c r="A1210" s="13" t="s">
        <v>8219</v>
      </c>
      <c r="B1210">
        <v>352</v>
      </c>
      <c r="E1210" s="14" t="s">
        <v>8221</v>
      </c>
      <c r="F1210">
        <v>53</v>
      </c>
    </row>
    <row r="1211" spans="1:6" x14ac:dyDescent="0.45">
      <c r="A1211" s="13" t="s">
        <v>8219</v>
      </c>
      <c r="B1211">
        <v>94</v>
      </c>
      <c r="E1211" s="14" t="s">
        <v>8221</v>
      </c>
      <c r="F1211">
        <v>1</v>
      </c>
    </row>
    <row r="1212" spans="1:6" x14ac:dyDescent="0.45">
      <c r="A1212" s="13" t="s">
        <v>8219</v>
      </c>
      <c r="B1212">
        <v>67</v>
      </c>
      <c r="E1212" s="14" t="s">
        <v>8221</v>
      </c>
      <c r="F1212">
        <v>2</v>
      </c>
    </row>
    <row r="1213" spans="1:6" x14ac:dyDescent="0.45">
      <c r="A1213" s="13" t="s">
        <v>8219</v>
      </c>
      <c r="B1213">
        <v>221</v>
      </c>
      <c r="E1213" s="14" t="s">
        <v>8221</v>
      </c>
      <c r="F1213">
        <v>25</v>
      </c>
    </row>
    <row r="1214" spans="1:6" x14ac:dyDescent="0.45">
      <c r="A1214" s="13" t="s">
        <v>8219</v>
      </c>
      <c r="B1214">
        <v>2165</v>
      </c>
      <c r="E1214" s="14" t="s">
        <v>8221</v>
      </c>
      <c r="F1214">
        <v>6</v>
      </c>
    </row>
    <row r="1215" spans="1:6" x14ac:dyDescent="0.45">
      <c r="A1215" s="13" t="s">
        <v>8219</v>
      </c>
      <c r="B1215">
        <v>179</v>
      </c>
      <c r="E1215" s="14" t="s">
        <v>8221</v>
      </c>
      <c r="F1215">
        <v>0</v>
      </c>
    </row>
    <row r="1216" spans="1:6" x14ac:dyDescent="0.45">
      <c r="A1216" s="13" t="s">
        <v>8219</v>
      </c>
      <c r="B1216">
        <v>123</v>
      </c>
      <c r="E1216" s="14" t="s">
        <v>8221</v>
      </c>
      <c r="F1216">
        <v>12</v>
      </c>
    </row>
    <row r="1217" spans="1:6" x14ac:dyDescent="0.45">
      <c r="A1217" s="13" t="s">
        <v>8219</v>
      </c>
      <c r="B1217">
        <v>1104</v>
      </c>
      <c r="E1217" s="14" t="s">
        <v>8221</v>
      </c>
      <c r="F1217">
        <v>0</v>
      </c>
    </row>
    <row r="1218" spans="1:6" x14ac:dyDescent="0.45">
      <c r="A1218" s="13" t="s">
        <v>8219</v>
      </c>
      <c r="B1218">
        <v>403</v>
      </c>
      <c r="E1218" s="14" t="s">
        <v>8221</v>
      </c>
      <c r="F1218">
        <v>36</v>
      </c>
    </row>
    <row r="1219" spans="1:6" x14ac:dyDescent="0.45">
      <c r="A1219" s="13" t="s">
        <v>8219</v>
      </c>
      <c r="B1219">
        <v>109</v>
      </c>
      <c r="E1219" s="14" t="s">
        <v>8221</v>
      </c>
      <c r="F1219">
        <v>0</v>
      </c>
    </row>
    <row r="1220" spans="1:6" x14ac:dyDescent="0.45">
      <c r="A1220" s="13" t="s">
        <v>8219</v>
      </c>
      <c r="B1220">
        <v>372</v>
      </c>
      <c r="E1220" s="14" t="s">
        <v>8221</v>
      </c>
      <c r="F1220">
        <v>2</v>
      </c>
    </row>
    <row r="1221" spans="1:6" x14ac:dyDescent="0.45">
      <c r="A1221" s="13" t="s">
        <v>8219</v>
      </c>
      <c r="B1221">
        <v>311</v>
      </c>
      <c r="E1221" s="14" t="s">
        <v>8221</v>
      </c>
      <c r="F1221">
        <v>1</v>
      </c>
    </row>
    <row r="1222" spans="1:6" x14ac:dyDescent="0.45">
      <c r="A1222" s="13" t="s">
        <v>8219</v>
      </c>
      <c r="B1222">
        <v>61</v>
      </c>
      <c r="E1222" s="14" t="s">
        <v>8221</v>
      </c>
      <c r="F1222">
        <v>59</v>
      </c>
    </row>
    <row r="1223" spans="1:6" x14ac:dyDescent="0.45">
      <c r="A1223" s="13" t="s">
        <v>8219</v>
      </c>
      <c r="B1223">
        <v>115</v>
      </c>
      <c r="E1223" s="14" t="s">
        <v>8221</v>
      </c>
      <c r="F1223">
        <v>1</v>
      </c>
    </row>
    <row r="1224" spans="1:6" x14ac:dyDescent="0.45">
      <c r="A1224" s="13" t="s">
        <v>8219</v>
      </c>
      <c r="B1224">
        <v>111</v>
      </c>
      <c r="E1224" s="14" t="s">
        <v>8221</v>
      </c>
      <c r="F1224">
        <v>31</v>
      </c>
    </row>
    <row r="1225" spans="1:6" x14ac:dyDescent="0.45">
      <c r="A1225" s="13" t="s">
        <v>8219</v>
      </c>
      <c r="B1225">
        <v>337</v>
      </c>
      <c r="E1225" s="14" t="s">
        <v>8221</v>
      </c>
      <c r="F1225">
        <v>18</v>
      </c>
    </row>
    <row r="1226" spans="1:6" x14ac:dyDescent="0.45">
      <c r="A1226" s="13" t="s">
        <v>8219</v>
      </c>
      <c r="B1226">
        <v>9</v>
      </c>
      <c r="E1226" s="14" t="s">
        <v>8221</v>
      </c>
      <c r="F1226">
        <v>10</v>
      </c>
    </row>
    <row r="1227" spans="1:6" x14ac:dyDescent="0.45">
      <c r="A1227" s="13" t="s">
        <v>8219</v>
      </c>
      <c r="B1227">
        <v>120</v>
      </c>
      <c r="E1227" s="14" t="s">
        <v>8221</v>
      </c>
      <c r="F1227">
        <v>0</v>
      </c>
    </row>
    <row r="1228" spans="1:6" x14ac:dyDescent="0.45">
      <c r="A1228" s="13" t="s">
        <v>8219</v>
      </c>
      <c r="B1228">
        <v>102</v>
      </c>
      <c r="E1228" s="14" t="s">
        <v>8221</v>
      </c>
      <c r="F1228">
        <v>14</v>
      </c>
    </row>
    <row r="1229" spans="1:6" x14ac:dyDescent="0.45">
      <c r="A1229" s="13" t="s">
        <v>8219</v>
      </c>
      <c r="B1229">
        <v>186</v>
      </c>
      <c r="E1229" s="14" t="s">
        <v>8221</v>
      </c>
      <c r="F1229">
        <v>2</v>
      </c>
    </row>
    <row r="1230" spans="1:6" x14ac:dyDescent="0.45">
      <c r="A1230" s="13" t="s">
        <v>8219</v>
      </c>
      <c r="B1230">
        <v>15</v>
      </c>
      <c r="E1230" s="14" t="s">
        <v>8221</v>
      </c>
      <c r="F1230">
        <v>1</v>
      </c>
    </row>
    <row r="1231" spans="1:6" x14ac:dyDescent="0.45">
      <c r="A1231" s="13" t="s">
        <v>8219</v>
      </c>
      <c r="B1231">
        <v>67</v>
      </c>
      <c r="E1231" s="14" t="s">
        <v>8221</v>
      </c>
      <c r="F1231">
        <v>3</v>
      </c>
    </row>
    <row r="1232" spans="1:6" x14ac:dyDescent="0.45">
      <c r="A1232" s="13" t="s">
        <v>8219</v>
      </c>
      <c r="B1232">
        <v>130</v>
      </c>
      <c r="E1232" s="14" t="s">
        <v>8221</v>
      </c>
      <c r="F1232">
        <v>0</v>
      </c>
    </row>
    <row r="1233" spans="1:6" x14ac:dyDescent="0.45">
      <c r="A1233" s="13" t="s">
        <v>8219</v>
      </c>
      <c r="B1233">
        <v>16</v>
      </c>
      <c r="E1233" s="14" t="s">
        <v>8221</v>
      </c>
      <c r="F1233">
        <v>2</v>
      </c>
    </row>
    <row r="1234" spans="1:6" x14ac:dyDescent="0.45">
      <c r="A1234" s="13" t="s">
        <v>8219</v>
      </c>
      <c r="B1234">
        <v>67</v>
      </c>
      <c r="E1234" s="14" t="s">
        <v>8221</v>
      </c>
      <c r="F1234">
        <v>0</v>
      </c>
    </row>
    <row r="1235" spans="1:6" x14ac:dyDescent="0.45">
      <c r="A1235" s="13" t="s">
        <v>8219</v>
      </c>
      <c r="B1235">
        <v>124</v>
      </c>
      <c r="E1235" s="14" t="s">
        <v>8221</v>
      </c>
      <c r="F1235">
        <v>12</v>
      </c>
    </row>
    <row r="1236" spans="1:6" x14ac:dyDescent="0.45">
      <c r="A1236" s="13" t="s">
        <v>8219</v>
      </c>
      <c r="B1236">
        <v>80</v>
      </c>
      <c r="E1236" s="14" t="s">
        <v>8221</v>
      </c>
      <c r="F1236">
        <v>1</v>
      </c>
    </row>
    <row r="1237" spans="1:6" x14ac:dyDescent="0.45">
      <c r="A1237" s="13" t="s">
        <v>8219</v>
      </c>
      <c r="B1237">
        <v>282</v>
      </c>
      <c r="E1237" s="14" t="s">
        <v>8221</v>
      </c>
      <c r="F1237">
        <v>8</v>
      </c>
    </row>
    <row r="1238" spans="1:6" x14ac:dyDescent="0.45">
      <c r="A1238" s="13" t="s">
        <v>8219</v>
      </c>
      <c r="B1238">
        <v>68</v>
      </c>
      <c r="E1238" s="14" t="s">
        <v>8221</v>
      </c>
      <c r="F1238">
        <v>2</v>
      </c>
    </row>
    <row r="1239" spans="1:6" x14ac:dyDescent="0.45">
      <c r="A1239" s="13" t="s">
        <v>8219</v>
      </c>
      <c r="B1239">
        <v>86</v>
      </c>
      <c r="E1239" s="14" t="s">
        <v>8221</v>
      </c>
      <c r="F1239">
        <v>31</v>
      </c>
    </row>
    <row r="1240" spans="1:6" x14ac:dyDescent="0.45">
      <c r="A1240" s="13" t="s">
        <v>8219</v>
      </c>
      <c r="B1240">
        <v>115</v>
      </c>
      <c r="E1240" s="14" t="s">
        <v>8221</v>
      </c>
      <c r="F1240">
        <v>5</v>
      </c>
    </row>
    <row r="1241" spans="1:6" x14ac:dyDescent="0.45">
      <c r="A1241" s="13" t="s">
        <v>8219</v>
      </c>
      <c r="B1241">
        <v>75</v>
      </c>
      <c r="E1241" s="14" t="s">
        <v>8221</v>
      </c>
      <c r="F1241">
        <v>1</v>
      </c>
    </row>
    <row r="1242" spans="1:6" x14ac:dyDescent="0.45">
      <c r="A1242" s="13" t="s">
        <v>8219</v>
      </c>
      <c r="B1242">
        <v>43</v>
      </c>
      <c r="E1242" s="14" t="s">
        <v>8221</v>
      </c>
      <c r="F1242">
        <v>12</v>
      </c>
    </row>
    <row r="1243" spans="1:6" x14ac:dyDescent="0.45">
      <c r="A1243" s="13" t="s">
        <v>8219</v>
      </c>
      <c r="B1243">
        <v>48</v>
      </c>
      <c r="E1243" s="14" t="s">
        <v>8221</v>
      </c>
      <c r="F1243">
        <v>4</v>
      </c>
    </row>
    <row r="1244" spans="1:6" x14ac:dyDescent="0.45">
      <c r="A1244" s="13" t="s">
        <v>8219</v>
      </c>
      <c r="B1244">
        <v>52</v>
      </c>
      <c r="E1244" s="14" t="s">
        <v>8221</v>
      </c>
      <c r="F1244">
        <v>0</v>
      </c>
    </row>
    <row r="1245" spans="1:6" x14ac:dyDescent="0.45">
      <c r="A1245" s="13" t="s">
        <v>8219</v>
      </c>
      <c r="B1245">
        <v>43</v>
      </c>
      <c r="E1245" s="14" t="s">
        <v>8221</v>
      </c>
      <c r="F1245">
        <v>7</v>
      </c>
    </row>
    <row r="1246" spans="1:6" x14ac:dyDescent="0.45">
      <c r="A1246" s="13" t="s">
        <v>8219</v>
      </c>
      <c r="B1246">
        <v>58</v>
      </c>
      <c r="E1246" s="14" t="s">
        <v>8221</v>
      </c>
      <c r="F1246">
        <v>2</v>
      </c>
    </row>
    <row r="1247" spans="1:6" x14ac:dyDescent="0.45">
      <c r="A1247" s="13" t="s">
        <v>8219</v>
      </c>
      <c r="B1247">
        <v>47</v>
      </c>
      <c r="E1247" s="14" t="s">
        <v>8221</v>
      </c>
      <c r="F1247">
        <v>1</v>
      </c>
    </row>
    <row r="1248" spans="1:6" x14ac:dyDescent="0.45">
      <c r="A1248" s="13" t="s">
        <v>8219</v>
      </c>
      <c r="B1248">
        <v>36</v>
      </c>
      <c r="E1248" s="14" t="s">
        <v>8221</v>
      </c>
      <c r="F1248">
        <v>4</v>
      </c>
    </row>
    <row r="1249" spans="1:6" x14ac:dyDescent="0.45">
      <c r="A1249" s="13" t="s">
        <v>8219</v>
      </c>
      <c r="B1249">
        <v>17</v>
      </c>
      <c r="E1249" s="14" t="s">
        <v>8221</v>
      </c>
      <c r="F1249">
        <v>6</v>
      </c>
    </row>
    <row r="1250" spans="1:6" x14ac:dyDescent="0.45">
      <c r="A1250" s="13" t="s">
        <v>8219</v>
      </c>
      <c r="B1250">
        <v>104</v>
      </c>
      <c r="E1250" s="14" t="s">
        <v>8221</v>
      </c>
      <c r="F1250">
        <v>8</v>
      </c>
    </row>
    <row r="1251" spans="1:6" x14ac:dyDescent="0.45">
      <c r="A1251" s="13" t="s">
        <v>8219</v>
      </c>
      <c r="B1251">
        <v>47</v>
      </c>
      <c r="E1251" s="14" t="s">
        <v>8221</v>
      </c>
      <c r="F1251">
        <v>14</v>
      </c>
    </row>
    <row r="1252" spans="1:6" x14ac:dyDescent="0.45">
      <c r="A1252" s="13" t="s">
        <v>8219</v>
      </c>
      <c r="B1252">
        <v>38</v>
      </c>
      <c r="E1252" s="14" t="s">
        <v>8221</v>
      </c>
      <c r="F1252">
        <v>0</v>
      </c>
    </row>
    <row r="1253" spans="1:6" x14ac:dyDescent="0.45">
      <c r="A1253" s="13" t="s">
        <v>8219</v>
      </c>
      <c r="B1253">
        <v>81</v>
      </c>
      <c r="E1253" s="14" t="s">
        <v>8221</v>
      </c>
      <c r="F1253">
        <v>4</v>
      </c>
    </row>
    <row r="1254" spans="1:6" x14ac:dyDescent="0.45">
      <c r="A1254" s="13" t="s">
        <v>8219</v>
      </c>
      <c r="B1254">
        <v>55</v>
      </c>
      <c r="E1254" s="14" t="s">
        <v>8221</v>
      </c>
      <c r="F1254">
        <v>0</v>
      </c>
    </row>
    <row r="1255" spans="1:6" x14ac:dyDescent="0.45">
      <c r="A1255" s="13" t="s">
        <v>8219</v>
      </c>
      <c r="B1255">
        <v>41</v>
      </c>
      <c r="E1255" s="14" t="s">
        <v>8221</v>
      </c>
      <c r="F1255">
        <v>0</v>
      </c>
    </row>
    <row r="1256" spans="1:6" x14ac:dyDescent="0.45">
      <c r="A1256" s="13" t="s">
        <v>8219</v>
      </c>
      <c r="B1256">
        <v>79</v>
      </c>
      <c r="E1256" s="14" t="s">
        <v>8221</v>
      </c>
      <c r="F1256">
        <v>1</v>
      </c>
    </row>
    <row r="1257" spans="1:6" x14ac:dyDescent="0.45">
      <c r="A1257" s="13" t="s">
        <v>8219</v>
      </c>
      <c r="B1257">
        <v>16</v>
      </c>
      <c r="E1257" s="14" t="s">
        <v>8221</v>
      </c>
      <c r="F1257">
        <v>1</v>
      </c>
    </row>
    <row r="1258" spans="1:6" x14ac:dyDescent="0.45">
      <c r="A1258" s="13" t="s">
        <v>8219</v>
      </c>
      <c r="B1258">
        <v>8</v>
      </c>
      <c r="E1258" s="14" t="s">
        <v>8221</v>
      </c>
      <c r="F1258">
        <v>1</v>
      </c>
    </row>
    <row r="1259" spans="1:6" x14ac:dyDescent="0.45">
      <c r="A1259" s="13" t="s">
        <v>8219</v>
      </c>
      <c r="B1259">
        <v>95</v>
      </c>
      <c r="E1259" s="14" t="s">
        <v>8221</v>
      </c>
      <c r="F1259">
        <v>1</v>
      </c>
    </row>
    <row r="1260" spans="1:6" x14ac:dyDescent="0.45">
      <c r="A1260" s="13" t="s">
        <v>8219</v>
      </c>
      <c r="B1260">
        <v>25</v>
      </c>
      <c r="E1260" s="14" t="s">
        <v>8221</v>
      </c>
      <c r="F1260">
        <v>4</v>
      </c>
    </row>
    <row r="1261" spans="1:6" x14ac:dyDescent="0.45">
      <c r="A1261" s="13" t="s">
        <v>8219</v>
      </c>
      <c r="B1261">
        <v>19</v>
      </c>
      <c r="E1261" s="14" t="s">
        <v>8221</v>
      </c>
      <c r="F1261">
        <v>0</v>
      </c>
    </row>
    <row r="1262" spans="1:6" x14ac:dyDescent="0.45">
      <c r="A1262" s="13" t="s">
        <v>8219</v>
      </c>
      <c r="B1262">
        <v>90</v>
      </c>
      <c r="E1262" s="14" t="s">
        <v>8221</v>
      </c>
      <c r="F1262">
        <v>0</v>
      </c>
    </row>
    <row r="1263" spans="1:6" x14ac:dyDescent="0.45">
      <c r="A1263" s="13" t="s">
        <v>8219</v>
      </c>
      <c r="B1263">
        <v>41</v>
      </c>
      <c r="E1263" s="14" t="s">
        <v>8221</v>
      </c>
      <c r="F1263">
        <v>2</v>
      </c>
    </row>
    <row r="1264" spans="1:6" x14ac:dyDescent="0.45">
      <c r="A1264" s="13" t="s">
        <v>8219</v>
      </c>
      <c r="B1264">
        <v>30</v>
      </c>
      <c r="E1264" s="14" t="s">
        <v>8221</v>
      </c>
      <c r="F1264">
        <v>24</v>
      </c>
    </row>
    <row r="1265" spans="1:6" x14ac:dyDescent="0.45">
      <c r="A1265" s="13" t="s">
        <v>8219</v>
      </c>
      <c r="B1265">
        <v>38</v>
      </c>
      <c r="E1265" s="14" t="s">
        <v>8221</v>
      </c>
      <c r="F1265">
        <v>1</v>
      </c>
    </row>
    <row r="1266" spans="1:6" x14ac:dyDescent="0.45">
      <c r="A1266" s="13" t="s">
        <v>8219</v>
      </c>
      <c r="B1266">
        <v>65</v>
      </c>
      <c r="E1266" s="14" t="s">
        <v>8221</v>
      </c>
      <c r="F1266">
        <v>2</v>
      </c>
    </row>
    <row r="1267" spans="1:6" x14ac:dyDescent="0.45">
      <c r="A1267" s="13" t="s">
        <v>8219</v>
      </c>
      <c r="B1267">
        <v>75</v>
      </c>
      <c r="E1267" s="14" t="s">
        <v>8221</v>
      </c>
      <c r="F1267">
        <v>1</v>
      </c>
    </row>
    <row r="1268" spans="1:6" x14ac:dyDescent="0.45">
      <c r="A1268" s="13" t="s">
        <v>8219</v>
      </c>
      <c r="B1268">
        <v>16</v>
      </c>
      <c r="E1268" s="14" t="s">
        <v>8221</v>
      </c>
      <c r="F1268">
        <v>37</v>
      </c>
    </row>
    <row r="1269" spans="1:6" x14ac:dyDescent="0.45">
      <c r="A1269" s="13" t="s">
        <v>8219</v>
      </c>
      <c r="B1269">
        <v>10</v>
      </c>
      <c r="E1269" s="14" t="s">
        <v>8221</v>
      </c>
      <c r="F1269">
        <v>5</v>
      </c>
    </row>
    <row r="1270" spans="1:6" x14ac:dyDescent="0.45">
      <c r="A1270" s="13" t="s">
        <v>8219</v>
      </c>
      <c r="B1270">
        <v>27</v>
      </c>
      <c r="E1270" s="14" t="s">
        <v>8221</v>
      </c>
      <c r="F1270">
        <v>4</v>
      </c>
    </row>
    <row r="1271" spans="1:6" x14ac:dyDescent="0.45">
      <c r="A1271" s="13" t="s">
        <v>8219</v>
      </c>
      <c r="B1271">
        <v>259</v>
      </c>
      <c r="E1271" s="14" t="s">
        <v>8221</v>
      </c>
      <c r="F1271">
        <v>16</v>
      </c>
    </row>
    <row r="1272" spans="1:6" x14ac:dyDescent="0.45">
      <c r="A1272" s="13" t="s">
        <v>8219</v>
      </c>
      <c r="B1272">
        <v>39</v>
      </c>
      <c r="E1272" s="14" t="s">
        <v>8221</v>
      </c>
      <c r="F1272">
        <v>9</v>
      </c>
    </row>
    <row r="1273" spans="1:6" x14ac:dyDescent="0.45">
      <c r="A1273" s="13" t="s">
        <v>8219</v>
      </c>
      <c r="B1273">
        <v>42</v>
      </c>
      <c r="E1273" s="14" t="s">
        <v>8221</v>
      </c>
      <c r="F1273">
        <v>0</v>
      </c>
    </row>
    <row r="1274" spans="1:6" x14ac:dyDescent="0.45">
      <c r="A1274" s="13" t="s">
        <v>8219</v>
      </c>
      <c r="B1274">
        <v>10</v>
      </c>
      <c r="E1274" s="14" t="s">
        <v>8221</v>
      </c>
      <c r="F1274">
        <v>40</v>
      </c>
    </row>
    <row r="1275" spans="1:6" x14ac:dyDescent="0.45">
      <c r="A1275" s="13" t="s">
        <v>8219</v>
      </c>
      <c r="B1275">
        <v>56</v>
      </c>
      <c r="E1275" s="14" t="s">
        <v>8221</v>
      </c>
      <c r="F1275">
        <v>0</v>
      </c>
    </row>
    <row r="1276" spans="1:6" x14ac:dyDescent="0.45">
      <c r="A1276" s="13" t="s">
        <v>8219</v>
      </c>
      <c r="B1276">
        <v>20</v>
      </c>
      <c r="E1276" s="14" t="s">
        <v>8221</v>
      </c>
      <c r="F1276">
        <v>2</v>
      </c>
    </row>
    <row r="1277" spans="1:6" x14ac:dyDescent="0.45">
      <c r="A1277" s="13" t="s">
        <v>8219</v>
      </c>
      <c r="B1277">
        <v>170</v>
      </c>
      <c r="E1277" s="14" t="s">
        <v>8221</v>
      </c>
      <c r="F1277">
        <v>1</v>
      </c>
    </row>
    <row r="1278" spans="1:6" x14ac:dyDescent="0.45">
      <c r="A1278" s="13" t="s">
        <v>8219</v>
      </c>
      <c r="B1278">
        <v>29</v>
      </c>
      <c r="E1278" s="14" t="s">
        <v>8221</v>
      </c>
      <c r="F1278">
        <v>9</v>
      </c>
    </row>
    <row r="1279" spans="1:6" x14ac:dyDescent="0.45">
      <c r="A1279" s="13" t="s">
        <v>8219</v>
      </c>
      <c r="B1279">
        <v>132</v>
      </c>
      <c r="E1279" s="14" t="s">
        <v>8221</v>
      </c>
      <c r="F1279">
        <v>34</v>
      </c>
    </row>
    <row r="1280" spans="1:6" x14ac:dyDescent="0.45">
      <c r="A1280" s="13" t="s">
        <v>8219</v>
      </c>
      <c r="B1280">
        <v>27</v>
      </c>
      <c r="E1280" s="14" t="s">
        <v>8221</v>
      </c>
      <c r="F1280">
        <v>23</v>
      </c>
    </row>
    <row r="1281" spans="1:6" x14ac:dyDescent="0.45">
      <c r="A1281" s="13" t="s">
        <v>8219</v>
      </c>
      <c r="B1281">
        <v>26</v>
      </c>
      <c r="E1281" s="14" t="s">
        <v>8221</v>
      </c>
      <c r="F1281">
        <v>19</v>
      </c>
    </row>
    <row r="1282" spans="1:6" x14ac:dyDescent="0.45">
      <c r="A1282" s="13" t="s">
        <v>8219</v>
      </c>
      <c r="B1282">
        <v>43</v>
      </c>
      <c r="E1282" s="14" t="s">
        <v>8221</v>
      </c>
      <c r="F1282">
        <v>50</v>
      </c>
    </row>
    <row r="1283" spans="1:6" x14ac:dyDescent="0.45">
      <c r="A1283" s="13" t="s">
        <v>8219</v>
      </c>
      <c r="B1283">
        <v>80</v>
      </c>
      <c r="E1283" s="14" t="s">
        <v>8221</v>
      </c>
      <c r="F1283">
        <v>12</v>
      </c>
    </row>
    <row r="1284" spans="1:6" x14ac:dyDescent="0.45">
      <c r="A1284" s="13" t="s">
        <v>8219</v>
      </c>
      <c r="B1284">
        <v>33</v>
      </c>
      <c r="E1284" s="14" t="s">
        <v>8221</v>
      </c>
      <c r="F1284">
        <v>8</v>
      </c>
    </row>
    <row r="1285" spans="1:6" x14ac:dyDescent="0.45">
      <c r="A1285" s="13" t="s">
        <v>8219</v>
      </c>
      <c r="B1285">
        <v>71</v>
      </c>
      <c r="E1285" s="14" t="s">
        <v>8221</v>
      </c>
      <c r="F1285">
        <v>9</v>
      </c>
    </row>
    <row r="1286" spans="1:6" x14ac:dyDescent="0.45">
      <c r="A1286" s="13" t="s">
        <v>8219</v>
      </c>
      <c r="B1286">
        <v>81</v>
      </c>
      <c r="E1286" s="14" t="s">
        <v>8221</v>
      </c>
      <c r="F1286">
        <v>43</v>
      </c>
    </row>
    <row r="1287" spans="1:6" x14ac:dyDescent="0.45">
      <c r="A1287" s="13" t="s">
        <v>8219</v>
      </c>
      <c r="B1287">
        <v>76</v>
      </c>
      <c r="E1287" s="14" t="s">
        <v>8221</v>
      </c>
      <c r="F1287">
        <v>28</v>
      </c>
    </row>
    <row r="1288" spans="1:6" x14ac:dyDescent="0.45">
      <c r="A1288" s="13" t="s">
        <v>8219</v>
      </c>
      <c r="B1288">
        <v>48</v>
      </c>
      <c r="E1288" s="14" t="s">
        <v>8221</v>
      </c>
      <c r="F1288">
        <v>4</v>
      </c>
    </row>
    <row r="1289" spans="1:6" x14ac:dyDescent="0.45">
      <c r="A1289" s="13" t="s">
        <v>8219</v>
      </c>
      <c r="B1289">
        <v>61</v>
      </c>
      <c r="E1289" s="14" t="s">
        <v>8221</v>
      </c>
      <c r="F1289">
        <v>24</v>
      </c>
    </row>
    <row r="1290" spans="1:6" x14ac:dyDescent="0.45">
      <c r="A1290" s="13" t="s">
        <v>8219</v>
      </c>
      <c r="B1290">
        <v>60</v>
      </c>
      <c r="E1290" s="14" t="s">
        <v>8221</v>
      </c>
      <c r="F1290">
        <v>2</v>
      </c>
    </row>
    <row r="1291" spans="1:6" x14ac:dyDescent="0.45">
      <c r="A1291" s="13" t="s">
        <v>8219</v>
      </c>
      <c r="B1291">
        <v>136</v>
      </c>
      <c r="E1291" s="14" t="s">
        <v>8221</v>
      </c>
      <c r="F1291">
        <v>2</v>
      </c>
    </row>
    <row r="1292" spans="1:6" x14ac:dyDescent="0.45">
      <c r="A1292" s="13" t="s">
        <v>8219</v>
      </c>
      <c r="B1292">
        <v>14</v>
      </c>
      <c r="E1292" s="14" t="s">
        <v>8221</v>
      </c>
      <c r="F1292">
        <v>20</v>
      </c>
    </row>
    <row r="1293" spans="1:6" x14ac:dyDescent="0.45">
      <c r="A1293" s="13" t="s">
        <v>8219</v>
      </c>
      <c r="B1293">
        <v>78</v>
      </c>
      <c r="E1293" s="14" t="s">
        <v>8221</v>
      </c>
      <c r="F1293">
        <v>1</v>
      </c>
    </row>
    <row r="1294" spans="1:6" x14ac:dyDescent="0.45">
      <c r="A1294" s="13" t="s">
        <v>8219</v>
      </c>
      <c r="B1294">
        <v>4</v>
      </c>
      <c r="E1294" s="14" t="s">
        <v>8221</v>
      </c>
      <c r="F1294">
        <v>1</v>
      </c>
    </row>
    <row r="1295" spans="1:6" x14ac:dyDescent="0.45">
      <c r="A1295" s="13" t="s">
        <v>8219</v>
      </c>
      <c r="B1295">
        <v>11</v>
      </c>
      <c r="E1295" s="14" t="s">
        <v>8221</v>
      </c>
      <c r="F1295">
        <v>4</v>
      </c>
    </row>
    <row r="1296" spans="1:6" x14ac:dyDescent="0.45">
      <c r="A1296" s="13" t="s">
        <v>8219</v>
      </c>
      <c r="B1296">
        <v>185</v>
      </c>
      <c r="E1296" s="14" t="s">
        <v>8221</v>
      </c>
      <c r="F1296">
        <v>1</v>
      </c>
    </row>
    <row r="1297" spans="1:6" x14ac:dyDescent="0.45">
      <c r="A1297" s="13" t="s">
        <v>8219</v>
      </c>
      <c r="B1297">
        <v>59</v>
      </c>
      <c r="E1297" s="14" t="s">
        <v>8221</v>
      </c>
      <c r="F1297">
        <v>1</v>
      </c>
    </row>
    <row r="1298" spans="1:6" x14ac:dyDescent="0.45">
      <c r="A1298" s="13" t="s">
        <v>8219</v>
      </c>
      <c r="B1298">
        <v>27</v>
      </c>
      <c r="E1298" s="14" t="s">
        <v>8221</v>
      </c>
      <c r="F1298">
        <v>13</v>
      </c>
    </row>
    <row r="1299" spans="1:6" x14ac:dyDescent="0.45">
      <c r="A1299" s="13" t="s">
        <v>8219</v>
      </c>
      <c r="B1299">
        <v>63</v>
      </c>
      <c r="E1299" s="14" t="s">
        <v>8221</v>
      </c>
      <c r="F1299">
        <v>1</v>
      </c>
    </row>
    <row r="1300" spans="1:6" x14ac:dyDescent="0.45">
      <c r="A1300" s="13" t="s">
        <v>8219</v>
      </c>
      <c r="B1300">
        <v>13</v>
      </c>
      <c r="E1300" s="14" t="s">
        <v>8221</v>
      </c>
      <c r="F1300">
        <v>1</v>
      </c>
    </row>
    <row r="1301" spans="1:6" x14ac:dyDescent="0.45">
      <c r="A1301" s="13" t="s">
        <v>8219</v>
      </c>
      <c r="B1301">
        <v>13</v>
      </c>
      <c r="E1301" s="14" t="s">
        <v>8221</v>
      </c>
      <c r="F1301">
        <v>0</v>
      </c>
    </row>
    <row r="1302" spans="1:6" x14ac:dyDescent="0.45">
      <c r="A1302" s="13" t="s">
        <v>8219</v>
      </c>
      <c r="B1302">
        <v>57</v>
      </c>
      <c r="E1302" s="14" t="s">
        <v>8221</v>
      </c>
      <c r="F1302">
        <v>3</v>
      </c>
    </row>
    <row r="1303" spans="1:6" x14ac:dyDescent="0.45">
      <c r="A1303" s="13" t="s">
        <v>8219</v>
      </c>
      <c r="B1303">
        <v>61</v>
      </c>
      <c r="E1303" s="14" t="s">
        <v>8221</v>
      </c>
      <c r="F1303">
        <v>14</v>
      </c>
    </row>
    <row r="1304" spans="1:6" x14ac:dyDescent="0.45">
      <c r="A1304" s="13" t="s">
        <v>8219</v>
      </c>
      <c r="B1304">
        <v>65</v>
      </c>
      <c r="E1304" s="14" t="s">
        <v>8221</v>
      </c>
      <c r="F1304">
        <v>2</v>
      </c>
    </row>
    <row r="1305" spans="1:6" x14ac:dyDescent="0.45">
      <c r="A1305" s="13" t="s">
        <v>8219</v>
      </c>
      <c r="B1305">
        <v>134</v>
      </c>
      <c r="E1305" s="14" t="s">
        <v>8221</v>
      </c>
      <c r="F1305">
        <v>5</v>
      </c>
    </row>
    <row r="1306" spans="1:6" x14ac:dyDescent="0.45">
      <c r="A1306" s="13" t="s">
        <v>8219</v>
      </c>
      <c r="B1306">
        <v>37</v>
      </c>
      <c r="E1306" s="14" t="s">
        <v>8221</v>
      </c>
      <c r="F1306">
        <v>14</v>
      </c>
    </row>
    <row r="1307" spans="1:6" x14ac:dyDescent="0.45">
      <c r="A1307" s="13" t="s">
        <v>8219</v>
      </c>
      <c r="B1307">
        <v>37</v>
      </c>
      <c r="E1307" s="14" t="s">
        <v>8221</v>
      </c>
      <c r="F1307">
        <v>9</v>
      </c>
    </row>
    <row r="1308" spans="1:6" x14ac:dyDescent="0.45">
      <c r="A1308" s="13" t="s">
        <v>8219</v>
      </c>
      <c r="B1308">
        <v>150</v>
      </c>
      <c r="E1308" s="14" t="s">
        <v>8221</v>
      </c>
      <c r="F1308">
        <v>8</v>
      </c>
    </row>
    <row r="1309" spans="1:6" x14ac:dyDescent="0.45">
      <c r="A1309" s="13" t="s">
        <v>8219</v>
      </c>
      <c r="B1309">
        <v>56</v>
      </c>
      <c r="E1309" s="14" t="s">
        <v>8221</v>
      </c>
      <c r="F1309">
        <v>7</v>
      </c>
    </row>
    <row r="1310" spans="1:6" x14ac:dyDescent="0.45">
      <c r="A1310" s="13" t="s">
        <v>8219</v>
      </c>
      <c r="B1310">
        <v>18</v>
      </c>
      <c r="E1310" s="14" t="s">
        <v>8221</v>
      </c>
      <c r="F1310">
        <v>0</v>
      </c>
    </row>
    <row r="1311" spans="1:6" x14ac:dyDescent="0.45">
      <c r="A1311" s="13" t="s">
        <v>8219</v>
      </c>
      <c r="B1311">
        <v>60</v>
      </c>
      <c r="E1311" s="14" t="s">
        <v>8221</v>
      </c>
      <c r="F1311">
        <v>84</v>
      </c>
    </row>
    <row r="1312" spans="1:6" x14ac:dyDescent="0.45">
      <c r="A1312" s="13" t="s">
        <v>8219</v>
      </c>
      <c r="B1312">
        <v>67</v>
      </c>
      <c r="E1312" s="14" t="s">
        <v>8221</v>
      </c>
      <c r="F1312">
        <v>11</v>
      </c>
    </row>
    <row r="1313" spans="1:6" x14ac:dyDescent="0.45">
      <c r="A1313" s="13" t="s">
        <v>8219</v>
      </c>
      <c r="B1313">
        <v>35</v>
      </c>
      <c r="E1313" s="14" t="s">
        <v>8221</v>
      </c>
      <c r="F1313">
        <v>1</v>
      </c>
    </row>
    <row r="1314" spans="1:6" x14ac:dyDescent="0.45">
      <c r="A1314" s="13" t="s">
        <v>8219</v>
      </c>
      <c r="B1314">
        <v>34</v>
      </c>
      <c r="E1314" s="14" t="s">
        <v>8221</v>
      </c>
      <c r="F1314">
        <v>4</v>
      </c>
    </row>
    <row r="1315" spans="1:6" x14ac:dyDescent="0.45">
      <c r="A1315" s="13" t="s">
        <v>8219</v>
      </c>
      <c r="B1315">
        <v>36</v>
      </c>
      <c r="E1315" s="14" t="s">
        <v>8221</v>
      </c>
      <c r="F1315">
        <v>10</v>
      </c>
    </row>
    <row r="1316" spans="1:6" x14ac:dyDescent="0.45">
      <c r="A1316" s="13" t="s">
        <v>8219</v>
      </c>
      <c r="B1316">
        <v>18</v>
      </c>
      <c r="E1316" s="14" t="s">
        <v>8221</v>
      </c>
      <c r="F1316">
        <v>16</v>
      </c>
    </row>
    <row r="1317" spans="1:6" x14ac:dyDescent="0.45">
      <c r="A1317" s="13" t="s">
        <v>8219</v>
      </c>
      <c r="B1317">
        <v>25</v>
      </c>
      <c r="E1317" s="14" t="s">
        <v>8221</v>
      </c>
      <c r="F1317">
        <v>2</v>
      </c>
    </row>
    <row r="1318" spans="1:6" x14ac:dyDescent="0.45">
      <c r="A1318" s="13" t="s">
        <v>8219</v>
      </c>
      <c r="B1318">
        <v>21</v>
      </c>
      <c r="E1318" s="14" t="s">
        <v>8221</v>
      </c>
      <c r="F1318">
        <v>5</v>
      </c>
    </row>
    <row r="1319" spans="1:6" x14ac:dyDescent="0.45">
      <c r="A1319" s="13" t="s">
        <v>8219</v>
      </c>
      <c r="B1319">
        <v>151</v>
      </c>
      <c r="E1319" s="14" t="s">
        <v>8221</v>
      </c>
      <c r="F1319">
        <v>1</v>
      </c>
    </row>
    <row r="1320" spans="1:6" x14ac:dyDescent="0.45">
      <c r="A1320" s="13" t="s">
        <v>8219</v>
      </c>
      <c r="B1320">
        <v>489</v>
      </c>
      <c r="E1320" s="14" t="s">
        <v>8221</v>
      </c>
      <c r="F1320">
        <v>31</v>
      </c>
    </row>
    <row r="1321" spans="1:6" x14ac:dyDescent="0.45">
      <c r="A1321" s="13" t="s">
        <v>8219</v>
      </c>
      <c r="B1321">
        <v>50</v>
      </c>
      <c r="E1321" s="14" t="s">
        <v>8221</v>
      </c>
      <c r="F1321">
        <v>0</v>
      </c>
    </row>
    <row r="1322" spans="1:6" x14ac:dyDescent="0.45">
      <c r="A1322" s="13" t="s">
        <v>8219</v>
      </c>
      <c r="B1322">
        <v>321</v>
      </c>
      <c r="E1322" s="14" t="s">
        <v>8221</v>
      </c>
      <c r="F1322">
        <v>2</v>
      </c>
    </row>
    <row r="1323" spans="1:6" x14ac:dyDescent="0.45">
      <c r="A1323" s="13" t="s">
        <v>8219</v>
      </c>
      <c r="B1323">
        <v>1762</v>
      </c>
      <c r="E1323" s="14" t="s">
        <v>8221</v>
      </c>
      <c r="F1323">
        <v>7</v>
      </c>
    </row>
    <row r="1324" spans="1:6" x14ac:dyDescent="0.45">
      <c r="A1324" s="13" t="s">
        <v>8219</v>
      </c>
      <c r="B1324">
        <v>385</v>
      </c>
      <c r="E1324" s="14" t="s">
        <v>8221</v>
      </c>
      <c r="F1324">
        <v>16</v>
      </c>
    </row>
    <row r="1325" spans="1:6" x14ac:dyDescent="0.45">
      <c r="A1325" s="13" t="s">
        <v>8219</v>
      </c>
      <c r="B1325">
        <v>398</v>
      </c>
      <c r="E1325" s="14" t="s">
        <v>8221</v>
      </c>
      <c r="F1325">
        <v>4</v>
      </c>
    </row>
    <row r="1326" spans="1:6" x14ac:dyDescent="0.45">
      <c r="A1326" s="13" t="s">
        <v>8219</v>
      </c>
      <c r="B1326">
        <v>304</v>
      </c>
      <c r="E1326" s="14" t="s">
        <v>8221</v>
      </c>
      <c r="F1326">
        <v>4</v>
      </c>
    </row>
    <row r="1327" spans="1:6" x14ac:dyDescent="0.45">
      <c r="A1327" s="13" t="s">
        <v>8219</v>
      </c>
      <c r="B1327">
        <v>676</v>
      </c>
      <c r="E1327" s="14" t="s">
        <v>8221</v>
      </c>
      <c r="F1327">
        <v>4</v>
      </c>
    </row>
    <row r="1328" spans="1:6" x14ac:dyDescent="0.45">
      <c r="A1328" s="13" t="s">
        <v>8219</v>
      </c>
      <c r="B1328">
        <v>577</v>
      </c>
      <c r="E1328" s="14" t="s">
        <v>8221</v>
      </c>
      <c r="F1328">
        <v>3</v>
      </c>
    </row>
    <row r="1329" spans="1:6" x14ac:dyDescent="0.45">
      <c r="A1329" s="13" t="s">
        <v>8219</v>
      </c>
      <c r="B1329">
        <v>3663</v>
      </c>
      <c r="E1329" s="14" t="s">
        <v>8221</v>
      </c>
      <c r="F1329">
        <v>36</v>
      </c>
    </row>
    <row r="1330" spans="1:6" x14ac:dyDescent="0.45">
      <c r="A1330" s="13" t="s">
        <v>8219</v>
      </c>
      <c r="B1330">
        <v>294</v>
      </c>
      <c r="E1330" s="14" t="s">
        <v>8221</v>
      </c>
      <c r="F1330">
        <v>1</v>
      </c>
    </row>
    <row r="1331" spans="1:6" x14ac:dyDescent="0.45">
      <c r="A1331" s="13" t="s">
        <v>8219</v>
      </c>
      <c r="B1331">
        <v>28</v>
      </c>
      <c r="E1331" s="14" t="s">
        <v>8221</v>
      </c>
      <c r="F1331">
        <v>7</v>
      </c>
    </row>
    <row r="1332" spans="1:6" x14ac:dyDescent="0.45">
      <c r="A1332" s="13" t="s">
        <v>8219</v>
      </c>
      <c r="B1332">
        <v>100</v>
      </c>
      <c r="E1332" s="14" t="s">
        <v>8221</v>
      </c>
      <c r="F1332">
        <v>27</v>
      </c>
    </row>
    <row r="1333" spans="1:6" x14ac:dyDescent="0.45">
      <c r="A1333" s="13" t="s">
        <v>8219</v>
      </c>
      <c r="B1333">
        <v>72</v>
      </c>
      <c r="E1333" s="14" t="s">
        <v>8221</v>
      </c>
      <c r="F1333">
        <v>1</v>
      </c>
    </row>
    <row r="1334" spans="1:6" x14ac:dyDescent="0.45">
      <c r="A1334" s="13" t="s">
        <v>8219</v>
      </c>
      <c r="B1334">
        <v>238</v>
      </c>
      <c r="E1334" s="14" t="s">
        <v>8221</v>
      </c>
      <c r="F1334">
        <v>0</v>
      </c>
    </row>
    <row r="1335" spans="1:6" x14ac:dyDescent="0.45">
      <c r="A1335" s="13" t="s">
        <v>8219</v>
      </c>
      <c r="B1335">
        <v>159</v>
      </c>
      <c r="E1335" s="14" t="s">
        <v>8221</v>
      </c>
      <c r="F1335">
        <v>1</v>
      </c>
    </row>
    <row r="1336" spans="1:6" x14ac:dyDescent="0.45">
      <c r="A1336" s="13" t="s">
        <v>8219</v>
      </c>
      <c r="B1336">
        <v>77</v>
      </c>
      <c r="E1336" s="14" t="s">
        <v>8221</v>
      </c>
      <c r="F1336">
        <v>3</v>
      </c>
    </row>
    <row r="1337" spans="1:6" x14ac:dyDescent="0.45">
      <c r="A1337" s="13" t="s">
        <v>8219</v>
      </c>
      <c r="B1337">
        <v>53</v>
      </c>
      <c r="E1337" s="14" t="s">
        <v>8221</v>
      </c>
      <c r="F1337">
        <v>3</v>
      </c>
    </row>
    <row r="1338" spans="1:6" x14ac:dyDescent="0.45">
      <c r="A1338" s="13" t="s">
        <v>8219</v>
      </c>
      <c r="B1338">
        <v>1251</v>
      </c>
      <c r="E1338" s="14" t="s">
        <v>8221</v>
      </c>
      <c r="F1338">
        <v>3</v>
      </c>
    </row>
    <row r="1339" spans="1:6" x14ac:dyDescent="0.45">
      <c r="A1339" s="13" t="s">
        <v>8219</v>
      </c>
      <c r="B1339">
        <v>465</v>
      </c>
      <c r="E1339" s="14" t="s">
        <v>8221</v>
      </c>
      <c r="F1339">
        <v>0</v>
      </c>
    </row>
    <row r="1340" spans="1:6" x14ac:dyDescent="0.45">
      <c r="A1340" s="13" t="s">
        <v>8219</v>
      </c>
      <c r="B1340">
        <v>74</v>
      </c>
      <c r="E1340" s="14" t="s">
        <v>8221</v>
      </c>
      <c r="F1340">
        <v>6</v>
      </c>
    </row>
    <row r="1341" spans="1:6" x14ac:dyDescent="0.45">
      <c r="A1341" s="13" t="s">
        <v>8219</v>
      </c>
      <c r="B1341">
        <v>62</v>
      </c>
      <c r="E1341" s="14" t="s">
        <v>8221</v>
      </c>
      <c r="F1341">
        <v>17</v>
      </c>
    </row>
    <row r="1342" spans="1:6" x14ac:dyDescent="0.45">
      <c r="A1342" s="13" t="s">
        <v>8219</v>
      </c>
      <c r="B1342">
        <v>3468</v>
      </c>
      <c r="E1342" s="14" t="s">
        <v>8221</v>
      </c>
      <c r="F1342">
        <v>40</v>
      </c>
    </row>
    <row r="1343" spans="1:6" x14ac:dyDescent="0.45">
      <c r="A1343" s="13" t="s">
        <v>8219</v>
      </c>
      <c r="B1343">
        <v>52</v>
      </c>
      <c r="E1343" s="14" t="s">
        <v>8221</v>
      </c>
      <c r="F1343">
        <v>3</v>
      </c>
    </row>
    <row r="1344" spans="1:6" x14ac:dyDescent="0.45">
      <c r="A1344" s="13" t="s">
        <v>8219</v>
      </c>
      <c r="B1344">
        <v>50</v>
      </c>
      <c r="E1344" s="14" t="s">
        <v>8221</v>
      </c>
      <c r="F1344">
        <v>1</v>
      </c>
    </row>
    <row r="1345" spans="1:6" x14ac:dyDescent="0.45">
      <c r="A1345" s="13" t="s">
        <v>8219</v>
      </c>
      <c r="B1345">
        <v>45</v>
      </c>
      <c r="E1345" s="14" t="s">
        <v>8221</v>
      </c>
      <c r="F1345">
        <v>2</v>
      </c>
    </row>
    <row r="1346" spans="1:6" x14ac:dyDescent="0.45">
      <c r="A1346" s="13" t="s">
        <v>8219</v>
      </c>
      <c r="B1346">
        <v>21</v>
      </c>
      <c r="E1346" s="14" t="s">
        <v>8221</v>
      </c>
      <c r="F1346">
        <v>7</v>
      </c>
    </row>
    <row r="1347" spans="1:6" x14ac:dyDescent="0.45">
      <c r="A1347" s="13" t="s">
        <v>8219</v>
      </c>
      <c r="B1347">
        <v>100</v>
      </c>
      <c r="E1347" s="14" t="s">
        <v>8221</v>
      </c>
      <c r="F1347">
        <v>14</v>
      </c>
    </row>
    <row r="1348" spans="1:6" x14ac:dyDescent="0.45">
      <c r="A1348" s="13" t="s">
        <v>8219</v>
      </c>
      <c r="B1348">
        <v>81</v>
      </c>
      <c r="E1348" s="14" t="s">
        <v>8221</v>
      </c>
      <c r="F1348">
        <v>0</v>
      </c>
    </row>
    <row r="1349" spans="1:6" x14ac:dyDescent="0.45">
      <c r="A1349" s="13" t="s">
        <v>8219</v>
      </c>
      <c r="B1349">
        <v>286</v>
      </c>
      <c r="E1349" s="14" t="s">
        <v>8221</v>
      </c>
      <c r="F1349">
        <v>0</v>
      </c>
    </row>
    <row r="1350" spans="1:6" x14ac:dyDescent="0.45">
      <c r="A1350" s="13" t="s">
        <v>8219</v>
      </c>
      <c r="B1350">
        <v>42</v>
      </c>
      <c r="E1350" s="14" t="s">
        <v>8221</v>
      </c>
      <c r="F1350">
        <v>1</v>
      </c>
    </row>
    <row r="1351" spans="1:6" x14ac:dyDescent="0.45">
      <c r="A1351" s="13" t="s">
        <v>8219</v>
      </c>
      <c r="B1351">
        <v>199</v>
      </c>
      <c r="E1351" s="14" t="s">
        <v>8221</v>
      </c>
      <c r="F1351">
        <v>12</v>
      </c>
    </row>
    <row r="1352" spans="1:6" x14ac:dyDescent="0.45">
      <c r="A1352" s="13" t="s">
        <v>8219</v>
      </c>
      <c r="B1352">
        <v>25</v>
      </c>
      <c r="E1352" s="14" t="s">
        <v>8221</v>
      </c>
      <c r="F1352">
        <v>12</v>
      </c>
    </row>
    <row r="1353" spans="1:6" x14ac:dyDescent="0.45">
      <c r="A1353" s="13" t="s">
        <v>8219</v>
      </c>
      <c r="B1353">
        <v>84</v>
      </c>
      <c r="E1353" s="14" t="s">
        <v>8221</v>
      </c>
      <c r="F1353">
        <v>23</v>
      </c>
    </row>
    <row r="1354" spans="1:6" x14ac:dyDescent="0.45">
      <c r="A1354" s="13" t="s">
        <v>8219</v>
      </c>
      <c r="B1354">
        <v>50</v>
      </c>
      <c r="E1354" s="14" t="s">
        <v>8221</v>
      </c>
      <c r="F1354">
        <v>0</v>
      </c>
    </row>
    <row r="1355" spans="1:6" x14ac:dyDescent="0.45">
      <c r="A1355" s="13" t="s">
        <v>8219</v>
      </c>
      <c r="B1355">
        <v>26</v>
      </c>
      <c r="E1355" s="14" t="s">
        <v>8221</v>
      </c>
      <c r="F1355">
        <v>10</v>
      </c>
    </row>
    <row r="1356" spans="1:6" x14ac:dyDescent="0.45">
      <c r="A1356" s="13" t="s">
        <v>8219</v>
      </c>
      <c r="B1356">
        <v>14</v>
      </c>
      <c r="E1356" s="14" t="s">
        <v>8221</v>
      </c>
      <c r="F1356">
        <v>5</v>
      </c>
    </row>
    <row r="1357" spans="1:6" x14ac:dyDescent="0.45">
      <c r="A1357" s="13" t="s">
        <v>8219</v>
      </c>
      <c r="B1357">
        <v>49</v>
      </c>
      <c r="E1357" s="14" t="s">
        <v>8221</v>
      </c>
      <c r="F1357">
        <v>1</v>
      </c>
    </row>
    <row r="1358" spans="1:6" x14ac:dyDescent="0.45">
      <c r="A1358" s="13" t="s">
        <v>8219</v>
      </c>
      <c r="B1358">
        <v>69</v>
      </c>
      <c r="E1358" s="14" t="s">
        <v>8221</v>
      </c>
      <c r="F1358">
        <v>2</v>
      </c>
    </row>
    <row r="1359" spans="1:6" x14ac:dyDescent="0.45">
      <c r="A1359" s="13" t="s">
        <v>8219</v>
      </c>
      <c r="B1359">
        <v>60</v>
      </c>
      <c r="E1359" s="14" t="s">
        <v>8221</v>
      </c>
      <c r="F1359">
        <v>2</v>
      </c>
    </row>
    <row r="1360" spans="1:6" x14ac:dyDescent="0.45">
      <c r="A1360" s="13" t="s">
        <v>8219</v>
      </c>
      <c r="B1360">
        <v>80</v>
      </c>
      <c r="E1360" s="14" t="s">
        <v>8221</v>
      </c>
      <c r="F1360">
        <v>0</v>
      </c>
    </row>
    <row r="1361" spans="1:6" x14ac:dyDescent="0.45">
      <c r="A1361" s="13" t="s">
        <v>8219</v>
      </c>
      <c r="B1361">
        <v>56</v>
      </c>
      <c r="E1361" s="14" t="s">
        <v>8221</v>
      </c>
      <c r="F1361">
        <v>13</v>
      </c>
    </row>
    <row r="1362" spans="1:6" x14ac:dyDescent="0.45">
      <c r="A1362" s="13" t="s">
        <v>8219</v>
      </c>
      <c r="B1362">
        <v>104</v>
      </c>
      <c r="E1362" s="14" t="s">
        <v>8221</v>
      </c>
      <c r="F1362">
        <v>0</v>
      </c>
    </row>
    <row r="1363" spans="1:6" x14ac:dyDescent="0.45">
      <c r="A1363" s="13" t="s">
        <v>8219</v>
      </c>
      <c r="B1363">
        <v>46</v>
      </c>
      <c r="E1363" s="14" t="s">
        <v>8221</v>
      </c>
      <c r="F1363">
        <v>1</v>
      </c>
    </row>
    <row r="1364" spans="1:6" x14ac:dyDescent="0.45">
      <c r="A1364" s="13" t="s">
        <v>8219</v>
      </c>
      <c r="B1364">
        <v>206</v>
      </c>
      <c r="E1364" s="14" t="s">
        <v>8221</v>
      </c>
      <c r="F1364">
        <v>5</v>
      </c>
    </row>
    <row r="1365" spans="1:6" x14ac:dyDescent="0.45">
      <c r="A1365" s="13" t="s">
        <v>8219</v>
      </c>
      <c r="B1365">
        <v>18</v>
      </c>
      <c r="E1365" s="14" t="s">
        <v>8221</v>
      </c>
      <c r="F1365">
        <v>2</v>
      </c>
    </row>
    <row r="1366" spans="1:6" x14ac:dyDescent="0.45">
      <c r="A1366" s="13" t="s">
        <v>8219</v>
      </c>
      <c r="B1366">
        <v>28</v>
      </c>
      <c r="E1366" s="14" t="s">
        <v>8221</v>
      </c>
      <c r="F1366">
        <v>0</v>
      </c>
    </row>
    <row r="1367" spans="1:6" x14ac:dyDescent="0.45">
      <c r="A1367" s="13" t="s">
        <v>8219</v>
      </c>
      <c r="B1367">
        <v>11</v>
      </c>
      <c r="E1367" s="14" t="s">
        <v>8221</v>
      </c>
      <c r="F1367">
        <v>32</v>
      </c>
    </row>
    <row r="1368" spans="1:6" x14ac:dyDescent="0.45">
      <c r="A1368" s="13" t="s">
        <v>8219</v>
      </c>
      <c r="B1368">
        <v>263</v>
      </c>
      <c r="E1368" s="14" t="s">
        <v>8221</v>
      </c>
      <c r="F1368">
        <v>1</v>
      </c>
    </row>
    <row r="1369" spans="1:6" x14ac:dyDescent="0.45">
      <c r="A1369" s="13" t="s">
        <v>8219</v>
      </c>
      <c r="B1369">
        <v>394</v>
      </c>
      <c r="E1369" s="14" t="s">
        <v>8221</v>
      </c>
      <c r="F1369">
        <v>1</v>
      </c>
    </row>
    <row r="1370" spans="1:6" x14ac:dyDescent="0.45">
      <c r="A1370" s="13" t="s">
        <v>8219</v>
      </c>
      <c r="B1370">
        <v>1049</v>
      </c>
      <c r="E1370" s="14" t="s">
        <v>8221</v>
      </c>
      <c r="F1370">
        <v>1</v>
      </c>
    </row>
    <row r="1371" spans="1:6" x14ac:dyDescent="0.45">
      <c r="A1371" s="13" t="s">
        <v>8219</v>
      </c>
      <c r="B1371">
        <v>308</v>
      </c>
      <c r="E1371" s="14" t="s">
        <v>8221</v>
      </c>
      <c r="F1371">
        <v>0</v>
      </c>
    </row>
    <row r="1372" spans="1:6" x14ac:dyDescent="0.45">
      <c r="A1372" s="13" t="s">
        <v>8219</v>
      </c>
      <c r="B1372">
        <v>1088</v>
      </c>
      <c r="E1372" s="14" t="s">
        <v>8221</v>
      </c>
      <c r="F1372">
        <v>0</v>
      </c>
    </row>
    <row r="1373" spans="1:6" x14ac:dyDescent="0.45">
      <c r="A1373" s="13" t="s">
        <v>8219</v>
      </c>
      <c r="B1373">
        <v>73</v>
      </c>
      <c r="E1373" s="14" t="s">
        <v>8221</v>
      </c>
      <c r="F1373">
        <v>8</v>
      </c>
    </row>
    <row r="1374" spans="1:6" x14ac:dyDescent="0.45">
      <c r="A1374" s="13" t="s">
        <v>8219</v>
      </c>
      <c r="B1374">
        <v>143</v>
      </c>
      <c r="E1374" s="14" t="s">
        <v>8221</v>
      </c>
      <c r="F1374">
        <v>0</v>
      </c>
    </row>
    <row r="1375" spans="1:6" x14ac:dyDescent="0.45">
      <c r="A1375" s="13" t="s">
        <v>8219</v>
      </c>
      <c r="B1375">
        <v>1420</v>
      </c>
      <c r="E1375" s="14" t="s">
        <v>8221</v>
      </c>
      <c r="F1375">
        <v>1</v>
      </c>
    </row>
    <row r="1376" spans="1:6" x14ac:dyDescent="0.45">
      <c r="A1376" s="13" t="s">
        <v>8219</v>
      </c>
      <c r="B1376">
        <v>305</v>
      </c>
      <c r="E1376" s="14" t="s">
        <v>8221</v>
      </c>
      <c r="F1376">
        <v>16</v>
      </c>
    </row>
    <row r="1377" spans="1:6" x14ac:dyDescent="0.45">
      <c r="A1377" s="13" t="s">
        <v>8219</v>
      </c>
      <c r="B1377">
        <v>551</v>
      </c>
      <c r="E1377" s="14" t="s">
        <v>8221</v>
      </c>
      <c r="F1377">
        <v>12</v>
      </c>
    </row>
    <row r="1378" spans="1:6" x14ac:dyDescent="0.45">
      <c r="A1378" s="13" t="s">
        <v>8219</v>
      </c>
      <c r="B1378">
        <v>187</v>
      </c>
      <c r="E1378" s="14" t="s">
        <v>8221</v>
      </c>
      <c r="F1378">
        <v>4</v>
      </c>
    </row>
    <row r="1379" spans="1:6" x14ac:dyDescent="0.45">
      <c r="A1379" s="13" t="s">
        <v>8219</v>
      </c>
      <c r="B1379">
        <v>325</v>
      </c>
      <c r="E1379" s="14" t="s">
        <v>8221</v>
      </c>
      <c r="F1379">
        <v>2</v>
      </c>
    </row>
    <row r="1380" spans="1:6" x14ac:dyDescent="0.45">
      <c r="A1380" s="13" t="s">
        <v>8219</v>
      </c>
      <c r="B1380">
        <v>148</v>
      </c>
      <c r="E1380" s="14" t="s">
        <v>8221</v>
      </c>
      <c r="F1380">
        <v>3</v>
      </c>
    </row>
    <row r="1381" spans="1:6" x14ac:dyDescent="0.45">
      <c r="A1381" s="13" t="s">
        <v>8219</v>
      </c>
      <c r="B1381">
        <v>69</v>
      </c>
      <c r="E1381" s="14" t="s">
        <v>8221</v>
      </c>
      <c r="F1381">
        <v>0</v>
      </c>
    </row>
    <row r="1382" spans="1:6" x14ac:dyDescent="0.45">
      <c r="A1382" s="13" t="s">
        <v>8219</v>
      </c>
      <c r="B1382">
        <v>173</v>
      </c>
      <c r="E1382" s="14" t="s">
        <v>8221</v>
      </c>
      <c r="F1382">
        <v>3</v>
      </c>
    </row>
    <row r="1383" spans="1:6" x14ac:dyDescent="0.45">
      <c r="A1383" s="13" t="s">
        <v>8219</v>
      </c>
      <c r="B1383">
        <v>269</v>
      </c>
      <c r="E1383" s="14" t="s">
        <v>8221</v>
      </c>
      <c r="F1383">
        <v>4</v>
      </c>
    </row>
    <row r="1384" spans="1:6" x14ac:dyDescent="0.45">
      <c r="A1384" s="13" t="s">
        <v>8219</v>
      </c>
      <c r="B1384">
        <v>185</v>
      </c>
      <c r="E1384" s="14" t="s">
        <v>8221</v>
      </c>
      <c r="F1384">
        <v>2</v>
      </c>
    </row>
    <row r="1385" spans="1:6" x14ac:dyDescent="0.45">
      <c r="A1385" s="13" t="s">
        <v>8219</v>
      </c>
      <c r="B1385">
        <v>176</v>
      </c>
      <c r="E1385" s="14" t="s">
        <v>8221</v>
      </c>
      <c r="F1385">
        <v>10</v>
      </c>
    </row>
    <row r="1386" spans="1:6" x14ac:dyDescent="0.45">
      <c r="A1386" s="13" t="s">
        <v>8219</v>
      </c>
      <c r="B1386">
        <v>1019</v>
      </c>
      <c r="E1386" s="14" t="s">
        <v>8221</v>
      </c>
      <c r="F1386">
        <v>11</v>
      </c>
    </row>
    <row r="1387" spans="1:6" x14ac:dyDescent="0.45">
      <c r="A1387" s="13" t="s">
        <v>8219</v>
      </c>
      <c r="B1387">
        <v>113</v>
      </c>
      <c r="E1387" s="14" t="s">
        <v>8221</v>
      </c>
      <c r="F1387">
        <v>6</v>
      </c>
    </row>
    <row r="1388" spans="1:6" x14ac:dyDescent="0.45">
      <c r="A1388" s="13" t="s">
        <v>8219</v>
      </c>
      <c r="B1388">
        <v>404</v>
      </c>
      <c r="E1388" s="14" t="s">
        <v>8221</v>
      </c>
      <c r="F1388">
        <v>2</v>
      </c>
    </row>
    <row r="1389" spans="1:6" x14ac:dyDescent="0.45">
      <c r="A1389" s="13" t="s">
        <v>8219</v>
      </c>
      <c r="B1389">
        <v>707</v>
      </c>
      <c r="E1389" s="14" t="s">
        <v>8221</v>
      </c>
      <c r="F1389">
        <v>6</v>
      </c>
    </row>
    <row r="1390" spans="1:6" x14ac:dyDescent="0.45">
      <c r="A1390" s="13" t="s">
        <v>8219</v>
      </c>
      <c r="B1390">
        <v>392</v>
      </c>
      <c r="E1390" s="14" t="s">
        <v>8221</v>
      </c>
      <c r="F1390">
        <v>8</v>
      </c>
    </row>
    <row r="1391" spans="1:6" x14ac:dyDescent="0.45">
      <c r="A1391" s="13" t="s">
        <v>8219</v>
      </c>
      <c r="B1391">
        <v>23</v>
      </c>
      <c r="E1391" s="14" t="s">
        <v>8221</v>
      </c>
      <c r="F1391">
        <v>37</v>
      </c>
    </row>
    <row r="1392" spans="1:6" x14ac:dyDescent="0.45">
      <c r="A1392" s="13" t="s">
        <v>8219</v>
      </c>
      <c r="B1392">
        <v>682</v>
      </c>
      <c r="E1392" s="14" t="s">
        <v>8221</v>
      </c>
      <c r="F1392">
        <v>11</v>
      </c>
    </row>
    <row r="1393" spans="1:6" x14ac:dyDescent="0.45">
      <c r="A1393" s="13" t="s">
        <v>8219</v>
      </c>
      <c r="B1393">
        <v>37</v>
      </c>
      <c r="E1393" s="14" t="s">
        <v>8221</v>
      </c>
      <c r="F1393">
        <v>0</v>
      </c>
    </row>
    <row r="1394" spans="1:6" x14ac:dyDescent="0.45">
      <c r="A1394" s="13" t="s">
        <v>8219</v>
      </c>
      <c r="B1394">
        <v>146</v>
      </c>
      <c r="E1394" s="14" t="s">
        <v>8221</v>
      </c>
      <c r="F1394">
        <v>10</v>
      </c>
    </row>
    <row r="1395" spans="1:6" x14ac:dyDescent="0.45">
      <c r="A1395" s="13" t="s">
        <v>8219</v>
      </c>
      <c r="B1395">
        <v>119</v>
      </c>
      <c r="E1395" s="14" t="s">
        <v>8221</v>
      </c>
      <c r="F1395">
        <v>6</v>
      </c>
    </row>
    <row r="1396" spans="1:6" x14ac:dyDescent="0.45">
      <c r="A1396" s="13" t="s">
        <v>8219</v>
      </c>
      <c r="B1396">
        <v>163</v>
      </c>
      <c r="E1396" s="14" t="s">
        <v>8221</v>
      </c>
      <c r="F1396">
        <v>8</v>
      </c>
    </row>
    <row r="1397" spans="1:6" x14ac:dyDescent="0.45">
      <c r="A1397" s="13" t="s">
        <v>8219</v>
      </c>
      <c r="B1397">
        <v>339</v>
      </c>
      <c r="E1397" s="14" t="s">
        <v>8221</v>
      </c>
      <c r="F1397">
        <v>6</v>
      </c>
    </row>
    <row r="1398" spans="1:6" x14ac:dyDescent="0.45">
      <c r="A1398" s="13" t="s">
        <v>8219</v>
      </c>
      <c r="B1398">
        <v>58</v>
      </c>
      <c r="E1398" s="14" t="s">
        <v>8221</v>
      </c>
      <c r="F1398">
        <v>7</v>
      </c>
    </row>
    <row r="1399" spans="1:6" x14ac:dyDescent="0.45">
      <c r="A1399" s="13" t="s">
        <v>8219</v>
      </c>
      <c r="B1399">
        <v>456</v>
      </c>
      <c r="E1399" s="14" t="s">
        <v>8221</v>
      </c>
      <c r="F1399">
        <v>7</v>
      </c>
    </row>
    <row r="1400" spans="1:6" x14ac:dyDescent="0.45">
      <c r="A1400" s="13" t="s">
        <v>8219</v>
      </c>
      <c r="B1400">
        <v>15</v>
      </c>
      <c r="E1400" s="14" t="s">
        <v>8221</v>
      </c>
      <c r="F1400">
        <v>5</v>
      </c>
    </row>
    <row r="1401" spans="1:6" x14ac:dyDescent="0.45">
      <c r="A1401" s="13" t="s">
        <v>8219</v>
      </c>
      <c r="B1401">
        <v>191</v>
      </c>
      <c r="E1401" s="14" t="s">
        <v>8221</v>
      </c>
      <c r="F1401">
        <v>46</v>
      </c>
    </row>
    <row r="1402" spans="1:6" x14ac:dyDescent="0.45">
      <c r="A1402" s="13" t="s">
        <v>8219</v>
      </c>
      <c r="B1402">
        <v>17</v>
      </c>
      <c r="E1402" s="14" t="s">
        <v>8221</v>
      </c>
      <c r="F1402">
        <v>10</v>
      </c>
    </row>
    <row r="1403" spans="1:6" x14ac:dyDescent="0.45">
      <c r="A1403" s="13" t="s">
        <v>8219</v>
      </c>
      <c r="B1403">
        <v>28</v>
      </c>
      <c r="E1403" s="14" t="s">
        <v>8221</v>
      </c>
      <c r="F1403">
        <v>19</v>
      </c>
    </row>
    <row r="1404" spans="1:6" x14ac:dyDescent="0.45">
      <c r="A1404" s="13" t="s">
        <v>8219</v>
      </c>
      <c r="B1404">
        <v>18</v>
      </c>
      <c r="E1404" s="14" t="s">
        <v>8221</v>
      </c>
      <c r="F1404">
        <v>13</v>
      </c>
    </row>
    <row r="1405" spans="1:6" x14ac:dyDescent="0.45">
      <c r="A1405" s="13" t="s">
        <v>8219</v>
      </c>
      <c r="B1405">
        <v>61</v>
      </c>
      <c r="E1405" s="14" t="s">
        <v>8221</v>
      </c>
      <c r="F1405">
        <v>13</v>
      </c>
    </row>
    <row r="1406" spans="1:6" x14ac:dyDescent="0.45">
      <c r="A1406" s="13" t="s">
        <v>8219</v>
      </c>
      <c r="B1406">
        <v>108</v>
      </c>
      <c r="E1406" s="14" t="s">
        <v>8221</v>
      </c>
      <c r="F1406">
        <v>4</v>
      </c>
    </row>
    <row r="1407" spans="1:6" x14ac:dyDescent="0.45">
      <c r="A1407" s="13" t="s">
        <v>8219</v>
      </c>
      <c r="B1407">
        <v>142</v>
      </c>
      <c r="E1407" s="14" t="s">
        <v>8221</v>
      </c>
      <c r="F1407">
        <v>0</v>
      </c>
    </row>
    <row r="1408" spans="1:6" x14ac:dyDescent="0.45">
      <c r="A1408" s="13" t="s">
        <v>8219</v>
      </c>
      <c r="B1408">
        <v>74</v>
      </c>
      <c r="E1408" s="14" t="s">
        <v>8221</v>
      </c>
      <c r="F1408">
        <v>3</v>
      </c>
    </row>
    <row r="1409" spans="1:6" x14ac:dyDescent="0.45">
      <c r="A1409" s="13" t="s">
        <v>8219</v>
      </c>
      <c r="B1409">
        <v>38</v>
      </c>
      <c r="E1409" s="14" t="s">
        <v>8221</v>
      </c>
      <c r="F1409">
        <v>1</v>
      </c>
    </row>
    <row r="1410" spans="1:6" x14ac:dyDescent="0.45">
      <c r="A1410" s="13" t="s">
        <v>8219</v>
      </c>
      <c r="B1410">
        <v>20</v>
      </c>
      <c r="E1410" s="14" t="s">
        <v>8221</v>
      </c>
      <c r="F1410">
        <v>9</v>
      </c>
    </row>
    <row r="1411" spans="1:6" x14ac:dyDescent="0.45">
      <c r="A1411" s="13" t="s">
        <v>8219</v>
      </c>
      <c r="B1411">
        <v>24</v>
      </c>
      <c r="E1411" s="14" t="s">
        <v>8221</v>
      </c>
      <c r="F1411">
        <v>1</v>
      </c>
    </row>
    <row r="1412" spans="1:6" x14ac:dyDescent="0.45">
      <c r="A1412" s="13" t="s">
        <v>8219</v>
      </c>
      <c r="B1412">
        <v>66</v>
      </c>
      <c r="E1412" s="14" t="s">
        <v>8221</v>
      </c>
      <c r="F1412">
        <v>1</v>
      </c>
    </row>
    <row r="1413" spans="1:6" x14ac:dyDescent="0.45">
      <c r="A1413" s="13" t="s">
        <v>8219</v>
      </c>
      <c r="B1413">
        <v>28</v>
      </c>
      <c r="E1413" s="14" t="s">
        <v>8221</v>
      </c>
      <c r="F1413">
        <v>4</v>
      </c>
    </row>
    <row r="1414" spans="1:6" x14ac:dyDescent="0.45">
      <c r="A1414" s="13" t="s">
        <v>8219</v>
      </c>
      <c r="B1414">
        <v>24</v>
      </c>
      <c r="E1414" s="14" t="s">
        <v>8221</v>
      </c>
      <c r="F1414">
        <v>17</v>
      </c>
    </row>
    <row r="1415" spans="1:6" x14ac:dyDescent="0.45">
      <c r="A1415" s="13" t="s">
        <v>8219</v>
      </c>
      <c r="B1415">
        <v>73</v>
      </c>
      <c r="E1415" s="14" t="s">
        <v>8221</v>
      </c>
      <c r="F1415">
        <v>0</v>
      </c>
    </row>
    <row r="1416" spans="1:6" x14ac:dyDescent="0.45">
      <c r="A1416" s="13" t="s">
        <v>8219</v>
      </c>
      <c r="B1416">
        <v>3</v>
      </c>
      <c r="E1416" s="14" t="s">
        <v>8221</v>
      </c>
      <c r="F1416">
        <v>12</v>
      </c>
    </row>
    <row r="1417" spans="1:6" x14ac:dyDescent="0.45">
      <c r="A1417" s="13" t="s">
        <v>8219</v>
      </c>
      <c r="B1417">
        <v>20</v>
      </c>
      <c r="E1417" s="14" t="s">
        <v>8221</v>
      </c>
      <c r="F1417">
        <v>14</v>
      </c>
    </row>
    <row r="1418" spans="1:6" x14ac:dyDescent="0.45">
      <c r="A1418" s="13" t="s">
        <v>8219</v>
      </c>
      <c r="B1418">
        <v>21</v>
      </c>
      <c r="E1418" s="14" t="s">
        <v>8221</v>
      </c>
      <c r="F1418">
        <v>1</v>
      </c>
    </row>
    <row r="1419" spans="1:6" x14ac:dyDescent="0.45">
      <c r="A1419" s="13" t="s">
        <v>8219</v>
      </c>
      <c r="B1419">
        <v>94</v>
      </c>
      <c r="E1419" s="14" t="s">
        <v>8221</v>
      </c>
      <c r="F1419">
        <v>14</v>
      </c>
    </row>
    <row r="1420" spans="1:6" x14ac:dyDescent="0.45">
      <c r="A1420" s="13" t="s">
        <v>8219</v>
      </c>
      <c r="B1420">
        <v>139</v>
      </c>
      <c r="E1420" s="14" t="s">
        <v>8221</v>
      </c>
      <c r="F1420">
        <v>4</v>
      </c>
    </row>
    <row r="1421" spans="1:6" x14ac:dyDescent="0.45">
      <c r="A1421" s="13" t="s">
        <v>8219</v>
      </c>
      <c r="B1421">
        <v>130</v>
      </c>
      <c r="E1421" s="14" t="s">
        <v>8221</v>
      </c>
      <c r="F1421">
        <v>2</v>
      </c>
    </row>
    <row r="1422" spans="1:6" x14ac:dyDescent="0.45">
      <c r="A1422" s="13" t="s">
        <v>8219</v>
      </c>
      <c r="B1422">
        <v>31</v>
      </c>
      <c r="E1422" s="14" t="s">
        <v>8221</v>
      </c>
      <c r="F1422">
        <v>1</v>
      </c>
    </row>
    <row r="1423" spans="1:6" x14ac:dyDescent="0.45">
      <c r="A1423" s="13" t="s">
        <v>8219</v>
      </c>
      <c r="B1423">
        <v>13</v>
      </c>
      <c r="E1423" s="14" t="s">
        <v>8221</v>
      </c>
      <c r="F1423">
        <v>2</v>
      </c>
    </row>
    <row r="1424" spans="1:6" x14ac:dyDescent="0.45">
      <c r="A1424" s="13" t="s">
        <v>8219</v>
      </c>
      <c r="B1424">
        <v>90</v>
      </c>
      <c r="E1424" s="14" t="s">
        <v>8221</v>
      </c>
      <c r="F1424">
        <v>1</v>
      </c>
    </row>
    <row r="1425" spans="1:6" x14ac:dyDescent="0.45">
      <c r="A1425" s="13" t="s">
        <v>8219</v>
      </c>
      <c r="B1425">
        <v>141</v>
      </c>
      <c r="E1425" s="14" t="s">
        <v>8221</v>
      </c>
      <c r="F1425">
        <v>1</v>
      </c>
    </row>
    <row r="1426" spans="1:6" x14ac:dyDescent="0.45">
      <c r="A1426" s="13" t="s">
        <v>8219</v>
      </c>
      <c r="B1426">
        <v>23</v>
      </c>
      <c r="E1426" s="14" t="s">
        <v>8221</v>
      </c>
      <c r="F1426">
        <v>4</v>
      </c>
    </row>
    <row r="1427" spans="1:6" x14ac:dyDescent="0.45">
      <c r="A1427" s="13" t="s">
        <v>8219</v>
      </c>
      <c r="B1427">
        <v>18</v>
      </c>
      <c r="E1427" s="14" t="s">
        <v>8221</v>
      </c>
      <c r="F1427">
        <v>3</v>
      </c>
    </row>
    <row r="1428" spans="1:6" x14ac:dyDescent="0.45">
      <c r="A1428" s="13" t="s">
        <v>8219</v>
      </c>
      <c r="B1428">
        <v>76</v>
      </c>
      <c r="E1428" s="14" t="s">
        <v>8221</v>
      </c>
      <c r="F1428">
        <v>38</v>
      </c>
    </row>
    <row r="1429" spans="1:6" x14ac:dyDescent="0.45">
      <c r="A1429" s="13" t="s">
        <v>8219</v>
      </c>
      <c r="B1429">
        <v>93</v>
      </c>
      <c r="E1429" s="14" t="s">
        <v>8221</v>
      </c>
      <c r="F1429">
        <v>4</v>
      </c>
    </row>
    <row r="1430" spans="1:6" x14ac:dyDescent="0.45">
      <c r="A1430" s="13" t="s">
        <v>8219</v>
      </c>
      <c r="B1430">
        <v>69</v>
      </c>
      <c r="E1430" s="14" t="s">
        <v>8221</v>
      </c>
      <c r="F1430">
        <v>0</v>
      </c>
    </row>
    <row r="1431" spans="1:6" x14ac:dyDescent="0.45">
      <c r="A1431" s="13" t="s">
        <v>8219</v>
      </c>
      <c r="B1431">
        <v>21</v>
      </c>
      <c r="E1431" s="14" t="s">
        <v>8221</v>
      </c>
      <c r="F1431">
        <v>2</v>
      </c>
    </row>
    <row r="1432" spans="1:6" x14ac:dyDescent="0.45">
      <c r="A1432" s="13" t="s">
        <v>8219</v>
      </c>
      <c r="B1432">
        <v>57</v>
      </c>
      <c r="E1432" s="14" t="s">
        <v>8221</v>
      </c>
      <c r="F1432">
        <v>0</v>
      </c>
    </row>
    <row r="1433" spans="1:6" x14ac:dyDescent="0.45">
      <c r="A1433" s="13" t="s">
        <v>8219</v>
      </c>
      <c r="B1433">
        <v>108</v>
      </c>
      <c r="E1433" s="14" t="s">
        <v>8221</v>
      </c>
      <c r="F1433">
        <v>1</v>
      </c>
    </row>
    <row r="1434" spans="1:6" x14ac:dyDescent="0.45">
      <c r="A1434" s="13" t="s">
        <v>8219</v>
      </c>
      <c r="B1434">
        <v>83</v>
      </c>
      <c r="E1434" s="14" t="s">
        <v>8221</v>
      </c>
      <c r="F1434">
        <v>7</v>
      </c>
    </row>
    <row r="1435" spans="1:6" x14ac:dyDescent="0.45">
      <c r="A1435" s="13" t="s">
        <v>8219</v>
      </c>
      <c r="B1435">
        <v>96</v>
      </c>
      <c r="E1435" s="14" t="s">
        <v>8221</v>
      </c>
      <c r="F1435">
        <v>2</v>
      </c>
    </row>
    <row r="1436" spans="1:6" x14ac:dyDescent="0.45">
      <c r="A1436" s="13" t="s">
        <v>8219</v>
      </c>
      <c r="B1436">
        <v>64</v>
      </c>
      <c r="E1436" s="14" t="s">
        <v>8221</v>
      </c>
      <c r="F1436">
        <v>4</v>
      </c>
    </row>
    <row r="1437" spans="1:6" x14ac:dyDescent="0.45">
      <c r="A1437" s="13" t="s">
        <v>8219</v>
      </c>
      <c r="B1437">
        <v>14</v>
      </c>
      <c r="E1437" s="14" t="s">
        <v>8221</v>
      </c>
      <c r="F1437">
        <v>4</v>
      </c>
    </row>
    <row r="1438" spans="1:6" x14ac:dyDescent="0.45">
      <c r="A1438" s="13" t="s">
        <v>8219</v>
      </c>
      <c r="B1438">
        <v>169</v>
      </c>
      <c r="E1438" s="14" t="s">
        <v>8221</v>
      </c>
      <c r="F1438">
        <v>3</v>
      </c>
    </row>
    <row r="1439" spans="1:6" x14ac:dyDescent="0.45">
      <c r="A1439" s="13" t="s">
        <v>8219</v>
      </c>
      <c r="B1439">
        <v>33</v>
      </c>
      <c r="E1439" s="14" t="s">
        <v>8221</v>
      </c>
      <c r="F1439">
        <v>2</v>
      </c>
    </row>
    <row r="1440" spans="1:6" x14ac:dyDescent="0.45">
      <c r="A1440" s="13" t="s">
        <v>8219</v>
      </c>
      <c r="B1440">
        <v>102</v>
      </c>
      <c r="E1440" s="14" t="s">
        <v>8221</v>
      </c>
      <c r="F1440">
        <v>197</v>
      </c>
    </row>
    <row r="1441" spans="1:6" x14ac:dyDescent="0.45">
      <c r="A1441" s="13" t="s">
        <v>8219</v>
      </c>
      <c r="B1441">
        <v>104</v>
      </c>
      <c r="E1441" s="14" t="s">
        <v>8221</v>
      </c>
      <c r="F1441">
        <v>0</v>
      </c>
    </row>
    <row r="1442" spans="1:6" x14ac:dyDescent="0.45">
      <c r="A1442" s="13" t="s">
        <v>8219</v>
      </c>
      <c r="B1442">
        <v>20</v>
      </c>
      <c r="E1442" s="14" t="s">
        <v>8221</v>
      </c>
      <c r="F1442">
        <v>1</v>
      </c>
    </row>
    <row r="1443" spans="1:6" x14ac:dyDescent="0.45">
      <c r="A1443" s="13" t="s">
        <v>8219</v>
      </c>
      <c r="B1443">
        <v>35</v>
      </c>
      <c r="E1443" s="14" t="s">
        <v>8221</v>
      </c>
      <c r="F1443">
        <v>4</v>
      </c>
    </row>
    <row r="1444" spans="1:6" x14ac:dyDescent="0.45">
      <c r="A1444" s="13" t="s">
        <v>8219</v>
      </c>
      <c r="B1444">
        <v>94</v>
      </c>
      <c r="E1444" s="14" t="s">
        <v>8221</v>
      </c>
      <c r="F1444">
        <v>0</v>
      </c>
    </row>
    <row r="1445" spans="1:6" x14ac:dyDescent="0.45">
      <c r="A1445" s="13" t="s">
        <v>8219</v>
      </c>
      <c r="B1445">
        <v>14</v>
      </c>
      <c r="E1445" s="14" t="s">
        <v>8221</v>
      </c>
      <c r="F1445">
        <v>7</v>
      </c>
    </row>
    <row r="1446" spans="1:6" x14ac:dyDescent="0.45">
      <c r="A1446" s="13" t="s">
        <v>8219</v>
      </c>
      <c r="B1446">
        <v>15</v>
      </c>
      <c r="E1446" s="14" t="s">
        <v>8221</v>
      </c>
      <c r="F1446">
        <v>11</v>
      </c>
    </row>
    <row r="1447" spans="1:6" x14ac:dyDescent="0.45">
      <c r="A1447" s="13" t="s">
        <v>8219</v>
      </c>
      <c r="B1447">
        <v>51</v>
      </c>
      <c r="E1447" s="14" t="s">
        <v>8221</v>
      </c>
      <c r="F1447">
        <v>0</v>
      </c>
    </row>
    <row r="1448" spans="1:6" x14ac:dyDescent="0.45">
      <c r="A1448" s="13" t="s">
        <v>8219</v>
      </c>
      <c r="B1448">
        <v>19</v>
      </c>
      <c r="E1448" s="14" t="s">
        <v>8221</v>
      </c>
      <c r="F1448">
        <v>6</v>
      </c>
    </row>
    <row r="1449" spans="1:6" x14ac:dyDescent="0.45">
      <c r="A1449" s="13" t="s">
        <v>8219</v>
      </c>
      <c r="B1449">
        <v>23</v>
      </c>
      <c r="E1449" s="14" t="s">
        <v>8221</v>
      </c>
      <c r="F1449">
        <v>0</v>
      </c>
    </row>
    <row r="1450" spans="1:6" x14ac:dyDescent="0.45">
      <c r="A1450" s="13" t="s">
        <v>8219</v>
      </c>
      <c r="B1450">
        <v>97</v>
      </c>
      <c r="E1450" s="14" t="s">
        <v>8221</v>
      </c>
      <c r="F1450">
        <v>7</v>
      </c>
    </row>
    <row r="1451" spans="1:6" x14ac:dyDescent="0.45">
      <c r="A1451" s="13" t="s">
        <v>8219</v>
      </c>
      <c r="B1451">
        <v>76</v>
      </c>
      <c r="E1451" s="14" t="s">
        <v>8221</v>
      </c>
      <c r="F1451">
        <v>94</v>
      </c>
    </row>
    <row r="1452" spans="1:6" x14ac:dyDescent="0.45">
      <c r="A1452" s="13" t="s">
        <v>8219</v>
      </c>
      <c r="B1452">
        <v>11</v>
      </c>
      <c r="E1452" s="14" t="s">
        <v>8221</v>
      </c>
      <c r="F1452">
        <v>2</v>
      </c>
    </row>
    <row r="1453" spans="1:6" x14ac:dyDescent="0.45">
      <c r="A1453" s="13" t="s">
        <v>8219</v>
      </c>
      <c r="B1453">
        <v>52</v>
      </c>
      <c r="E1453" s="14" t="s">
        <v>8221</v>
      </c>
      <c r="F1453">
        <v>25</v>
      </c>
    </row>
    <row r="1454" spans="1:6" x14ac:dyDescent="0.45">
      <c r="A1454" s="13" t="s">
        <v>8219</v>
      </c>
      <c r="B1454">
        <v>95</v>
      </c>
      <c r="E1454" s="14" t="s">
        <v>8221</v>
      </c>
      <c r="F1454">
        <v>17</v>
      </c>
    </row>
    <row r="1455" spans="1:6" x14ac:dyDescent="0.45">
      <c r="A1455" s="13" t="s">
        <v>8219</v>
      </c>
      <c r="B1455">
        <v>35</v>
      </c>
      <c r="E1455" s="14" t="s">
        <v>8221</v>
      </c>
      <c r="F1455">
        <v>2</v>
      </c>
    </row>
    <row r="1456" spans="1:6" x14ac:dyDescent="0.45">
      <c r="A1456" s="13" t="s">
        <v>8219</v>
      </c>
      <c r="B1456">
        <v>21</v>
      </c>
      <c r="E1456" s="14" t="s">
        <v>8221</v>
      </c>
      <c r="F1456">
        <v>4</v>
      </c>
    </row>
    <row r="1457" spans="1:6" x14ac:dyDescent="0.45">
      <c r="A1457" s="13" t="s">
        <v>8219</v>
      </c>
      <c r="B1457">
        <v>93</v>
      </c>
      <c r="E1457" s="14" t="s">
        <v>8221</v>
      </c>
      <c r="F1457">
        <v>5</v>
      </c>
    </row>
    <row r="1458" spans="1:6" x14ac:dyDescent="0.45">
      <c r="A1458" s="13" t="s">
        <v>8219</v>
      </c>
      <c r="B1458">
        <v>11</v>
      </c>
      <c r="E1458" s="14" t="s">
        <v>8221</v>
      </c>
      <c r="F1458">
        <v>2</v>
      </c>
    </row>
    <row r="1459" spans="1:6" x14ac:dyDescent="0.45">
      <c r="A1459" s="13" t="s">
        <v>8219</v>
      </c>
      <c r="B1459">
        <v>21</v>
      </c>
      <c r="E1459" s="14" t="s">
        <v>8221</v>
      </c>
      <c r="F1459">
        <v>2</v>
      </c>
    </row>
    <row r="1460" spans="1:6" x14ac:dyDescent="0.45">
      <c r="A1460" s="13" t="s">
        <v>8219</v>
      </c>
      <c r="B1460">
        <v>54</v>
      </c>
      <c r="E1460" s="14" t="s">
        <v>8221</v>
      </c>
      <c r="F1460">
        <v>3</v>
      </c>
    </row>
    <row r="1461" spans="1:6" x14ac:dyDescent="0.45">
      <c r="A1461" s="13" t="s">
        <v>8219</v>
      </c>
      <c r="B1461">
        <v>31</v>
      </c>
      <c r="E1461" s="14" t="s">
        <v>8221</v>
      </c>
      <c r="F1461">
        <v>0</v>
      </c>
    </row>
    <row r="1462" spans="1:6" x14ac:dyDescent="0.45">
      <c r="A1462" s="13" t="s">
        <v>8219</v>
      </c>
      <c r="B1462">
        <v>132</v>
      </c>
      <c r="E1462" s="14" t="s">
        <v>8221</v>
      </c>
      <c r="F1462">
        <v>4</v>
      </c>
    </row>
    <row r="1463" spans="1:6" x14ac:dyDescent="0.45">
      <c r="A1463" s="13" t="s">
        <v>8219</v>
      </c>
      <c r="B1463">
        <v>3</v>
      </c>
      <c r="E1463" s="14" t="s">
        <v>8221</v>
      </c>
      <c r="F1463">
        <v>1</v>
      </c>
    </row>
    <row r="1464" spans="1:6" x14ac:dyDescent="0.45">
      <c r="A1464" s="13" t="s">
        <v>8219</v>
      </c>
      <c r="B1464">
        <v>6</v>
      </c>
      <c r="E1464" s="14" t="s">
        <v>8221</v>
      </c>
      <c r="F1464">
        <v>12</v>
      </c>
    </row>
    <row r="1465" spans="1:6" x14ac:dyDescent="0.45">
      <c r="A1465" s="13" t="s">
        <v>8219</v>
      </c>
      <c r="B1465">
        <v>10</v>
      </c>
      <c r="E1465" s="14" t="s">
        <v>8221</v>
      </c>
      <c r="F1465">
        <v>4</v>
      </c>
    </row>
    <row r="1466" spans="1:6" x14ac:dyDescent="0.45">
      <c r="A1466" s="13" t="s">
        <v>8219</v>
      </c>
      <c r="B1466">
        <v>147</v>
      </c>
      <c r="E1466" s="14" t="s">
        <v>8221</v>
      </c>
      <c r="F1466">
        <v>91</v>
      </c>
    </row>
    <row r="1467" spans="1:6" x14ac:dyDescent="0.45">
      <c r="A1467" s="13" t="s">
        <v>8219</v>
      </c>
      <c r="B1467">
        <v>199</v>
      </c>
      <c r="E1467" s="14" t="s">
        <v>8221</v>
      </c>
      <c r="F1467">
        <v>1</v>
      </c>
    </row>
    <row r="1468" spans="1:6" x14ac:dyDescent="0.45">
      <c r="A1468" s="13" t="s">
        <v>8219</v>
      </c>
      <c r="B1468">
        <v>50</v>
      </c>
      <c r="E1468" s="14" t="s">
        <v>8221</v>
      </c>
      <c r="F1468">
        <v>1</v>
      </c>
    </row>
    <row r="1469" spans="1:6" x14ac:dyDescent="0.45">
      <c r="A1469" s="13" t="s">
        <v>8219</v>
      </c>
      <c r="B1469">
        <v>21</v>
      </c>
      <c r="E1469" s="14" t="s">
        <v>8221</v>
      </c>
      <c r="F1469">
        <v>0</v>
      </c>
    </row>
    <row r="1470" spans="1:6" x14ac:dyDescent="0.45">
      <c r="A1470" s="13" t="s">
        <v>8219</v>
      </c>
      <c r="B1470">
        <v>24</v>
      </c>
      <c r="E1470" s="14" t="s">
        <v>8221</v>
      </c>
      <c r="F1470">
        <v>13</v>
      </c>
    </row>
    <row r="1471" spans="1:6" x14ac:dyDescent="0.45">
      <c r="A1471" s="13" t="s">
        <v>8219</v>
      </c>
      <c r="B1471">
        <v>32</v>
      </c>
      <c r="E1471" s="14" t="s">
        <v>8221</v>
      </c>
      <c r="F1471">
        <v>2</v>
      </c>
    </row>
    <row r="1472" spans="1:6" x14ac:dyDescent="0.45">
      <c r="A1472" s="13" t="s">
        <v>8219</v>
      </c>
      <c r="B1472">
        <v>62</v>
      </c>
      <c r="E1472" s="14" t="s">
        <v>8221</v>
      </c>
      <c r="F1472">
        <v>0</v>
      </c>
    </row>
    <row r="1473" spans="1:6" x14ac:dyDescent="0.45">
      <c r="A1473" s="13" t="s">
        <v>8219</v>
      </c>
      <c r="B1473">
        <v>9</v>
      </c>
      <c r="E1473" s="14" t="s">
        <v>8221</v>
      </c>
      <c r="F1473">
        <v>21</v>
      </c>
    </row>
    <row r="1474" spans="1:6" x14ac:dyDescent="0.45">
      <c r="A1474" s="13" t="s">
        <v>8219</v>
      </c>
      <c r="B1474">
        <v>38</v>
      </c>
      <c r="E1474" s="14" t="s">
        <v>8221</v>
      </c>
      <c r="F1474">
        <v>9</v>
      </c>
    </row>
    <row r="1475" spans="1:6" x14ac:dyDescent="0.45">
      <c r="A1475" s="13" t="s">
        <v>8219</v>
      </c>
      <c r="B1475">
        <v>54</v>
      </c>
      <c r="E1475" s="14" t="s">
        <v>8221</v>
      </c>
      <c r="F1475">
        <v>6</v>
      </c>
    </row>
    <row r="1476" spans="1:6" x14ac:dyDescent="0.45">
      <c r="A1476" s="13" t="s">
        <v>8219</v>
      </c>
      <c r="B1476">
        <v>37</v>
      </c>
      <c r="E1476" s="14" t="s">
        <v>8221</v>
      </c>
      <c r="F1476">
        <v>4</v>
      </c>
    </row>
    <row r="1477" spans="1:6" x14ac:dyDescent="0.45">
      <c r="A1477" s="13" t="s">
        <v>8219</v>
      </c>
      <c r="B1477">
        <v>39</v>
      </c>
      <c r="E1477" s="14" t="s">
        <v>8221</v>
      </c>
      <c r="F1477">
        <v>7</v>
      </c>
    </row>
    <row r="1478" spans="1:6" x14ac:dyDescent="0.45">
      <c r="A1478" s="13" t="s">
        <v>8219</v>
      </c>
      <c r="B1478">
        <v>34</v>
      </c>
      <c r="E1478" s="14" t="s">
        <v>8221</v>
      </c>
      <c r="F1478">
        <v>5</v>
      </c>
    </row>
    <row r="1479" spans="1:6" x14ac:dyDescent="0.45">
      <c r="A1479" s="13" t="s">
        <v>8219</v>
      </c>
      <c r="B1479">
        <v>55</v>
      </c>
      <c r="E1479" s="14" t="s">
        <v>8221</v>
      </c>
      <c r="F1479">
        <v>0</v>
      </c>
    </row>
    <row r="1480" spans="1:6" x14ac:dyDescent="0.45">
      <c r="A1480" s="13" t="s">
        <v>8219</v>
      </c>
      <c r="B1480">
        <v>32</v>
      </c>
      <c r="E1480" s="14" t="s">
        <v>8221</v>
      </c>
      <c r="F1480">
        <v>3</v>
      </c>
    </row>
    <row r="1481" spans="1:6" x14ac:dyDescent="0.45">
      <c r="A1481" s="13" t="s">
        <v>8219</v>
      </c>
      <c r="B1481">
        <v>25</v>
      </c>
      <c r="E1481" s="14" t="s">
        <v>8221</v>
      </c>
      <c r="F1481">
        <v>9</v>
      </c>
    </row>
    <row r="1482" spans="1:6" x14ac:dyDescent="0.45">
      <c r="A1482" s="13" t="s">
        <v>8219</v>
      </c>
      <c r="B1482">
        <v>33</v>
      </c>
      <c r="E1482" s="14" t="s">
        <v>8221</v>
      </c>
      <c r="F1482">
        <v>6</v>
      </c>
    </row>
    <row r="1483" spans="1:6" x14ac:dyDescent="0.45">
      <c r="A1483" s="13" t="s">
        <v>8219</v>
      </c>
      <c r="B1483">
        <v>108</v>
      </c>
      <c r="E1483" s="14" t="s">
        <v>8221</v>
      </c>
      <c r="F1483">
        <v>4</v>
      </c>
    </row>
    <row r="1484" spans="1:6" x14ac:dyDescent="0.45">
      <c r="A1484" s="13" t="s">
        <v>8219</v>
      </c>
      <c r="B1484">
        <v>20</v>
      </c>
      <c r="E1484" s="14" t="s">
        <v>8221</v>
      </c>
      <c r="F1484">
        <v>1</v>
      </c>
    </row>
    <row r="1485" spans="1:6" x14ac:dyDescent="0.45">
      <c r="A1485" s="13" t="s">
        <v>8219</v>
      </c>
      <c r="B1485">
        <v>98</v>
      </c>
      <c r="E1485" s="14" t="s">
        <v>8221</v>
      </c>
      <c r="F1485">
        <v>17</v>
      </c>
    </row>
    <row r="1486" spans="1:6" x14ac:dyDescent="0.45">
      <c r="A1486" s="13" t="s">
        <v>8219</v>
      </c>
      <c r="B1486">
        <v>196</v>
      </c>
      <c r="E1486" s="14" t="s">
        <v>8221</v>
      </c>
      <c r="F1486">
        <v>1</v>
      </c>
    </row>
    <row r="1487" spans="1:6" x14ac:dyDescent="0.45">
      <c r="A1487" s="13" t="s">
        <v>8219</v>
      </c>
      <c r="B1487">
        <v>39</v>
      </c>
      <c r="E1487" s="14" t="s">
        <v>8221</v>
      </c>
      <c r="F1487">
        <v>13</v>
      </c>
    </row>
    <row r="1488" spans="1:6" x14ac:dyDescent="0.45">
      <c r="A1488" s="13" t="s">
        <v>8219</v>
      </c>
      <c r="B1488">
        <v>128</v>
      </c>
      <c r="E1488" s="14" t="s">
        <v>8221</v>
      </c>
      <c r="F1488">
        <v>6</v>
      </c>
    </row>
    <row r="1489" spans="1:6" x14ac:dyDescent="0.45">
      <c r="A1489" s="13" t="s">
        <v>8219</v>
      </c>
      <c r="B1489">
        <v>71</v>
      </c>
      <c r="E1489" s="14" t="s">
        <v>8221</v>
      </c>
      <c r="F1489">
        <v>0</v>
      </c>
    </row>
    <row r="1490" spans="1:6" x14ac:dyDescent="0.45">
      <c r="A1490" s="13" t="s">
        <v>8219</v>
      </c>
      <c r="B1490">
        <v>47</v>
      </c>
      <c r="E1490" s="14" t="s">
        <v>8221</v>
      </c>
      <c r="F1490">
        <v>2</v>
      </c>
    </row>
    <row r="1491" spans="1:6" x14ac:dyDescent="0.45">
      <c r="A1491" s="13" t="s">
        <v>8219</v>
      </c>
      <c r="B1491">
        <v>17</v>
      </c>
      <c r="E1491" s="14" t="s">
        <v>8221</v>
      </c>
      <c r="F1491">
        <v>2</v>
      </c>
    </row>
    <row r="1492" spans="1:6" x14ac:dyDescent="0.45">
      <c r="A1492" s="13" t="s">
        <v>8219</v>
      </c>
      <c r="B1492">
        <v>91</v>
      </c>
      <c r="E1492" s="14" t="s">
        <v>8221</v>
      </c>
      <c r="F1492">
        <v>21</v>
      </c>
    </row>
    <row r="1493" spans="1:6" x14ac:dyDescent="0.45">
      <c r="A1493" s="13" t="s">
        <v>8219</v>
      </c>
      <c r="B1493">
        <v>43</v>
      </c>
      <c r="E1493" s="14" t="s">
        <v>8221</v>
      </c>
      <c r="F1493">
        <v>13</v>
      </c>
    </row>
    <row r="1494" spans="1:6" x14ac:dyDescent="0.45">
      <c r="A1494" s="13" t="s">
        <v>8219</v>
      </c>
      <c r="B1494">
        <v>17</v>
      </c>
      <c r="E1494" s="14" t="s">
        <v>8221</v>
      </c>
      <c r="F1494">
        <v>0</v>
      </c>
    </row>
    <row r="1495" spans="1:6" x14ac:dyDescent="0.45">
      <c r="A1495" s="13" t="s">
        <v>8219</v>
      </c>
      <c r="B1495">
        <v>33</v>
      </c>
      <c r="E1495" s="14" t="s">
        <v>8221</v>
      </c>
      <c r="F1495">
        <v>6</v>
      </c>
    </row>
    <row r="1496" spans="1:6" x14ac:dyDescent="0.45">
      <c r="A1496" s="13" t="s">
        <v>8219</v>
      </c>
      <c r="B1496">
        <v>87</v>
      </c>
      <c r="E1496" s="14" t="s">
        <v>8221</v>
      </c>
      <c r="F1496">
        <v>0</v>
      </c>
    </row>
    <row r="1497" spans="1:6" x14ac:dyDescent="0.45">
      <c r="A1497" s="13" t="s">
        <v>8219</v>
      </c>
      <c r="B1497">
        <v>113</v>
      </c>
      <c r="E1497" s="14" t="s">
        <v>8221</v>
      </c>
      <c r="F1497">
        <v>1</v>
      </c>
    </row>
    <row r="1498" spans="1:6" x14ac:dyDescent="0.45">
      <c r="A1498" s="13" t="s">
        <v>8219</v>
      </c>
      <c r="B1498">
        <v>14</v>
      </c>
      <c r="E1498" s="14" t="s">
        <v>8221</v>
      </c>
      <c r="F1498">
        <v>0</v>
      </c>
    </row>
    <row r="1499" spans="1:6" x14ac:dyDescent="0.45">
      <c r="A1499" s="13" t="s">
        <v>8219</v>
      </c>
      <c r="B1499">
        <v>30</v>
      </c>
      <c r="E1499" s="14" t="s">
        <v>8221</v>
      </c>
      <c r="F1499">
        <v>12</v>
      </c>
    </row>
    <row r="1500" spans="1:6" x14ac:dyDescent="0.45">
      <c r="A1500" s="13" t="s">
        <v>8219</v>
      </c>
      <c r="B1500">
        <v>16</v>
      </c>
      <c r="E1500" s="14" t="s">
        <v>8221</v>
      </c>
      <c r="F1500">
        <v>2</v>
      </c>
    </row>
    <row r="1501" spans="1:6" x14ac:dyDescent="0.45">
      <c r="A1501" s="13" t="s">
        <v>8219</v>
      </c>
      <c r="B1501">
        <v>46</v>
      </c>
      <c r="E1501" s="14" t="s">
        <v>8221</v>
      </c>
      <c r="F1501">
        <v>6</v>
      </c>
    </row>
    <row r="1502" spans="1:6" x14ac:dyDescent="0.45">
      <c r="A1502" s="13" t="s">
        <v>8219</v>
      </c>
      <c r="B1502">
        <v>24</v>
      </c>
      <c r="E1502" s="14" t="s">
        <v>8221</v>
      </c>
      <c r="F1502">
        <v>1</v>
      </c>
    </row>
    <row r="1503" spans="1:6" x14ac:dyDescent="0.45">
      <c r="A1503" s="13" t="s">
        <v>8219</v>
      </c>
      <c r="B1503">
        <v>97</v>
      </c>
      <c r="E1503" s="14" t="s">
        <v>8221</v>
      </c>
      <c r="F1503">
        <v>1</v>
      </c>
    </row>
    <row r="1504" spans="1:6" x14ac:dyDescent="0.45">
      <c r="A1504" s="13" t="s">
        <v>8219</v>
      </c>
      <c r="B1504">
        <v>59</v>
      </c>
      <c r="E1504" s="14" t="s">
        <v>8221</v>
      </c>
      <c r="F1504">
        <v>5</v>
      </c>
    </row>
    <row r="1505" spans="1:6" x14ac:dyDescent="0.45">
      <c r="A1505" s="13" t="s">
        <v>8219</v>
      </c>
      <c r="B1505">
        <v>1095</v>
      </c>
      <c r="E1505" s="14" t="s">
        <v>8221</v>
      </c>
      <c r="F1505">
        <v>0</v>
      </c>
    </row>
    <row r="1506" spans="1:6" x14ac:dyDescent="0.45">
      <c r="A1506" s="13" t="s">
        <v>8219</v>
      </c>
      <c r="B1506">
        <v>218</v>
      </c>
      <c r="E1506" s="14" t="s">
        <v>8221</v>
      </c>
      <c r="F1506">
        <v>3</v>
      </c>
    </row>
    <row r="1507" spans="1:6" x14ac:dyDescent="0.45">
      <c r="A1507" s="13" t="s">
        <v>8219</v>
      </c>
      <c r="B1507">
        <v>111</v>
      </c>
      <c r="E1507" s="14" t="s">
        <v>8221</v>
      </c>
      <c r="F1507">
        <v>8</v>
      </c>
    </row>
    <row r="1508" spans="1:6" x14ac:dyDescent="0.45">
      <c r="A1508" s="13" t="s">
        <v>8219</v>
      </c>
      <c r="B1508">
        <v>56</v>
      </c>
      <c r="E1508" s="14" t="s">
        <v>8221</v>
      </c>
      <c r="F1508">
        <v>3</v>
      </c>
    </row>
    <row r="1509" spans="1:6" x14ac:dyDescent="0.45">
      <c r="A1509" s="13" t="s">
        <v>8219</v>
      </c>
      <c r="B1509">
        <v>265</v>
      </c>
      <c r="E1509" s="14" t="s">
        <v>8221</v>
      </c>
      <c r="F1509">
        <v>8</v>
      </c>
    </row>
    <row r="1510" spans="1:6" x14ac:dyDescent="0.45">
      <c r="A1510" s="13" t="s">
        <v>8219</v>
      </c>
      <c r="B1510">
        <v>28</v>
      </c>
      <c r="E1510" s="14" t="s">
        <v>8221</v>
      </c>
      <c r="F1510">
        <v>1</v>
      </c>
    </row>
    <row r="1511" spans="1:6" x14ac:dyDescent="0.45">
      <c r="A1511" s="13" t="s">
        <v>8219</v>
      </c>
      <c r="B1511">
        <v>364</v>
      </c>
      <c r="E1511" s="14" t="s">
        <v>8221</v>
      </c>
      <c r="F1511">
        <v>4</v>
      </c>
    </row>
    <row r="1512" spans="1:6" x14ac:dyDescent="0.45">
      <c r="A1512" s="13" t="s">
        <v>8219</v>
      </c>
      <c r="B1512">
        <v>27</v>
      </c>
      <c r="E1512" s="14" t="s">
        <v>8221</v>
      </c>
      <c r="F1512">
        <v>8</v>
      </c>
    </row>
    <row r="1513" spans="1:6" x14ac:dyDescent="0.45">
      <c r="A1513" s="13" t="s">
        <v>8219</v>
      </c>
      <c r="B1513">
        <v>93</v>
      </c>
      <c r="E1513" s="14" t="s">
        <v>8221</v>
      </c>
      <c r="F1513">
        <v>1</v>
      </c>
    </row>
    <row r="1514" spans="1:6" x14ac:dyDescent="0.45">
      <c r="A1514" s="13" t="s">
        <v>8219</v>
      </c>
      <c r="B1514">
        <v>64</v>
      </c>
      <c r="E1514" s="14" t="s">
        <v>8221</v>
      </c>
      <c r="F1514">
        <v>5</v>
      </c>
    </row>
    <row r="1515" spans="1:6" x14ac:dyDescent="0.45">
      <c r="A1515" s="13" t="s">
        <v>8219</v>
      </c>
      <c r="B1515">
        <v>22</v>
      </c>
      <c r="E1515" s="14" t="s">
        <v>8221</v>
      </c>
      <c r="F1515">
        <v>0</v>
      </c>
    </row>
    <row r="1516" spans="1:6" x14ac:dyDescent="0.45">
      <c r="A1516" s="13" t="s">
        <v>8219</v>
      </c>
      <c r="B1516">
        <v>59</v>
      </c>
      <c r="E1516" s="14" t="s">
        <v>8221</v>
      </c>
      <c r="F1516">
        <v>0</v>
      </c>
    </row>
    <row r="1517" spans="1:6" x14ac:dyDescent="0.45">
      <c r="A1517" s="13" t="s">
        <v>8219</v>
      </c>
      <c r="B1517">
        <v>249</v>
      </c>
      <c r="E1517" s="14" t="s">
        <v>8221</v>
      </c>
      <c r="F1517">
        <v>1</v>
      </c>
    </row>
    <row r="1518" spans="1:6" x14ac:dyDescent="0.45">
      <c r="A1518" s="13" t="s">
        <v>8219</v>
      </c>
      <c r="B1518">
        <v>392</v>
      </c>
      <c r="E1518" s="14" t="s">
        <v>8221</v>
      </c>
      <c r="F1518">
        <v>0</v>
      </c>
    </row>
    <row r="1519" spans="1:6" x14ac:dyDescent="0.45">
      <c r="A1519" s="13" t="s">
        <v>8219</v>
      </c>
      <c r="B1519">
        <v>115</v>
      </c>
      <c r="E1519" s="14" t="s">
        <v>8221</v>
      </c>
      <c r="F1519">
        <v>0</v>
      </c>
    </row>
    <row r="1520" spans="1:6" x14ac:dyDescent="0.45">
      <c r="A1520" s="13" t="s">
        <v>8219</v>
      </c>
      <c r="B1520">
        <v>433</v>
      </c>
      <c r="E1520" s="14" t="s">
        <v>8221</v>
      </c>
      <c r="F1520">
        <v>6</v>
      </c>
    </row>
    <row r="1521" spans="1:6" x14ac:dyDescent="0.45">
      <c r="A1521" s="13" t="s">
        <v>8219</v>
      </c>
      <c r="B1521">
        <v>20</v>
      </c>
      <c r="E1521" s="14" t="s">
        <v>8221</v>
      </c>
      <c r="F1521">
        <v>6</v>
      </c>
    </row>
    <row r="1522" spans="1:6" x14ac:dyDescent="0.45">
      <c r="A1522" s="13" t="s">
        <v>8219</v>
      </c>
      <c r="B1522">
        <v>8</v>
      </c>
      <c r="E1522" s="14" t="s">
        <v>8221</v>
      </c>
      <c r="F1522">
        <v>14</v>
      </c>
    </row>
    <row r="1523" spans="1:6" x14ac:dyDescent="0.45">
      <c r="A1523" s="13" t="s">
        <v>8219</v>
      </c>
      <c r="B1523">
        <v>175</v>
      </c>
      <c r="E1523" s="14" t="s">
        <v>8221</v>
      </c>
      <c r="F1523">
        <v>6</v>
      </c>
    </row>
    <row r="1524" spans="1:6" x14ac:dyDescent="0.45">
      <c r="A1524" s="13" t="s">
        <v>8219</v>
      </c>
      <c r="B1524">
        <v>104</v>
      </c>
      <c r="E1524" s="14" t="s">
        <v>8221</v>
      </c>
      <c r="F1524">
        <v>33</v>
      </c>
    </row>
    <row r="1525" spans="1:6" x14ac:dyDescent="0.45">
      <c r="A1525" s="13" t="s">
        <v>8219</v>
      </c>
      <c r="B1525">
        <v>17</v>
      </c>
      <c r="E1525" s="14" t="s">
        <v>8221</v>
      </c>
      <c r="F1525">
        <v>4</v>
      </c>
    </row>
    <row r="1526" spans="1:6" x14ac:dyDescent="0.45">
      <c r="A1526" s="13" t="s">
        <v>8219</v>
      </c>
      <c r="B1526">
        <v>277</v>
      </c>
      <c r="E1526" s="14" t="s">
        <v>8221</v>
      </c>
      <c r="F1526">
        <v>1</v>
      </c>
    </row>
    <row r="1527" spans="1:6" x14ac:dyDescent="0.45">
      <c r="A1527" s="13" t="s">
        <v>8219</v>
      </c>
      <c r="B1527">
        <v>118</v>
      </c>
      <c r="E1527" s="14" t="s">
        <v>8221</v>
      </c>
      <c r="F1527">
        <v>0</v>
      </c>
    </row>
    <row r="1528" spans="1:6" x14ac:dyDescent="0.45">
      <c r="A1528" s="13" t="s">
        <v>8219</v>
      </c>
      <c r="B1528">
        <v>97</v>
      </c>
      <c r="E1528" s="14" t="s">
        <v>8221</v>
      </c>
      <c r="F1528">
        <v>6</v>
      </c>
    </row>
    <row r="1529" spans="1:6" x14ac:dyDescent="0.45">
      <c r="A1529" s="13" t="s">
        <v>8219</v>
      </c>
      <c r="B1529">
        <v>20</v>
      </c>
      <c r="E1529" s="14" t="s">
        <v>8221</v>
      </c>
      <c r="F1529">
        <v>6</v>
      </c>
    </row>
    <row r="1530" spans="1:6" x14ac:dyDescent="0.45">
      <c r="A1530" s="13" t="s">
        <v>8219</v>
      </c>
      <c r="B1530">
        <v>26</v>
      </c>
      <c r="E1530" s="14" t="s">
        <v>8221</v>
      </c>
      <c r="F1530">
        <v>1</v>
      </c>
    </row>
    <row r="1531" spans="1:6" x14ac:dyDescent="0.45">
      <c r="A1531" s="13" t="s">
        <v>8219</v>
      </c>
      <c r="B1531">
        <v>128</v>
      </c>
      <c r="E1531" s="14" t="s">
        <v>8221</v>
      </c>
      <c r="F1531">
        <v>3</v>
      </c>
    </row>
    <row r="1532" spans="1:6" x14ac:dyDescent="0.45">
      <c r="A1532" s="13" t="s">
        <v>8219</v>
      </c>
      <c r="B1532">
        <v>15</v>
      </c>
    </row>
    <row r="1533" spans="1:6" x14ac:dyDescent="0.45">
      <c r="A1533" s="13" t="s">
        <v>8219</v>
      </c>
      <c r="B1533">
        <v>25</v>
      </c>
    </row>
    <row r="1534" spans="1:6" x14ac:dyDescent="0.45">
      <c r="A1534" s="13" t="s">
        <v>8219</v>
      </c>
      <c r="B1534">
        <v>55</v>
      </c>
    </row>
    <row r="1535" spans="1:6" x14ac:dyDescent="0.45">
      <c r="A1535" s="13" t="s">
        <v>8219</v>
      </c>
      <c r="B1535">
        <v>107</v>
      </c>
    </row>
    <row r="1536" spans="1:6" x14ac:dyDescent="0.45">
      <c r="A1536" s="13" t="s">
        <v>8219</v>
      </c>
      <c r="B1536">
        <v>557</v>
      </c>
    </row>
    <row r="1537" spans="1:2" x14ac:dyDescent="0.45">
      <c r="A1537" s="13" t="s">
        <v>8219</v>
      </c>
      <c r="B1537">
        <v>40</v>
      </c>
    </row>
    <row r="1538" spans="1:2" x14ac:dyDescent="0.45">
      <c r="A1538" s="13" t="s">
        <v>8219</v>
      </c>
      <c r="B1538">
        <v>36</v>
      </c>
    </row>
    <row r="1539" spans="1:2" x14ac:dyDescent="0.45">
      <c r="A1539" s="13" t="s">
        <v>8219</v>
      </c>
      <c r="B1539">
        <v>159</v>
      </c>
    </row>
    <row r="1540" spans="1:2" x14ac:dyDescent="0.45">
      <c r="A1540" s="13" t="s">
        <v>8219</v>
      </c>
      <c r="B1540">
        <v>41</v>
      </c>
    </row>
    <row r="1541" spans="1:2" x14ac:dyDescent="0.45">
      <c r="A1541" s="13" t="s">
        <v>8219</v>
      </c>
      <c r="B1541">
        <v>226</v>
      </c>
    </row>
    <row r="1542" spans="1:2" x14ac:dyDescent="0.45">
      <c r="A1542" s="13" t="s">
        <v>8219</v>
      </c>
      <c r="B1542">
        <v>30</v>
      </c>
    </row>
    <row r="1543" spans="1:2" x14ac:dyDescent="0.45">
      <c r="A1543" s="13" t="s">
        <v>8219</v>
      </c>
      <c r="B1543">
        <v>103</v>
      </c>
    </row>
    <row r="1544" spans="1:2" x14ac:dyDescent="0.45">
      <c r="A1544" s="13" t="s">
        <v>8219</v>
      </c>
      <c r="B1544">
        <v>62</v>
      </c>
    </row>
    <row r="1545" spans="1:2" x14ac:dyDescent="0.45">
      <c r="A1545" s="13" t="s">
        <v>8219</v>
      </c>
      <c r="B1545">
        <v>6</v>
      </c>
    </row>
    <row r="1546" spans="1:2" x14ac:dyDescent="0.45">
      <c r="A1546" s="13" t="s">
        <v>8219</v>
      </c>
      <c r="B1546">
        <v>182</v>
      </c>
    </row>
    <row r="1547" spans="1:2" x14ac:dyDescent="0.45">
      <c r="A1547" s="13" t="s">
        <v>8219</v>
      </c>
      <c r="B1547">
        <v>145</v>
      </c>
    </row>
    <row r="1548" spans="1:2" x14ac:dyDescent="0.45">
      <c r="A1548" s="13" t="s">
        <v>8219</v>
      </c>
      <c r="B1548">
        <v>25</v>
      </c>
    </row>
    <row r="1549" spans="1:2" x14ac:dyDescent="0.45">
      <c r="A1549" s="13" t="s">
        <v>8219</v>
      </c>
      <c r="B1549">
        <v>320</v>
      </c>
    </row>
    <row r="1550" spans="1:2" x14ac:dyDescent="0.45">
      <c r="A1550" s="13" t="s">
        <v>8219</v>
      </c>
      <c r="B1550">
        <v>99</v>
      </c>
    </row>
    <row r="1551" spans="1:2" x14ac:dyDescent="0.45">
      <c r="A1551" s="13" t="s">
        <v>8219</v>
      </c>
      <c r="B1551">
        <v>348</v>
      </c>
    </row>
    <row r="1552" spans="1:2" x14ac:dyDescent="0.45">
      <c r="A1552" s="13" t="s">
        <v>8219</v>
      </c>
      <c r="B1552">
        <v>41</v>
      </c>
    </row>
    <row r="1553" spans="1:2" x14ac:dyDescent="0.45">
      <c r="A1553" s="13" t="s">
        <v>8219</v>
      </c>
      <c r="B1553">
        <v>29</v>
      </c>
    </row>
    <row r="1554" spans="1:2" x14ac:dyDescent="0.45">
      <c r="A1554" s="13" t="s">
        <v>8219</v>
      </c>
      <c r="B1554">
        <v>25</v>
      </c>
    </row>
    <row r="1555" spans="1:2" x14ac:dyDescent="0.45">
      <c r="A1555" s="13" t="s">
        <v>8219</v>
      </c>
      <c r="B1555">
        <v>23</v>
      </c>
    </row>
    <row r="1556" spans="1:2" x14ac:dyDescent="0.45">
      <c r="A1556" s="13" t="s">
        <v>8219</v>
      </c>
      <c r="B1556">
        <v>1260</v>
      </c>
    </row>
    <row r="1557" spans="1:2" x14ac:dyDescent="0.45">
      <c r="A1557" s="13" t="s">
        <v>8219</v>
      </c>
      <c r="B1557">
        <v>307</v>
      </c>
    </row>
    <row r="1558" spans="1:2" x14ac:dyDescent="0.45">
      <c r="A1558" s="13" t="s">
        <v>8219</v>
      </c>
      <c r="B1558">
        <v>329</v>
      </c>
    </row>
    <row r="1559" spans="1:2" x14ac:dyDescent="0.45">
      <c r="A1559" s="13" t="s">
        <v>8219</v>
      </c>
      <c r="B1559">
        <v>32</v>
      </c>
    </row>
    <row r="1560" spans="1:2" x14ac:dyDescent="0.45">
      <c r="A1560" s="13" t="s">
        <v>8219</v>
      </c>
      <c r="B1560">
        <v>27</v>
      </c>
    </row>
    <row r="1561" spans="1:2" x14ac:dyDescent="0.45">
      <c r="A1561" s="13" t="s">
        <v>8219</v>
      </c>
      <c r="B1561">
        <v>236</v>
      </c>
    </row>
    <row r="1562" spans="1:2" x14ac:dyDescent="0.45">
      <c r="A1562" s="13" t="s">
        <v>8219</v>
      </c>
      <c r="B1562">
        <v>42</v>
      </c>
    </row>
    <row r="1563" spans="1:2" x14ac:dyDescent="0.45">
      <c r="A1563" s="13" t="s">
        <v>8219</v>
      </c>
      <c r="B1563">
        <v>95</v>
      </c>
    </row>
    <row r="1564" spans="1:2" x14ac:dyDescent="0.45">
      <c r="A1564" s="13" t="s">
        <v>8219</v>
      </c>
      <c r="B1564">
        <v>37</v>
      </c>
    </row>
    <row r="1565" spans="1:2" x14ac:dyDescent="0.45">
      <c r="A1565" s="13" t="s">
        <v>8219</v>
      </c>
      <c r="B1565">
        <v>128</v>
      </c>
    </row>
    <row r="1566" spans="1:2" x14ac:dyDescent="0.45">
      <c r="A1566" s="13" t="s">
        <v>8219</v>
      </c>
      <c r="B1566">
        <v>156</v>
      </c>
    </row>
    <row r="1567" spans="1:2" x14ac:dyDescent="0.45">
      <c r="A1567" s="13" t="s">
        <v>8219</v>
      </c>
      <c r="B1567">
        <v>64</v>
      </c>
    </row>
    <row r="1568" spans="1:2" x14ac:dyDescent="0.45">
      <c r="A1568" s="13" t="s">
        <v>8219</v>
      </c>
      <c r="B1568">
        <v>58</v>
      </c>
    </row>
    <row r="1569" spans="1:2" x14ac:dyDescent="0.45">
      <c r="A1569" s="13" t="s">
        <v>8219</v>
      </c>
      <c r="B1569">
        <v>20</v>
      </c>
    </row>
    <row r="1570" spans="1:2" x14ac:dyDescent="0.45">
      <c r="A1570" s="13" t="s">
        <v>8219</v>
      </c>
      <c r="B1570">
        <v>47</v>
      </c>
    </row>
    <row r="1571" spans="1:2" x14ac:dyDescent="0.45">
      <c r="A1571" s="13" t="s">
        <v>8219</v>
      </c>
      <c r="B1571">
        <v>54</v>
      </c>
    </row>
    <row r="1572" spans="1:2" x14ac:dyDescent="0.45">
      <c r="A1572" s="13" t="s">
        <v>8219</v>
      </c>
      <c r="B1572">
        <v>9</v>
      </c>
    </row>
    <row r="1573" spans="1:2" x14ac:dyDescent="0.45">
      <c r="A1573" s="13" t="s">
        <v>8219</v>
      </c>
      <c r="B1573">
        <v>213</v>
      </c>
    </row>
    <row r="1574" spans="1:2" x14ac:dyDescent="0.45">
      <c r="A1574" s="13" t="s">
        <v>8219</v>
      </c>
      <c r="B1574">
        <v>57</v>
      </c>
    </row>
    <row r="1575" spans="1:2" x14ac:dyDescent="0.45">
      <c r="A1575" s="13" t="s">
        <v>8219</v>
      </c>
      <c r="B1575">
        <v>25</v>
      </c>
    </row>
    <row r="1576" spans="1:2" x14ac:dyDescent="0.45">
      <c r="A1576" s="13" t="s">
        <v>8219</v>
      </c>
      <c r="B1576">
        <v>104</v>
      </c>
    </row>
    <row r="1577" spans="1:2" x14ac:dyDescent="0.45">
      <c r="A1577" s="13" t="s">
        <v>8219</v>
      </c>
      <c r="B1577">
        <v>34</v>
      </c>
    </row>
    <row r="1578" spans="1:2" x14ac:dyDescent="0.45">
      <c r="A1578" s="13" t="s">
        <v>8219</v>
      </c>
      <c r="B1578">
        <v>67</v>
      </c>
    </row>
    <row r="1579" spans="1:2" x14ac:dyDescent="0.45">
      <c r="A1579" s="13" t="s">
        <v>8219</v>
      </c>
      <c r="B1579">
        <v>241</v>
      </c>
    </row>
    <row r="1580" spans="1:2" x14ac:dyDescent="0.45">
      <c r="A1580" s="13" t="s">
        <v>8219</v>
      </c>
      <c r="B1580">
        <v>123</v>
      </c>
    </row>
    <row r="1581" spans="1:2" x14ac:dyDescent="0.45">
      <c r="A1581" s="13" t="s">
        <v>8219</v>
      </c>
      <c r="B1581">
        <v>302</v>
      </c>
    </row>
    <row r="1582" spans="1:2" x14ac:dyDescent="0.45">
      <c r="A1582" s="13" t="s">
        <v>8219</v>
      </c>
      <c r="B1582">
        <v>89</v>
      </c>
    </row>
    <row r="1583" spans="1:2" x14ac:dyDescent="0.45">
      <c r="A1583" s="13" t="s">
        <v>8219</v>
      </c>
      <c r="B1583">
        <v>41</v>
      </c>
    </row>
    <row r="1584" spans="1:2" x14ac:dyDescent="0.45">
      <c r="A1584" s="13" t="s">
        <v>8219</v>
      </c>
      <c r="B1584">
        <v>69</v>
      </c>
    </row>
    <row r="1585" spans="1:2" x14ac:dyDescent="0.45">
      <c r="A1585" s="13" t="s">
        <v>8219</v>
      </c>
      <c r="B1585">
        <v>52</v>
      </c>
    </row>
    <row r="1586" spans="1:2" x14ac:dyDescent="0.45">
      <c r="A1586" s="13" t="s">
        <v>8219</v>
      </c>
      <c r="B1586">
        <v>57</v>
      </c>
    </row>
    <row r="1587" spans="1:2" x14ac:dyDescent="0.45">
      <c r="A1587" s="13" t="s">
        <v>8219</v>
      </c>
      <c r="B1587">
        <v>74</v>
      </c>
    </row>
    <row r="1588" spans="1:2" x14ac:dyDescent="0.45">
      <c r="A1588" s="13" t="s">
        <v>8219</v>
      </c>
      <c r="B1588">
        <v>63</v>
      </c>
    </row>
    <row r="1589" spans="1:2" x14ac:dyDescent="0.45">
      <c r="A1589" s="13" t="s">
        <v>8219</v>
      </c>
      <c r="B1589">
        <v>72</v>
      </c>
    </row>
    <row r="1590" spans="1:2" x14ac:dyDescent="0.45">
      <c r="A1590" s="13" t="s">
        <v>8219</v>
      </c>
      <c r="B1590">
        <v>71</v>
      </c>
    </row>
    <row r="1591" spans="1:2" x14ac:dyDescent="0.45">
      <c r="A1591" s="13" t="s">
        <v>8219</v>
      </c>
      <c r="B1591">
        <v>21</v>
      </c>
    </row>
    <row r="1592" spans="1:2" x14ac:dyDescent="0.45">
      <c r="A1592" s="13" t="s">
        <v>8219</v>
      </c>
      <c r="B1592">
        <v>930</v>
      </c>
    </row>
    <row r="1593" spans="1:2" x14ac:dyDescent="0.45">
      <c r="A1593" s="13" t="s">
        <v>8219</v>
      </c>
      <c r="B1593">
        <v>55</v>
      </c>
    </row>
    <row r="1594" spans="1:2" x14ac:dyDescent="0.45">
      <c r="A1594" s="13" t="s">
        <v>8219</v>
      </c>
      <c r="B1594">
        <v>61</v>
      </c>
    </row>
    <row r="1595" spans="1:2" x14ac:dyDescent="0.45">
      <c r="A1595" s="13" t="s">
        <v>8219</v>
      </c>
      <c r="B1595">
        <v>82</v>
      </c>
    </row>
    <row r="1596" spans="1:2" x14ac:dyDescent="0.45">
      <c r="A1596" s="13" t="s">
        <v>8219</v>
      </c>
      <c r="B1596">
        <v>71</v>
      </c>
    </row>
    <row r="1597" spans="1:2" x14ac:dyDescent="0.45">
      <c r="A1597" s="13" t="s">
        <v>8219</v>
      </c>
      <c r="B1597">
        <v>117</v>
      </c>
    </row>
    <row r="1598" spans="1:2" x14ac:dyDescent="0.45">
      <c r="A1598" s="13" t="s">
        <v>8219</v>
      </c>
      <c r="B1598">
        <v>29</v>
      </c>
    </row>
    <row r="1599" spans="1:2" x14ac:dyDescent="0.45">
      <c r="A1599" s="13" t="s">
        <v>8219</v>
      </c>
      <c r="B1599">
        <v>74</v>
      </c>
    </row>
    <row r="1600" spans="1:2" x14ac:dyDescent="0.45">
      <c r="A1600" s="13" t="s">
        <v>8219</v>
      </c>
      <c r="B1600">
        <v>23</v>
      </c>
    </row>
    <row r="1601" spans="1:2" x14ac:dyDescent="0.45">
      <c r="A1601" s="13" t="s">
        <v>8219</v>
      </c>
      <c r="B1601">
        <v>60</v>
      </c>
    </row>
    <row r="1602" spans="1:2" x14ac:dyDescent="0.45">
      <c r="A1602" s="13" t="s">
        <v>8219</v>
      </c>
      <c r="B1602">
        <v>55</v>
      </c>
    </row>
    <row r="1603" spans="1:2" x14ac:dyDescent="0.45">
      <c r="A1603" s="13" t="s">
        <v>8219</v>
      </c>
      <c r="B1603">
        <v>51</v>
      </c>
    </row>
    <row r="1604" spans="1:2" x14ac:dyDescent="0.45">
      <c r="A1604" s="13" t="s">
        <v>8219</v>
      </c>
      <c r="B1604">
        <v>78</v>
      </c>
    </row>
    <row r="1605" spans="1:2" x14ac:dyDescent="0.45">
      <c r="A1605" s="13" t="s">
        <v>8219</v>
      </c>
      <c r="B1605">
        <v>62</v>
      </c>
    </row>
    <row r="1606" spans="1:2" x14ac:dyDescent="0.45">
      <c r="A1606" s="13" t="s">
        <v>8219</v>
      </c>
      <c r="B1606">
        <v>45</v>
      </c>
    </row>
    <row r="1607" spans="1:2" x14ac:dyDescent="0.45">
      <c r="A1607" s="13" t="s">
        <v>8219</v>
      </c>
      <c r="B1607">
        <v>15</v>
      </c>
    </row>
    <row r="1608" spans="1:2" x14ac:dyDescent="0.45">
      <c r="A1608" s="13" t="s">
        <v>8219</v>
      </c>
      <c r="B1608">
        <v>151</v>
      </c>
    </row>
    <row r="1609" spans="1:2" x14ac:dyDescent="0.45">
      <c r="A1609" s="13" t="s">
        <v>8219</v>
      </c>
      <c r="B1609">
        <v>68</v>
      </c>
    </row>
    <row r="1610" spans="1:2" x14ac:dyDescent="0.45">
      <c r="A1610" s="13" t="s">
        <v>8219</v>
      </c>
      <c r="B1610">
        <v>46</v>
      </c>
    </row>
    <row r="1611" spans="1:2" x14ac:dyDescent="0.45">
      <c r="A1611" s="13" t="s">
        <v>8219</v>
      </c>
      <c r="B1611">
        <v>24</v>
      </c>
    </row>
    <row r="1612" spans="1:2" x14ac:dyDescent="0.45">
      <c r="A1612" s="13" t="s">
        <v>8219</v>
      </c>
      <c r="B1612">
        <v>70</v>
      </c>
    </row>
    <row r="1613" spans="1:2" x14ac:dyDescent="0.45">
      <c r="A1613" s="13" t="s">
        <v>8219</v>
      </c>
      <c r="B1613">
        <v>244</v>
      </c>
    </row>
    <row r="1614" spans="1:2" x14ac:dyDescent="0.45">
      <c r="A1614" s="13" t="s">
        <v>8219</v>
      </c>
      <c r="B1614">
        <v>82</v>
      </c>
    </row>
    <row r="1615" spans="1:2" x14ac:dyDescent="0.45">
      <c r="A1615" s="13" t="s">
        <v>8219</v>
      </c>
      <c r="B1615">
        <v>226</v>
      </c>
    </row>
    <row r="1616" spans="1:2" x14ac:dyDescent="0.45">
      <c r="A1616" s="13" t="s">
        <v>8219</v>
      </c>
      <c r="B1616">
        <v>60</v>
      </c>
    </row>
    <row r="1617" spans="1:2" x14ac:dyDescent="0.45">
      <c r="A1617" s="13" t="s">
        <v>8219</v>
      </c>
      <c r="B1617">
        <v>322</v>
      </c>
    </row>
    <row r="1618" spans="1:2" x14ac:dyDescent="0.45">
      <c r="A1618" s="13" t="s">
        <v>8219</v>
      </c>
      <c r="B1618">
        <v>94</v>
      </c>
    </row>
    <row r="1619" spans="1:2" x14ac:dyDescent="0.45">
      <c r="A1619" s="13" t="s">
        <v>8219</v>
      </c>
      <c r="B1619">
        <v>47</v>
      </c>
    </row>
    <row r="1620" spans="1:2" x14ac:dyDescent="0.45">
      <c r="A1620" s="13" t="s">
        <v>8219</v>
      </c>
      <c r="B1620">
        <v>115</v>
      </c>
    </row>
    <row r="1621" spans="1:2" x14ac:dyDescent="0.45">
      <c r="A1621" s="13" t="s">
        <v>8219</v>
      </c>
      <c r="B1621">
        <v>134</v>
      </c>
    </row>
    <row r="1622" spans="1:2" x14ac:dyDescent="0.45">
      <c r="A1622" s="13" t="s">
        <v>8219</v>
      </c>
      <c r="B1622">
        <v>35</v>
      </c>
    </row>
    <row r="1623" spans="1:2" x14ac:dyDescent="0.45">
      <c r="A1623" s="13" t="s">
        <v>8219</v>
      </c>
      <c r="B1623">
        <v>104</v>
      </c>
    </row>
    <row r="1624" spans="1:2" x14ac:dyDescent="0.45">
      <c r="A1624" s="13" t="s">
        <v>8219</v>
      </c>
      <c r="B1624">
        <v>184</v>
      </c>
    </row>
    <row r="1625" spans="1:2" x14ac:dyDescent="0.45">
      <c r="A1625" s="13" t="s">
        <v>8219</v>
      </c>
      <c r="B1625">
        <v>119</v>
      </c>
    </row>
    <row r="1626" spans="1:2" x14ac:dyDescent="0.45">
      <c r="A1626" s="13" t="s">
        <v>8219</v>
      </c>
      <c r="B1626">
        <v>59</v>
      </c>
    </row>
    <row r="1627" spans="1:2" x14ac:dyDescent="0.45">
      <c r="A1627" s="13" t="s">
        <v>8219</v>
      </c>
      <c r="B1627">
        <v>113</v>
      </c>
    </row>
    <row r="1628" spans="1:2" x14ac:dyDescent="0.45">
      <c r="A1628" s="13" t="s">
        <v>8219</v>
      </c>
      <c r="B1628">
        <v>84</v>
      </c>
    </row>
    <row r="1629" spans="1:2" x14ac:dyDescent="0.45">
      <c r="A1629" s="13" t="s">
        <v>8219</v>
      </c>
      <c r="B1629">
        <v>74</v>
      </c>
    </row>
    <row r="1630" spans="1:2" x14ac:dyDescent="0.45">
      <c r="A1630" s="13" t="s">
        <v>8219</v>
      </c>
      <c r="B1630">
        <v>216</v>
      </c>
    </row>
    <row r="1631" spans="1:2" x14ac:dyDescent="0.45">
      <c r="A1631" s="13" t="s">
        <v>8219</v>
      </c>
      <c r="B1631">
        <v>39</v>
      </c>
    </row>
    <row r="1632" spans="1:2" x14ac:dyDescent="0.45">
      <c r="A1632" s="13" t="s">
        <v>8219</v>
      </c>
      <c r="B1632">
        <v>21</v>
      </c>
    </row>
    <row r="1633" spans="1:2" x14ac:dyDescent="0.45">
      <c r="A1633" s="13" t="s">
        <v>8219</v>
      </c>
      <c r="B1633">
        <v>30</v>
      </c>
    </row>
    <row r="1634" spans="1:2" x14ac:dyDescent="0.45">
      <c r="A1634" s="13" t="s">
        <v>8219</v>
      </c>
      <c r="B1634">
        <v>37</v>
      </c>
    </row>
    <row r="1635" spans="1:2" x14ac:dyDescent="0.45">
      <c r="A1635" s="13" t="s">
        <v>8219</v>
      </c>
      <c r="B1635">
        <v>202</v>
      </c>
    </row>
    <row r="1636" spans="1:2" x14ac:dyDescent="0.45">
      <c r="A1636" s="13" t="s">
        <v>8219</v>
      </c>
      <c r="B1636">
        <v>37</v>
      </c>
    </row>
    <row r="1637" spans="1:2" x14ac:dyDescent="0.45">
      <c r="A1637" s="13" t="s">
        <v>8219</v>
      </c>
      <c r="B1637">
        <v>28</v>
      </c>
    </row>
    <row r="1638" spans="1:2" x14ac:dyDescent="0.45">
      <c r="A1638" s="13" t="s">
        <v>8219</v>
      </c>
      <c r="B1638">
        <v>26</v>
      </c>
    </row>
    <row r="1639" spans="1:2" x14ac:dyDescent="0.45">
      <c r="A1639" s="13" t="s">
        <v>8219</v>
      </c>
      <c r="B1639">
        <v>61</v>
      </c>
    </row>
    <row r="1640" spans="1:2" x14ac:dyDescent="0.45">
      <c r="A1640" s="13" t="s">
        <v>8219</v>
      </c>
      <c r="B1640">
        <v>115</v>
      </c>
    </row>
    <row r="1641" spans="1:2" x14ac:dyDescent="0.45">
      <c r="A1641" s="13" t="s">
        <v>8219</v>
      </c>
      <c r="B1641">
        <v>181</v>
      </c>
    </row>
    <row r="1642" spans="1:2" x14ac:dyDescent="0.45">
      <c r="A1642" s="13" t="s">
        <v>8219</v>
      </c>
      <c r="B1642">
        <v>110</v>
      </c>
    </row>
    <row r="1643" spans="1:2" x14ac:dyDescent="0.45">
      <c r="A1643" s="13" t="s">
        <v>8219</v>
      </c>
      <c r="B1643">
        <v>269</v>
      </c>
    </row>
    <row r="1644" spans="1:2" x14ac:dyDescent="0.45">
      <c r="A1644" s="13" t="s">
        <v>8219</v>
      </c>
      <c r="B1644">
        <v>79</v>
      </c>
    </row>
    <row r="1645" spans="1:2" x14ac:dyDescent="0.45">
      <c r="A1645" s="13" t="s">
        <v>8219</v>
      </c>
      <c r="B1645">
        <v>104</v>
      </c>
    </row>
    <row r="1646" spans="1:2" x14ac:dyDescent="0.45">
      <c r="A1646" s="13" t="s">
        <v>8219</v>
      </c>
      <c r="B1646">
        <v>34</v>
      </c>
    </row>
    <row r="1647" spans="1:2" x14ac:dyDescent="0.45">
      <c r="A1647" s="13" t="s">
        <v>8219</v>
      </c>
      <c r="B1647">
        <v>167</v>
      </c>
    </row>
    <row r="1648" spans="1:2" x14ac:dyDescent="0.45">
      <c r="A1648" s="13" t="s">
        <v>8219</v>
      </c>
      <c r="B1648">
        <v>183</v>
      </c>
    </row>
    <row r="1649" spans="1:2" x14ac:dyDescent="0.45">
      <c r="A1649" s="13" t="s">
        <v>8219</v>
      </c>
      <c r="B1649">
        <v>71</v>
      </c>
    </row>
    <row r="1650" spans="1:2" x14ac:dyDescent="0.45">
      <c r="A1650" s="13" t="s">
        <v>8219</v>
      </c>
      <c r="B1650">
        <v>69</v>
      </c>
    </row>
    <row r="1651" spans="1:2" x14ac:dyDescent="0.45">
      <c r="A1651" s="13" t="s">
        <v>8219</v>
      </c>
      <c r="B1651">
        <v>270</v>
      </c>
    </row>
    <row r="1652" spans="1:2" x14ac:dyDescent="0.45">
      <c r="A1652" s="13" t="s">
        <v>8219</v>
      </c>
      <c r="B1652">
        <v>193</v>
      </c>
    </row>
    <row r="1653" spans="1:2" x14ac:dyDescent="0.45">
      <c r="A1653" s="13" t="s">
        <v>8219</v>
      </c>
      <c r="B1653">
        <v>57</v>
      </c>
    </row>
    <row r="1654" spans="1:2" x14ac:dyDescent="0.45">
      <c r="A1654" s="13" t="s">
        <v>8219</v>
      </c>
      <c r="B1654">
        <v>200</v>
      </c>
    </row>
    <row r="1655" spans="1:2" x14ac:dyDescent="0.45">
      <c r="A1655" s="13" t="s">
        <v>8219</v>
      </c>
      <c r="B1655">
        <v>88</v>
      </c>
    </row>
    <row r="1656" spans="1:2" x14ac:dyDescent="0.45">
      <c r="A1656" s="13" t="s">
        <v>8219</v>
      </c>
      <c r="B1656">
        <v>213</v>
      </c>
    </row>
    <row r="1657" spans="1:2" x14ac:dyDescent="0.45">
      <c r="A1657" s="13" t="s">
        <v>8219</v>
      </c>
      <c r="B1657">
        <v>20</v>
      </c>
    </row>
    <row r="1658" spans="1:2" x14ac:dyDescent="0.45">
      <c r="A1658" s="13" t="s">
        <v>8219</v>
      </c>
      <c r="B1658">
        <v>50</v>
      </c>
    </row>
    <row r="1659" spans="1:2" x14ac:dyDescent="0.45">
      <c r="A1659" s="13" t="s">
        <v>8219</v>
      </c>
      <c r="B1659">
        <v>115</v>
      </c>
    </row>
    <row r="1660" spans="1:2" x14ac:dyDescent="0.45">
      <c r="A1660" s="13" t="s">
        <v>8219</v>
      </c>
      <c r="B1660">
        <v>186</v>
      </c>
    </row>
    <row r="1661" spans="1:2" x14ac:dyDescent="0.45">
      <c r="A1661" s="13" t="s">
        <v>8219</v>
      </c>
      <c r="B1661">
        <v>18</v>
      </c>
    </row>
    <row r="1662" spans="1:2" x14ac:dyDescent="0.45">
      <c r="A1662" s="13" t="s">
        <v>8219</v>
      </c>
      <c r="B1662">
        <v>176</v>
      </c>
    </row>
    <row r="1663" spans="1:2" x14ac:dyDescent="0.45">
      <c r="A1663" s="13" t="s">
        <v>8219</v>
      </c>
      <c r="B1663">
        <v>41</v>
      </c>
    </row>
    <row r="1664" spans="1:2" x14ac:dyDescent="0.45">
      <c r="A1664" s="13" t="s">
        <v>8219</v>
      </c>
      <c r="B1664">
        <v>75</v>
      </c>
    </row>
    <row r="1665" spans="1:2" x14ac:dyDescent="0.45">
      <c r="A1665" s="13" t="s">
        <v>8219</v>
      </c>
      <c r="B1665">
        <v>97</v>
      </c>
    </row>
    <row r="1666" spans="1:2" x14ac:dyDescent="0.45">
      <c r="A1666" s="13" t="s">
        <v>8219</v>
      </c>
      <c r="B1666">
        <v>73</v>
      </c>
    </row>
    <row r="1667" spans="1:2" x14ac:dyDescent="0.45">
      <c r="A1667" s="13" t="s">
        <v>8219</v>
      </c>
      <c r="B1667">
        <v>49</v>
      </c>
    </row>
    <row r="1668" spans="1:2" x14ac:dyDescent="0.45">
      <c r="A1668" s="13" t="s">
        <v>8219</v>
      </c>
      <c r="B1668">
        <v>134</v>
      </c>
    </row>
    <row r="1669" spans="1:2" x14ac:dyDescent="0.45">
      <c r="A1669" s="13" t="s">
        <v>8219</v>
      </c>
      <c r="B1669">
        <v>68</v>
      </c>
    </row>
    <row r="1670" spans="1:2" x14ac:dyDescent="0.45">
      <c r="A1670" s="13" t="s">
        <v>8219</v>
      </c>
      <c r="B1670">
        <v>49</v>
      </c>
    </row>
    <row r="1671" spans="1:2" x14ac:dyDescent="0.45">
      <c r="A1671" s="13" t="s">
        <v>8219</v>
      </c>
      <c r="B1671">
        <v>63</v>
      </c>
    </row>
    <row r="1672" spans="1:2" x14ac:dyDescent="0.45">
      <c r="A1672" s="13" t="s">
        <v>8219</v>
      </c>
      <c r="B1672">
        <v>163</v>
      </c>
    </row>
    <row r="1673" spans="1:2" x14ac:dyDescent="0.45">
      <c r="A1673" s="13" t="s">
        <v>8219</v>
      </c>
      <c r="B1673">
        <v>288</v>
      </c>
    </row>
    <row r="1674" spans="1:2" x14ac:dyDescent="0.45">
      <c r="A1674" s="13" t="s">
        <v>8219</v>
      </c>
      <c r="B1674">
        <v>42</v>
      </c>
    </row>
    <row r="1675" spans="1:2" x14ac:dyDescent="0.45">
      <c r="A1675" s="13" t="s">
        <v>8219</v>
      </c>
      <c r="B1675">
        <v>70</v>
      </c>
    </row>
    <row r="1676" spans="1:2" x14ac:dyDescent="0.45">
      <c r="A1676" s="13" t="s">
        <v>8219</v>
      </c>
      <c r="B1676">
        <v>30</v>
      </c>
    </row>
    <row r="1677" spans="1:2" x14ac:dyDescent="0.45">
      <c r="A1677" s="13" t="s">
        <v>8219</v>
      </c>
      <c r="B1677">
        <v>51</v>
      </c>
    </row>
    <row r="1678" spans="1:2" x14ac:dyDescent="0.45">
      <c r="A1678" s="13" t="s">
        <v>8219</v>
      </c>
      <c r="B1678">
        <v>145</v>
      </c>
    </row>
    <row r="1679" spans="1:2" x14ac:dyDescent="0.45">
      <c r="A1679" s="13" t="s">
        <v>8219</v>
      </c>
      <c r="B1679">
        <v>21</v>
      </c>
    </row>
    <row r="1680" spans="1:2" x14ac:dyDescent="0.45">
      <c r="A1680" s="13" t="s">
        <v>8219</v>
      </c>
      <c r="B1680">
        <v>286</v>
      </c>
    </row>
    <row r="1681" spans="1:2" x14ac:dyDescent="0.45">
      <c r="A1681" s="13" t="s">
        <v>8219</v>
      </c>
      <c r="B1681">
        <v>12</v>
      </c>
    </row>
    <row r="1682" spans="1:2" x14ac:dyDescent="0.45">
      <c r="A1682" s="13" t="s">
        <v>8219</v>
      </c>
      <c r="B1682">
        <v>100</v>
      </c>
    </row>
    <row r="1683" spans="1:2" x14ac:dyDescent="0.45">
      <c r="A1683" s="13" t="s">
        <v>8219</v>
      </c>
      <c r="B1683">
        <v>100</v>
      </c>
    </row>
    <row r="1684" spans="1:2" x14ac:dyDescent="0.45">
      <c r="A1684" s="13" t="s">
        <v>8219</v>
      </c>
      <c r="B1684">
        <v>34</v>
      </c>
    </row>
    <row r="1685" spans="1:2" x14ac:dyDescent="0.45">
      <c r="A1685" s="13" t="s">
        <v>8219</v>
      </c>
      <c r="B1685">
        <v>63</v>
      </c>
    </row>
    <row r="1686" spans="1:2" x14ac:dyDescent="0.45">
      <c r="A1686" s="13" t="s">
        <v>8219</v>
      </c>
      <c r="B1686">
        <v>30</v>
      </c>
    </row>
    <row r="1687" spans="1:2" x14ac:dyDescent="0.45">
      <c r="A1687" s="13" t="s">
        <v>8219</v>
      </c>
      <c r="B1687">
        <v>47</v>
      </c>
    </row>
    <row r="1688" spans="1:2" x14ac:dyDescent="0.45">
      <c r="A1688" s="13" t="s">
        <v>8219</v>
      </c>
      <c r="B1688">
        <v>237</v>
      </c>
    </row>
    <row r="1689" spans="1:2" x14ac:dyDescent="0.45">
      <c r="A1689" s="13" t="s">
        <v>8219</v>
      </c>
      <c r="B1689">
        <v>47</v>
      </c>
    </row>
    <row r="1690" spans="1:2" x14ac:dyDescent="0.45">
      <c r="A1690" s="13" t="s">
        <v>8219</v>
      </c>
      <c r="B1690">
        <v>15</v>
      </c>
    </row>
    <row r="1691" spans="1:2" x14ac:dyDescent="0.45">
      <c r="A1691" s="13" t="s">
        <v>8219</v>
      </c>
      <c r="B1691">
        <v>81</v>
      </c>
    </row>
    <row r="1692" spans="1:2" x14ac:dyDescent="0.45">
      <c r="A1692" s="13" t="s">
        <v>8219</v>
      </c>
      <c r="B1692">
        <v>122</v>
      </c>
    </row>
    <row r="1693" spans="1:2" x14ac:dyDescent="0.45">
      <c r="A1693" s="13" t="s">
        <v>8219</v>
      </c>
      <c r="B1693">
        <v>34</v>
      </c>
    </row>
    <row r="1694" spans="1:2" x14ac:dyDescent="0.45">
      <c r="A1694" s="13" t="s">
        <v>8219</v>
      </c>
      <c r="B1694">
        <v>207</v>
      </c>
    </row>
    <row r="1695" spans="1:2" x14ac:dyDescent="0.45">
      <c r="A1695" s="13" t="s">
        <v>8219</v>
      </c>
      <c r="B1695">
        <v>25</v>
      </c>
    </row>
    <row r="1696" spans="1:2" x14ac:dyDescent="0.45">
      <c r="A1696" s="13" t="s">
        <v>8219</v>
      </c>
      <c r="B1696">
        <v>72</v>
      </c>
    </row>
    <row r="1697" spans="1:2" x14ac:dyDescent="0.45">
      <c r="A1697" s="13" t="s">
        <v>8219</v>
      </c>
      <c r="B1697">
        <v>14</v>
      </c>
    </row>
    <row r="1698" spans="1:2" x14ac:dyDescent="0.45">
      <c r="A1698" s="13" t="s">
        <v>8219</v>
      </c>
      <c r="B1698">
        <v>15</v>
      </c>
    </row>
    <row r="1699" spans="1:2" x14ac:dyDescent="0.45">
      <c r="A1699" s="13" t="s">
        <v>8219</v>
      </c>
      <c r="B1699">
        <v>91</v>
      </c>
    </row>
    <row r="1700" spans="1:2" x14ac:dyDescent="0.45">
      <c r="A1700" s="13" t="s">
        <v>8219</v>
      </c>
      <c r="B1700">
        <v>24</v>
      </c>
    </row>
    <row r="1701" spans="1:2" x14ac:dyDescent="0.45">
      <c r="A1701" s="13" t="s">
        <v>8219</v>
      </c>
      <c r="B1701">
        <v>27</v>
      </c>
    </row>
    <row r="1702" spans="1:2" x14ac:dyDescent="0.45">
      <c r="A1702" s="13" t="s">
        <v>8219</v>
      </c>
      <c r="B1702">
        <v>47</v>
      </c>
    </row>
    <row r="1703" spans="1:2" x14ac:dyDescent="0.45">
      <c r="A1703" s="13" t="s">
        <v>8219</v>
      </c>
      <c r="B1703">
        <v>44</v>
      </c>
    </row>
    <row r="1704" spans="1:2" x14ac:dyDescent="0.45">
      <c r="A1704" s="13" t="s">
        <v>8219</v>
      </c>
      <c r="B1704">
        <v>72</v>
      </c>
    </row>
    <row r="1705" spans="1:2" x14ac:dyDescent="0.45">
      <c r="A1705" s="13" t="s">
        <v>8219</v>
      </c>
      <c r="B1705">
        <v>63</v>
      </c>
    </row>
    <row r="1706" spans="1:2" x14ac:dyDescent="0.45">
      <c r="A1706" s="13" t="s">
        <v>8219</v>
      </c>
      <c r="B1706">
        <v>88</v>
      </c>
    </row>
    <row r="1707" spans="1:2" x14ac:dyDescent="0.45">
      <c r="A1707" s="13" t="s">
        <v>8219</v>
      </c>
      <c r="B1707">
        <v>70</v>
      </c>
    </row>
    <row r="1708" spans="1:2" x14ac:dyDescent="0.45">
      <c r="A1708" s="13" t="s">
        <v>8219</v>
      </c>
      <c r="B1708">
        <v>50</v>
      </c>
    </row>
    <row r="1709" spans="1:2" x14ac:dyDescent="0.45">
      <c r="A1709" s="13" t="s">
        <v>8219</v>
      </c>
      <c r="B1709">
        <v>35</v>
      </c>
    </row>
    <row r="1710" spans="1:2" x14ac:dyDescent="0.45">
      <c r="A1710" s="13" t="s">
        <v>8219</v>
      </c>
      <c r="B1710">
        <v>175</v>
      </c>
    </row>
    <row r="1711" spans="1:2" x14ac:dyDescent="0.45">
      <c r="A1711" s="13" t="s">
        <v>8219</v>
      </c>
      <c r="B1711">
        <v>20</v>
      </c>
    </row>
    <row r="1712" spans="1:2" x14ac:dyDescent="0.45">
      <c r="A1712" s="13" t="s">
        <v>8219</v>
      </c>
      <c r="B1712">
        <v>54</v>
      </c>
    </row>
    <row r="1713" spans="1:2" x14ac:dyDescent="0.45">
      <c r="A1713" s="13" t="s">
        <v>8219</v>
      </c>
      <c r="B1713">
        <v>20</v>
      </c>
    </row>
    <row r="1714" spans="1:2" x14ac:dyDescent="0.45">
      <c r="A1714" s="13" t="s">
        <v>8219</v>
      </c>
      <c r="B1714">
        <v>57</v>
      </c>
    </row>
    <row r="1715" spans="1:2" x14ac:dyDescent="0.45">
      <c r="A1715" s="13" t="s">
        <v>8219</v>
      </c>
      <c r="B1715">
        <v>31</v>
      </c>
    </row>
    <row r="1716" spans="1:2" x14ac:dyDescent="0.45">
      <c r="A1716" s="13" t="s">
        <v>8219</v>
      </c>
      <c r="B1716">
        <v>31</v>
      </c>
    </row>
    <row r="1717" spans="1:2" x14ac:dyDescent="0.45">
      <c r="A1717" s="13" t="s">
        <v>8219</v>
      </c>
      <c r="B1717">
        <v>45</v>
      </c>
    </row>
    <row r="1718" spans="1:2" x14ac:dyDescent="0.45">
      <c r="A1718" s="13" t="s">
        <v>8219</v>
      </c>
      <c r="B1718">
        <v>41</v>
      </c>
    </row>
    <row r="1719" spans="1:2" x14ac:dyDescent="0.45">
      <c r="A1719" s="13" t="s">
        <v>8219</v>
      </c>
      <c r="B1719">
        <v>29</v>
      </c>
    </row>
    <row r="1720" spans="1:2" x14ac:dyDescent="0.45">
      <c r="A1720" s="13" t="s">
        <v>8219</v>
      </c>
      <c r="B1720">
        <v>58</v>
      </c>
    </row>
    <row r="1721" spans="1:2" x14ac:dyDescent="0.45">
      <c r="A1721" s="13" t="s">
        <v>8219</v>
      </c>
      <c r="B1721">
        <v>89</v>
      </c>
    </row>
    <row r="1722" spans="1:2" x14ac:dyDescent="0.45">
      <c r="A1722" s="13" t="s">
        <v>8219</v>
      </c>
      <c r="B1722">
        <v>125</v>
      </c>
    </row>
    <row r="1723" spans="1:2" x14ac:dyDescent="0.45">
      <c r="A1723" s="13" t="s">
        <v>8219</v>
      </c>
      <c r="B1723">
        <v>18</v>
      </c>
    </row>
    <row r="1724" spans="1:2" x14ac:dyDescent="0.45">
      <c r="A1724" s="13" t="s">
        <v>8219</v>
      </c>
      <c r="B1724">
        <v>32</v>
      </c>
    </row>
    <row r="1725" spans="1:2" x14ac:dyDescent="0.45">
      <c r="A1725" s="13" t="s">
        <v>8219</v>
      </c>
      <c r="B1725">
        <v>16</v>
      </c>
    </row>
    <row r="1726" spans="1:2" x14ac:dyDescent="0.45">
      <c r="A1726" s="13" t="s">
        <v>8219</v>
      </c>
      <c r="B1726">
        <v>38</v>
      </c>
    </row>
    <row r="1727" spans="1:2" x14ac:dyDescent="0.45">
      <c r="A1727" s="13" t="s">
        <v>8219</v>
      </c>
      <c r="B1727">
        <v>15</v>
      </c>
    </row>
    <row r="1728" spans="1:2" x14ac:dyDescent="0.45">
      <c r="A1728" s="13" t="s">
        <v>8219</v>
      </c>
      <c r="B1728">
        <v>23</v>
      </c>
    </row>
    <row r="1729" spans="1:2" x14ac:dyDescent="0.45">
      <c r="A1729" s="13" t="s">
        <v>8219</v>
      </c>
      <c r="B1729">
        <v>49</v>
      </c>
    </row>
    <row r="1730" spans="1:2" x14ac:dyDescent="0.45">
      <c r="A1730" s="13" t="s">
        <v>8219</v>
      </c>
      <c r="B1730">
        <v>10</v>
      </c>
    </row>
    <row r="1731" spans="1:2" x14ac:dyDescent="0.45">
      <c r="A1731" s="13" t="s">
        <v>8219</v>
      </c>
      <c r="B1731">
        <v>15</v>
      </c>
    </row>
    <row r="1732" spans="1:2" x14ac:dyDescent="0.45">
      <c r="A1732" s="13" t="s">
        <v>8219</v>
      </c>
      <c r="B1732">
        <v>57</v>
      </c>
    </row>
    <row r="1733" spans="1:2" x14ac:dyDescent="0.45">
      <c r="A1733" s="13" t="s">
        <v>8219</v>
      </c>
      <c r="B1733">
        <v>33</v>
      </c>
    </row>
    <row r="1734" spans="1:2" x14ac:dyDescent="0.45">
      <c r="A1734" s="13" t="s">
        <v>8219</v>
      </c>
      <c r="B1734">
        <v>9</v>
      </c>
    </row>
    <row r="1735" spans="1:2" x14ac:dyDescent="0.45">
      <c r="A1735" s="13" t="s">
        <v>8219</v>
      </c>
      <c r="B1735">
        <v>26</v>
      </c>
    </row>
    <row r="1736" spans="1:2" x14ac:dyDescent="0.45">
      <c r="A1736" s="13" t="s">
        <v>8219</v>
      </c>
      <c r="B1736">
        <v>69</v>
      </c>
    </row>
    <row r="1737" spans="1:2" x14ac:dyDescent="0.45">
      <c r="A1737" s="13" t="s">
        <v>8219</v>
      </c>
      <c r="B1737">
        <v>65</v>
      </c>
    </row>
    <row r="1738" spans="1:2" x14ac:dyDescent="0.45">
      <c r="A1738" s="13" t="s">
        <v>8219</v>
      </c>
      <c r="B1738">
        <v>83</v>
      </c>
    </row>
    <row r="1739" spans="1:2" x14ac:dyDescent="0.45">
      <c r="A1739" s="13" t="s">
        <v>8219</v>
      </c>
      <c r="B1739">
        <v>111</v>
      </c>
    </row>
    <row r="1740" spans="1:2" x14ac:dyDescent="0.45">
      <c r="A1740" s="13" t="s">
        <v>8219</v>
      </c>
      <c r="B1740">
        <v>46</v>
      </c>
    </row>
    <row r="1741" spans="1:2" x14ac:dyDescent="0.45">
      <c r="A1741" s="13" t="s">
        <v>8219</v>
      </c>
      <c r="B1741">
        <v>63</v>
      </c>
    </row>
    <row r="1742" spans="1:2" x14ac:dyDescent="0.45">
      <c r="A1742" s="13" t="s">
        <v>8219</v>
      </c>
      <c r="B1742">
        <v>9</v>
      </c>
    </row>
    <row r="1743" spans="1:2" x14ac:dyDescent="0.45">
      <c r="A1743" s="13" t="s">
        <v>8219</v>
      </c>
      <c r="B1743">
        <v>34</v>
      </c>
    </row>
    <row r="1744" spans="1:2" x14ac:dyDescent="0.45">
      <c r="A1744" s="13" t="s">
        <v>8219</v>
      </c>
      <c r="B1744">
        <v>112</v>
      </c>
    </row>
    <row r="1745" spans="1:2" x14ac:dyDescent="0.45">
      <c r="A1745" s="13" t="s">
        <v>8219</v>
      </c>
      <c r="B1745">
        <v>47</v>
      </c>
    </row>
    <row r="1746" spans="1:2" x14ac:dyDescent="0.45">
      <c r="A1746" s="13" t="s">
        <v>8219</v>
      </c>
      <c r="B1746">
        <v>38</v>
      </c>
    </row>
    <row r="1747" spans="1:2" x14ac:dyDescent="0.45">
      <c r="A1747" s="13" t="s">
        <v>8219</v>
      </c>
      <c r="B1747">
        <v>28</v>
      </c>
    </row>
    <row r="1748" spans="1:2" x14ac:dyDescent="0.45">
      <c r="A1748" s="13" t="s">
        <v>8219</v>
      </c>
      <c r="B1748">
        <v>78</v>
      </c>
    </row>
    <row r="1749" spans="1:2" x14ac:dyDescent="0.45">
      <c r="A1749" s="13" t="s">
        <v>8219</v>
      </c>
      <c r="B1749">
        <v>23</v>
      </c>
    </row>
    <row r="1750" spans="1:2" x14ac:dyDescent="0.45">
      <c r="A1750" s="13" t="s">
        <v>8219</v>
      </c>
      <c r="B1750">
        <v>40</v>
      </c>
    </row>
    <row r="1751" spans="1:2" x14ac:dyDescent="0.45">
      <c r="A1751" s="13" t="s">
        <v>8219</v>
      </c>
      <c r="B1751">
        <v>13</v>
      </c>
    </row>
    <row r="1752" spans="1:2" x14ac:dyDescent="0.45">
      <c r="A1752" s="13" t="s">
        <v>8219</v>
      </c>
      <c r="B1752">
        <v>18</v>
      </c>
    </row>
    <row r="1753" spans="1:2" x14ac:dyDescent="0.45">
      <c r="A1753" s="13" t="s">
        <v>8219</v>
      </c>
      <c r="B1753">
        <v>22</v>
      </c>
    </row>
    <row r="1754" spans="1:2" x14ac:dyDescent="0.45">
      <c r="A1754" s="13" t="s">
        <v>8219</v>
      </c>
      <c r="B1754">
        <v>79</v>
      </c>
    </row>
    <row r="1755" spans="1:2" x14ac:dyDescent="0.45">
      <c r="A1755" s="13" t="s">
        <v>8219</v>
      </c>
      <c r="B1755">
        <v>14</v>
      </c>
    </row>
    <row r="1756" spans="1:2" x14ac:dyDescent="0.45">
      <c r="A1756" s="13" t="s">
        <v>8219</v>
      </c>
      <c r="B1756">
        <v>51</v>
      </c>
    </row>
    <row r="1757" spans="1:2" x14ac:dyDescent="0.45">
      <c r="A1757" s="13" t="s">
        <v>8219</v>
      </c>
      <c r="B1757">
        <v>54</v>
      </c>
    </row>
    <row r="1758" spans="1:2" x14ac:dyDescent="0.45">
      <c r="A1758" s="13" t="s">
        <v>8219</v>
      </c>
      <c r="B1758">
        <v>70</v>
      </c>
    </row>
    <row r="1759" spans="1:2" x14ac:dyDescent="0.45">
      <c r="A1759" s="13" t="s">
        <v>8219</v>
      </c>
      <c r="B1759">
        <v>44</v>
      </c>
    </row>
    <row r="1760" spans="1:2" x14ac:dyDescent="0.45">
      <c r="A1760" s="13" t="s">
        <v>8219</v>
      </c>
      <c r="B1760">
        <v>55</v>
      </c>
    </row>
    <row r="1761" spans="1:2" x14ac:dyDescent="0.45">
      <c r="A1761" s="13" t="s">
        <v>8219</v>
      </c>
      <c r="B1761">
        <v>15</v>
      </c>
    </row>
    <row r="1762" spans="1:2" x14ac:dyDescent="0.45">
      <c r="A1762" s="13" t="s">
        <v>8219</v>
      </c>
      <c r="B1762">
        <v>27</v>
      </c>
    </row>
    <row r="1763" spans="1:2" x14ac:dyDescent="0.45">
      <c r="A1763" s="13" t="s">
        <v>8219</v>
      </c>
      <c r="B1763">
        <v>21</v>
      </c>
    </row>
    <row r="1764" spans="1:2" x14ac:dyDescent="0.45">
      <c r="A1764" s="13" t="s">
        <v>8219</v>
      </c>
      <c r="B1764">
        <v>162</v>
      </c>
    </row>
    <row r="1765" spans="1:2" x14ac:dyDescent="0.45">
      <c r="A1765" s="13" t="s">
        <v>8219</v>
      </c>
      <c r="B1765">
        <v>23</v>
      </c>
    </row>
    <row r="1766" spans="1:2" x14ac:dyDescent="0.45">
      <c r="A1766" s="13" t="s">
        <v>8219</v>
      </c>
      <c r="B1766">
        <v>72</v>
      </c>
    </row>
    <row r="1767" spans="1:2" x14ac:dyDescent="0.45">
      <c r="A1767" s="13" t="s">
        <v>8219</v>
      </c>
      <c r="B1767">
        <v>68</v>
      </c>
    </row>
    <row r="1768" spans="1:2" x14ac:dyDescent="0.45">
      <c r="A1768" s="13" t="s">
        <v>8219</v>
      </c>
      <c r="B1768">
        <v>20</v>
      </c>
    </row>
    <row r="1769" spans="1:2" x14ac:dyDescent="0.45">
      <c r="A1769" s="13" t="s">
        <v>8219</v>
      </c>
      <c r="B1769">
        <v>26</v>
      </c>
    </row>
    <row r="1770" spans="1:2" x14ac:dyDescent="0.45">
      <c r="A1770" s="13" t="s">
        <v>8219</v>
      </c>
      <c r="B1770">
        <v>72</v>
      </c>
    </row>
    <row r="1771" spans="1:2" x14ac:dyDescent="0.45">
      <c r="A1771" s="13" t="s">
        <v>8219</v>
      </c>
      <c r="B1771">
        <v>3</v>
      </c>
    </row>
    <row r="1772" spans="1:2" x14ac:dyDescent="0.45">
      <c r="A1772" s="13" t="s">
        <v>8219</v>
      </c>
      <c r="B1772">
        <v>18</v>
      </c>
    </row>
    <row r="1773" spans="1:2" x14ac:dyDescent="0.45">
      <c r="A1773" s="13" t="s">
        <v>8219</v>
      </c>
      <c r="B1773">
        <v>30</v>
      </c>
    </row>
    <row r="1774" spans="1:2" x14ac:dyDescent="0.45">
      <c r="A1774" s="13" t="s">
        <v>8219</v>
      </c>
      <c r="B1774">
        <v>23</v>
      </c>
    </row>
    <row r="1775" spans="1:2" x14ac:dyDescent="0.45">
      <c r="A1775" s="13" t="s">
        <v>8219</v>
      </c>
      <c r="B1775">
        <v>54</v>
      </c>
    </row>
    <row r="1776" spans="1:2" x14ac:dyDescent="0.45">
      <c r="A1776" s="13" t="s">
        <v>8219</v>
      </c>
      <c r="B1776">
        <v>26</v>
      </c>
    </row>
    <row r="1777" spans="1:2" x14ac:dyDescent="0.45">
      <c r="A1777" s="13" t="s">
        <v>8219</v>
      </c>
      <c r="B1777">
        <v>9</v>
      </c>
    </row>
    <row r="1778" spans="1:2" x14ac:dyDescent="0.45">
      <c r="A1778" s="13" t="s">
        <v>8219</v>
      </c>
      <c r="B1778">
        <v>27</v>
      </c>
    </row>
    <row r="1779" spans="1:2" x14ac:dyDescent="0.45">
      <c r="A1779" s="13" t="s">
        <v>8219</v>
      </c>
      <c r="B1779">
        <v>30</v>
      </c>
    </row>
    <row r="1780" spans="1:2" x14ac:dyDescent="0.45">
      <c r="A1780" s="13" t="s">
        <v>8219</v>
      </c>
      <c r="B1780">
        <v>52</v>
      </c>
    </row>
    <row r="1781" spans="1:2" x14ac:dyDescent="0.45">
      <c r="A1781" s="13" t="s">
        <v>8219</v>
      </c>
      <c r="B1781">
        <v>17</v>
      </c>
    </row>
    <row r="1782" spans="1:2" x14ac:dyDescent="0.45">
      <c r="A1782" s="13" t="s">
        <v>8219</v>
      </c>
      <c r="B1782">
        <v>19</v>
      </c>
    </row>
    <row r="1783" spans="1:2" x14ac:dyDescent="0.45">
      <c r="A1783" s="13" t="s">
        <v>8219</v>
      </c>
      <c r="B1783">
        <v>77</v>
      </c>
    </row>
    <row r="1784" spans="1:2" x14ac:dyDescent="0.45">
      <c r="A1784" s="13" t="s">
        <v>8219</v>
      </c>
      <c r="B1784">
        <v>21</v>
      </c>
    </row>
    <row r="1785" spans="1:2" x14ac:dyDescent="0.45">
      <c r="A1785" s="13" t="s">
        <v>8219</v>
      </c>
      <c r="B1785">
        <v>38</v>
      </c>
    </row>
    <row r="1786" spans="1:2" x14ac:dyDescent="0.45">
      <c r="A1786" s="13" t="s">
        <v>8219</v>
      </c>
      <c r="B1786">
        <v>28</v>
      </c>
    </row>
    <row r="1787" spans="1:2" x14ac:dyDescent="0.45">
      <c r="A1787" s="13" t="s">
        <v>8219</v>
      </c>
      <c r="B1787">
        <v>48</v>
      </c>
    </row>
    <row r="1788" spans="1:2" x14ac:dyDescent="0.45">
      <c r="A1788" s="13" t="s">
        <v>8219</v>
      </c>
      <c r="B1788">
        <v>46</v>
      </c>
    </row>
    <row r="1789" spans="1:2" x14ac:dyDescent="0.45">
      <c r="A1789" s="13" t="s">
        <v>8219</v>
      </c>
      <c r="B1789">
        <v>30</v>
      </c>
    </row>
    <row r="1790" spans="1:2" x14ac:dyDescent="0.45">
      <c r="A1790" s="13" t="s">
        <v>8219</v>
      </c>
      <c r="B1790">
        <v>64</v>
      </c>
    </row>
    <row r="1791" spans="1:2" x14ac:dyDescent="0.45">
      <c r="A1791" s="13" t="s">
        <v>8219</v>
      </c>
      <c r="B1791">
        <v>15</v>
      </c>
    </row>
    <row r="1792" spans="1:2" x14ac:dyDescent="0.45">
      <c r="A1792" s="13" t="s">
        <v>8219</v>
      </c>
      <c r="B1792">
        <v>41</v>
      </c>
    </row>
    <row r="1793" spans="1:2" x14ac:dyDescent="0.45">
      <c r="A1793" s="13" t="s">
        <v>8219</v>
      </c>
      <c r="B1793">
        <v>35</v>
      </c>
    </row>
    <row r="1794" spans="1:2" x14ac:dyDescent="0.45">
      <c r="A1794" s="13" t="s">
        <v>8219</v>
      </c>
      <c r="B1794">
        <v>45</v>
      </c>
    </row>
    <row r="1795" spans="1:2" x14ac:dyDescent="0.45">
      <c r="A1795" s="13" t="s">
        <v>8219</v>
      </c>
      <c r="B1795">
        <v>62</v>
      </c>
    </row>
    <row r="1796" spans="1:2" x14ac:dyDescent="0.45">
      <c r="A1796" s="13" t="s">
        <v>8219</v>
      </c>
      <c r="B1796">
        <v>22</v>
      </c>
    </row>
    <row r="1797" spans="1:2" x14ac:dyDescent="0.45">
      <c r="A1797" s="13" t="s">
        <v>8219</v>
      </c>
      <c r="B1797">
        <v>18</v>
      </c>
    </row>
    <row r="1798" spans="1:2" x14ac:dyDescent="0.45">
      <c r="A1798" s="13" t="s">
        <v>8219</v>
      </c>
      <c r="B1798">
        <v>12</v>
      </c>
    </row>
    <row r="1799" spans="1:2" x14ac:dyDescent="0.45">
      <c r="A1799" s="13" t="s">
        <v>8219</v>
      </c>
      <c r="B1799">
        <v>44</v>
      </c>
    </row>
    <row r="1800" spans="1:2" x14ac:dyDescent="0.45">
      <c r="A1800" s="13" t="s">
        <v>8219</v>
      </c>
      <c r="B1800">
        <v>27</v>
      </c>
    </row>
    <row r="1801" spans="1:2" x14ac:dyDescent="0.45">
      <c r="A1801" s="13" t="s">
        <v>8219</v>
      </c>
      <c r="B1801">
        <v>38</v>
      </c>
    </row>
    <row r="1802" spans="1:2" x14ac:dyDescent="0.45">
      <c r="A1802" s="13" t="s">
        <v>8219</v>
      </c>
      <c r="B1802">
        <v>28</v>
      </c>
    </row>
    <row r="1803" spans="1:2" x14ac:dyDescent="0.45">
      <c r="A1803" s="13" t="s">
        <v>8219</v>
      </c>
      <c r="B1803">
        <v>24</v>
      </c>
    </row>
    <row r="1804" spans="1:2" x14ac:dyDescent="0.45">
      <c r="A1804" s="13" t="s">
        <v>8219</v>
      </c>
      <c r="B1804">
        <v>65</v>
      </c>
    </row>
    <row r="1805" spans="1:2" x14ac:dyDescent="0.45">
      <c r="A1805" s="13" t="s">
        <v>8219</v>
      </c>
      <c r="B1805">
        <v>46</v>
      </c>
    </row>
    <row r="1806" spans="1:2" x14ac:dyDescent="0.45">
      <c r="A1806" s="13" t="s">
        <v>8219</v>
      </c>
      <c r="B1806">
        <v>85</v>
      </c>
    </row>
    <row r="1807" spans="1:2" x14ac:dyDescent="0.45">
      <c r="A1807" s="13" t="s">
        <v>8219</v>
      </c>
      <c r="B1807">
        <v>66</v>
      </c>
    </row>
    <row r="1808" spans="1:2" x14ac:dyDescent="0.45">
      <c r="A1808" s="13" t="s">
        <v>8219</v>
      </c>
      <c r="B1808">
        <v>165</v>
      </c>
    </row>
    <row r="1809" spans="1:2" x14ac:dyDescent="0.45">
      <c r="A1809" s="13" t="s">
        <v>8219</v>
      </c>
      <c r="B1809">
        <v>17</v>
      </c>
    </row>
    <row r="1810" spans="1:2" x14ac:dyDescent="0.45">
      <c r="A1810" s="13" t="s">
        <v>8219</v>
      </c>
      <c r="B1810">
        <v>3</v>
      </c>
    </row>
    <row r="1811" spans="1:2" x14ac:dyDescent="0.45">
      <c r="A1811" s="13" t="s">
        <v>8219</v>
      </c>
      <c r="B1811">
        <v>17</v>
      </c>
    </row>
    <row r="1812" spans="1:2" x14ac:dyDescent="0.45">
      <c r="A1812" s="13" t="s">
        <v>8219</v>
      </c>
      <c r="B1812">
        <v>91</v>
      </c>
    </row>
    <row r="1813" spans="1:2" x14ac:dyDescent="0.45">
      <c r="A1813" s="13" t="s">
        <v>8219</v>
      </c>
      <c r="B1813">
        <v>67</v>
      </c>
    </row>
    <row r="1814" spans="1:2" x14ac:dyDescent="0.45">
      <c r="A1814" s="13" t="s">
        <v>8219</v>
      </c>
      <c r="B1814">
        <v>18</v>
      </c>
    </row>
    <row r="1815" spans="1:2" x14ac:dyDescent="0.45">
      <c r="A1815" s="13" t="s">
        <v>8219</v>
      </c>
      <c r="B1815">
        <v>21</v>
      </c>
    </row>
    <row r="1816" spans="1:2" x14ac:dyDescent="0.45">
      <c r="A1816" s="13" t="s">
        <v>8219</v>
      </c>
      <c r="B1816">
        <v>40</v>
      </c>
    </row>
    <row r="1817" spans="1:2" x14ac:dyDescent="0.45">
      <c r="A1817" s="13" t="s">
        <v>8219</v>
      </c>
      <c r="B1817">
        <v>78</v>
      </c>
    </row>
    <row r="1818" spans="1:2" x14ac:dyDescent="0.45">
      <c r="A1818" s="13" t="s">
        <v>8219</v>
      </c>
      <c r="B1818">
        <v>26</v>
      </c>
    </row>
    <row r="1819" spans="1:2" x14ac:dyDescent="0.45">
      <c r="A1819" s="13" t="s">
        <v>8219</v>
      </c>
      <c r="B1819">
        <v>14</v>
      </c>
    </row>
    <row r="1820" spans="1:2" x14ac:dyDescent="0.45">
      <c r="A1820" s="13" t="s">
        <v>8219</v>
      </c>
      <c r="B1820">
        <v>44</v>
      </c>
    </row>
    <row r="1821" spans="1:2" x14ac:dyDescent="0.45">
      <c r="A1821" s="13" t="s">
        <v>8219</v>
      </c>
      <c r="B1821">
        <v>9</v>
      </c>
    </row>
    <row r="1822" spans="1:2" x14ac:dyDescent="0.45">
      <c r="A1822" s="13" t="s">
        <v>8219</v>
      </c>
      <c r="B1822">
        <v>30</v>
      </c>
    </row>
    <row r="1823" spans="1:2" x14ac:dyDescent="0.45">
      <c r="A1823" s="13" t="s">
        <v>8219</v>
      </c>
      <c r="B1823">
        <v>45</v>
      </c>
    </row>
    <row r="1824" spans="1:2" x14ac:dyDescent="0.45">
      <c r="A1824" s="13" t="s">
        <v>8219</v>
      </c>
      <c r="B1824">
        <v>56</v>
      </c>
    </row>
    <row r="1825" spans="1:2" x14ac:dyDescent="0.45">
      <c r="A1825" s="13" t="s">
        <v>8219</v>
      </c>
      <c r="B1825">
        <v>46</v>
      </c>
    </row>
    <row r="1826" spans="1:2" x14ac:dyDescent="0.45">
      <c r="A1826" s="13" t="s">
        <v>8219</v>
      </c>
      <c r="B1826">
        <v>34</v>
      </c>
    </row>
    <row r="1827" spans="1:2" x14ac:dyDescent="0.45">
      <c r="A1827" s="13" t="s">
        <v>8219</v>
      </c>
      <c r="B1827">
        <v>98</v>
      </c>
    </row>
    <row r="1828" spans="1:2" x14ac:dyDescent="0.45">
      <c r="A1828" s="13" t="s">
        <v>8219</v>
      </c>
      <c r="B1828">
        <v>46</v>
      </c>
    </row>
    <row r="1829" spans="1:2" x14ac:dyDescent="0.45">
      <c r="A1829" s="13" t="s">
        <v>8219</v>
      </c>
      <c r="B1829">
        <v>10</v>
      </c>
    </row>
    <row r="1830" spans="1:2" x14ac:dyDescent="0.45">
      <c r="A1830" s="13" t="s">
        <v>8219</v>
      </c>
      <c r="B1830">
        <v>76</v>
      </c>
    </row>
    <row r="1831" spans="1:2" x14ac:dyDescent="0.45">
      <c r="A1831" s="13" t="s">
        <v>8219</v>
      </c>
      <c r="B1831">
        <v>104</v>
      </c>
    </row>
    <row r="1832" spans="1:2" x14ac:dyDescent="0.45">
      <c r="A1832" s="13" t="s">
        <v>8219</v>
      </c>
      <c r="B1832">
        <v>87</v>
      </c>
    </row>
    <row r="1833" spans="1:2" x14ac:dyDescent="0.45">
      <c r="A1833" s="13" t="s">
        <v>8219</v>
      </c>
      <c r="B1833">
        <v>29</v>
      </c>
    </row>
    <row r="1834" spans="1:2" x14ac:dyDescent="0.45">
      <c r="A1834" s="13" t="s">
        <v>8219</v>
      </c>
      <c r="B1834">
        <v>51</v>
      </c>
    </row>
    <row r="1835" spans="1:2" x14ac:dyDescent="0.45">
      <c r="A1835" s="13" t="s">
        <v>8219</v>
      </c>
      <c r="B1835">
        <v>12</v>
      </c>
    </row>
    <row r="1836" spans="1:2" x14ac:dyDescent="0.45">
      <c r="A1836" s="13" t="s">
        <v>8219</v>
      </c>
      <c r="B1836">
        <v>72</v>
      </c>
    </row>
    <row r="1837" spans="1:2" x14ac:dyDescent="0.45">
      <c r="A1837" s="13" t="s">
        <v>8219</v>
      </c>
      <c r="B1837">
        <v>21</v>
      </c>
    </row>
    <row r="1838" spans="1:2" x14ac:dyDescent="0.45">
      <c r="A1838" s="13" t="s">
        <v>8219</v>
      </c>
      <c r="B1838">
        <v>42</v>
      </c>
    </row>
    <row r="1839" spans="1:2" x14ac:dyDescent="0.45">
      <c r="A1839" s="13" t="s">
        <v>8219</v>
      </c>
      <c r="B1839">
        <v>71</v>
      </c>
    </row>
    <row r="1840" spans="1:2" x14ac:dyDescent="0.45">
      <c r="A1840" s="13" t="s">
        <v>8219</v>
      </c>
      <c r="B1840">
        <v>168</v>
      </c>
    </row>
    <row r="1841" spans="1:2" x14ac:dyDescent="0.45">
      <c r="A1841" s="13" t="s">
        <v>8219</v>
      </c>
      <c r="B1841">
        <v>19</v>
      </c>
    </row>
    <row r="1842" spans="1:2" x14ac:dyDescent="0.45">
      <c r="A1842" s="13" t="s">
        <v>8219</v>
      </c>
      <c r="B1842">
        <v>37</v>
      </c>
    </row>
    <row r="1843" spans="1:2" x14ac:dyDescent="0.45">
      <c r="A1843" s="13" t="s">
        <v>8219</v>
      </c>
      <c r="B1843">
        <v>36</v>
      </c>
    </row>
    <row r="1844" spans="1:2" x14ac:dyDescent="0.45">
      <c r="A1844" s="13" t="s">
        <v>8219</v>
      </c>
      <c r="B1844">
        <v>14</v>
      </c>
    </row>
    <row r="1845" spans="1:2" x14ac:dyDescent="0.45">
      <c r="A1845" s="13" t="s">
        <v>8219</v>
      </c>
      <c r="B1845">
        <v>18</v>
      </c>
    </row>
    <row r="1846" spans="1:2" x14ac:dyDescent="0.45">
      <c r="A1846" s="13" t="s">
        <v>8219</v>
      </c>
      <c r="B1846">
        <v>82</v>
      </c>
    </row>
    <row r="1847" spans="1:2" x14ac:dyDescent="0.45">
      <c r="A1847" s="13" t="s">
        <v>8219</v>
      </c>
      <c r="B1847">
        <v>43</v>
      </c>
    </row>
    <row r="1848" spans="1:2" x14ac:dyDescent="0.45">
      <c r="A1848" s="13" t="s">
        <v>8219</v>
      </c>
      <c r="B1848">
        <v>8</v>
      </c>
    </row>
    <row r="1849" spans="1:2" x14ac:dyDescent="0.45">
      <c r="A1849" s="13" t="s">
        <v>8219</v>
      </c>
      <c r="B1849">
        <v>45</v>
      </c>
    </row>
    <row r="1850" spans="1:2" x14ac:dyDescent="0.45">
      <c r="A1850" s="13" t="s">
        <v>8219</v>
      </c>
      <c r="B1850">
        <v>20</v>
      </c>
    </row>
    <row r="1851" spans="1:2" x14ac:dyDescent="0.45">
      <c r="A1851" s="13" t="s">
        <v>8219</v>
      </c>
      <c r="B1851">
        <v>31</v>
      </c>
    </row>
    <row r="1852" spans="1:2" x14ac:dyDescent="0.45">
      <c r="A1852" s="13" t="s">
        <v>8219</v>
      </c>
      <c r="B1852">
        <v>25</v>
      </c>
    </row>
    <row r="1853" spans="1:2" x14ac:dyDescent="0.45">
      <c r="A1853" s="13" t="s">
        <v>8219</v>
      </c>
      <c r="B1853">
        <v>14</v>
      </c>
    </row>
    <row r="1854" spans="1:2" x14ac:dyDescent="0.45">
      <c r="A1854" s="13" t="s">
        <v>8219</v>
      </c>
      <c r="B1854">
        <v>45</v>
      </c>
    </row>
    <row r="1855" spans="1:2" x14ac:dyDescent="0.45">
      <c r="A1855" s="13" t="s">
        <v>8219</v>
      </c>
      <c r="B1855">
        <v>20</v>
      </c>
    </row>
    <row r="1856" spans="1:2" x14ac:dyDescent="0.45">
      <c r="A1856" s="13" t="s">
        <v>8219</v>
      </c>
      <c r="B1856">
        <v>39</v>
      </c>
    </row>
    <row r="1857" spans="1:2" x14ac:dyDescent="0.45">
      <c r="A1857" s="13" t="s">
        <v>8219</v>
      </c>
      <c r="B1857">
        <v>16</v>
      </c>
    </row>
    <row r="1858" spans="1:2" x14ac:dyDescent="0.45">
      <c r="A1858" s="13" t="s">
        <v>8219</v>
      </c>
      <c r="B1858">
        <v>37</v>
      </c>
    </row>
    <row r="1859" spans="1:2" x14ac:dyDescent="0.45">
      <c r="A1859" s="13" t="s">
        <v>8219</v>
      </c>
      <c r="B1859">
        <v>14</v>
      </c>
    </row>
    <row r="1860" spans="1:2" x14ac:dyDescent="0.45">
      <c r="A1860" s="13" t="s">
        <v>8219</v>
      </c>
      <c r="B1860">
        <v>21</v>
      </c>
    </row>
    <row r="1861" spans="1:2" x14ac:dyDescent="0.45">
      <c r="A1861" s="13" t="s">
        <v>8219</v>
      </c>
      <c r="B1861">
        <v>69</v>
      </c>
    </row>
    <row r="1862" spans="1:2" x14ac:dyDescent="0.45">
      <c r="A1862" s="13" t="s">
        <v>8219</v>
      </c>
      <c r="B1862">
        <v>16</v>
      </c>
    </row>
    <row r="1863" spans="1:2" x14ac:dyDescent="0.45">
      <c r="A1863" s="13" t="s">
        <v>8219</v>
      </c>
      <c r="B1863">
        <v>55</v>
      </c>
    </row>
    <row r="1864" spans="1:2" x14ac:dyDescent="0.45">
      <c r="A1864" s="13" t="s">
        <v>8219</v>
      </c>
      <c r="B1864">
        <v>27</v>
      </c>
    </row>
    <row r="1865" spans="1:2" x14ac:dyDescent="0.45">
      <c r="A1865" s="13" t="s">
        <v>8219</v>
      </c>
      <c r="B1865">
        <v>36</v>
      </c>
    </row>
    <row r="1866" spans="1:2" x14ac:dyDescent="0.45">
      <c r="A1866" s="13" t="s">
        <v>8219</v>
      </c>
      <c r="B1866">
        <v>19</v>
      </c>
    </row>
    <row r="1867" spans="1:2" x14ac:dyDescent="0.45">
      <c r="A1867" s="13" t="s">
        <v>8219</v>
      </c>
      <c r="B1867">
        <v>12</v>
      </c>
    </row>
    <row r="1868" spans="1:2" x14ac:dyDescent="0.45">
      <c r="A1868" s="13" t="s">
        <v>8219</v>
      </c>
      <c r="B1868">
        <v>17</v>
      </c>
    </row>
    <row r="1869" spans="1:2" x14ac:dyDescent="0.45">
      <c r="A1869" s="13" t="s">
        <v>8219</v>
      </c>
      <c r="B1869">
        <v>114</v>
      </c>
    </row>
    <row r="1870" spans="1:2" x14ac:dyDescent="0.45">
      <c r="A1870" s="13" t="s">
        <v>8219</v>
      </c>
      <c r="B1870">
        <v>93</v>
      </c>
    </row>
    <row r="1871" spans="1:2" x14ac:dyDescent="0.45">
      <c r="A1871" s="13" t="s">
        <v>8219</v>
      </c>
      <c r="B1871">
        <v>36</v>
      </c>
    </row>
    <row r="1872" spans="1:2" x14ac:dyDescent="0.45">
      <c r="A1872" s="13" t="s">
        <v>8219</v>
      </c>
      <c r="B1872">
        <v>61</v>
      </c>
    </row>
    <row r="1873" spans="1:2" x14ac:dyDescent="0.45">
      <c r="A1873" s="13" t="s">
        <v>8219</v>
      </c>
      <c r="B1873">
        <v>47</v>
      </c>
    </row>
    <row r="1874" spans="1:2" x14ac:dyDescent="0.45">
      <c r="A1874" s="13" t="s">
        <v>8219</v>
      </c>
      <c r="B1874">
        <v>17</v>
      </c>
    </row>
    <row r="1875" spans="1:2" x14ac:dyDescent="0.45">
      <c r="A1875" s="13" t="s">
        <v>8219</v>
      </c>
      <c r="B1875">
        <v>63</v>
      </c>
    </row>
    <row r="1876" spans="1:2" x14ac:dyDescent="0.45">
      <c r="A1876" s="13" t="s">
        <v>8219</v>
      </c>
      <c r="B1876">
        <v>9</v>
      </c>
    </row>
    <row r="1877" spans="1:2" x14ac:dyDescent="0.45">
      <c r="A1877" s="13" t="s">
        <v>8219</v>
      </c>
      <c r="B1877">
        <v>30</v>
      </c>
    </row>
    <row r="1878" spans="1:2" x14ac:dyDescent="0.45">
      <c r="A1878" s="13" t="s">
        <v>8219</v>
      </c>
      <c r="B1878">
        <v>23</v>
      </c>
    </row>
    <row r="1879" spans="1:2" x14ac:dyDescent="0.45">
      <c r="A1879" s="13" t="s">
        <v>8219</v>
      </c>
      <c r="B1879">
        <v>33</v>
      </c>
    </row>
    <row r="1880" spans="1:2" x14ac:dyDescent="0.45">
      <c r="A1880" s="13" t="s">
        <v>8219</v>
      </c>
      <c r="B1880">
        <v>39</v>
      </c>
    </row>
    <row r="1881" spans="1:2" x14ac:dyDescent="0.45">
      <c r="A1881" s="13" t="s">
        <v>8219</v>
      </c>
      <c r="B1881">
        <v>17</v>
      </c>
    </row>
    <row r="1882" spans="1:2" x14ac:dyDescent="0.45">
      <c r="A1882" s="13" t="s">
        <v>8219</v>
      </c>
      <c r="B1882">
        <v>6</v>
      </c>
    </row>
    <row r="1883" spans="1:2" x14ac:dyDescent="0.45">
      <c r="A1883" s="13" t="s">
        <v>8219</v>
      </c>
      <c r="B1883">
        <v>39</v>
      </c>
    </row>
    <row r="1884" spans="1:2" x14ac:dyDescent="0.45">
      <c r="A1884" s="13" t="s">
        <v>8219</v>
      </c>
      <c r="B1884">
        <v>57</v>
      </c>
    </row>
    <row r="1885" spans="1:2" x14ac:dyDescent="0.45">
      <c r="A1885" s="13" t="s">
        <v>8219</v>
      </c>
      <c r="B1885">
        <v>56</v>
      </c>
    </row>
    <row r="1886" spans="1:2" x14ac:dyDescent="0.45">
      <c r="A1886" s="13" t="s">
        <v>8219</v>
      </c>
      <c r="B1886">
        <v>13</v>
      </c>
    </row>
    <row r="1887" spans="1:2" x14ac:dyDescent="0.45">
      <c r="A1887" s="13" t="s">
        <v>8219</v>
      </c>
      <c r="B1887">
        <v>95</v>
      </c>
    </row>
    <row r="1888" spans="1:2" x14ac:dyDescent="0.45">
      <c r="A1888" s="13" t="s">
        <v>8219</v>
      </c>
      <c r="B1888">
        <v>80</v>
      </c>
    </row>
    <row r="1889" spans="1:2" x14ac:dyDescent="0.45">
      <c r="A1889" s="13" t="s">
        <v>8219</v>
      </c>
      <c r="B1889">
        <v>133</v>
      </c>
    </row>
    <row r="1890" spans="1:2" x14ac:dyDescent="0.45">
      <c r="A1890" s="13" t="s">
        <v>8219</v>
      </c>
      <c r="B1890">
        <v>44</v>
      </c>
    </row>
    <row r="1891" spans="1:2" x14ac:dyDescent="0.45">
      <c r="A1891" s="13" t="s">
        <v>8219</v>
      </c>
      <c r="B1891">
        <v>30</v>
      </c>
    </row>
    <row r="1892" spans="1:2" x14ac:dyDescent="0.45">
      <c r="A1892" s="13" t="s">
        <v>8219</v>
      </c>
      <c r="B1892">
        <v>56</v>
      </c>
    </row>
    <row r="1893" spans="1:2" x14ac:dyDescent="0.45">
      <c r="A1893" s="13" t="s">
        <v>8219</v>
      </c>
      <c r="B1893">
        <v>66</v>
      </c>
    </row>
    <row r="1894" spans="1:2" x14ac:dyDescent="0.45">
      <c r="A1894" s="13" t="s">
        <v>8219</v>
      </c>
      <c r="B1894">
        <v>29</v>
      </c>
    </row>
    <row r="1895" spans="1:2" x14ac:dyDescent="0.45">
      <c r="A1895" s="13" t="s">
        <v>8219</v>
      </c>
      <c r="B1895">
        <v>72</v>
      </c>
    </row>
    <row r="1896" spans="1:2" x14ac:dyDescent="0.45">
      <c r="A1896" s="13" t="s">
        <v>8219</v>
      </c>
      <c r="B1896">
        <v>27</v>
      </c>
    </row>
    <row r="1897" spans="1:2" x14ac:dyDescent="0.45">
      <c r="A1897" s="13" t="s">
        <v>8219</v>
      </c>
      <c r="B1897">
        <v>10</v>
      </c>
    </row>
    <row r="1898" spans="1:2" x14ac:dyDescent="0.45">
      <c r="A1898" s="13" t="s">
        <v>8219</v>
      </c>
      <c r="B1898">
        <v>35</v>
      </c>
    </row>
    <row r="1899" spans="1:2" x14ac:dyDescent="0.45">
      <c r="A1899" s="13" t="s">
        <v>8219</v>
      </c>
      <c r="B1899">
        <v>29</v>
      </c>
    </row>
    <row r="1900" spans="1:2" x14ac:dyDescent="0.45">
      <c r="A1900" s="13" t="s">
        <v>8219</v>
      </c>
      <c r="B1900">
        <v>13</v>
      </c>
    </row>
    <row r="1901" spans="1:2" x14ac:dyDescent="0.45">
      <c r="A1901" s="13" t="s">
        <v>8219</v>
      </c>
      <c r="B1901">
        <v>72</v>
      </c>
    </row>
    <row r="1902" spans="1:2" x14ac:dyDescent="0.45">
      <c r="A1902" s="13" t="s">
        <v>8219</v>
      </c>
      <c r="B1902">
        <v>78</v>
      </c>
    </row>
    <row r="1903" spans="1:2" x14ac:dyDescent="0.45">
      <c r="A1903" s="13" t="s">
        <v>8219</v>
      </c>
      <c r="B1903">
        <v>49</v>
      </c>
    </row>
    <row r="1904" spans="1:2" x14ac:dyDescent="0.45">
      <c r="A1904" s="13" t="s">
        <v>8219</v>
      </c>
      <c r="B1904">
        <v>42</v>
      </c>
    </row>
    <row r="1905" spans="1:2" x14ac:dyDescent="0.45">
      <c r="A1905" s="13" t="s">
        <v>8219</v>
      </c>
      <c r="B1905">
        <v>35</v>
      </c>
    </row>
    <row r="1906" spans="1:2" x14ac:dyDescent="0.45">
      <c r="A1906" s="13" t="s">
        <v>8219</v>
      </c>
      <c r="B1906">
        <v>42</v>
      </c>
    </row>
    <row r="1907" spans="1:2" x14ac:dyDescent="0.45">
      <c r="A1907" s="13" t="s">
        <v>8219</v>
      </c>
      <c r="B1907">
        <v>42</v>
      </c>
    </row>
    <row r="1908" spans="1:2" x14ac:dyDescent="0.45">
      <c r="A1908" s="13" t="s">
        <v>8219</v>
      </c>
      <c r="B1908">
        <v>31</v>
      </c>
    </row>
    <row r="1909" spans="1:2" x14ac:dyDescent="0.45">
      <c r="A1909" s="13" t="s">
        <v>8219</v>
      </c>
      <c r="B1909">
        <v>38</v>
      </c>
    </row>
    <row r="1910" spans="1:2" x14ac:dyDescent="0.45">
      <c r="A1910" s="13" t="s">
        <v>8219</v>
      </c>
      <c r="B1910">
        <v>8</v>
      </c>
    </row>
    <row r="1911" spans="1:2" x14ac:dyDescent="0.45">
      <c r="A1911" s="13" t="s">
        <v>8219</v>
      </c>
      <c r="B1911">
        <v>39</v>
      </c>
    </row>
    <row r="1912" spans="1:2" x14ac:dyDescent="0.45">
      <c r="A1912" s="13" t="s">
        <v>8219</v>
      </c>
      <c r="B1912">
        <v>29</v>
      </c>
    </row>
    <row r="1913" spans="1:2" x14ac:dyDescent="0.45">
      <c r="A1913" s="13" t="s">
        <v>8219</v>
      </c>
      <c r="B1913">
        <v>72</v>
      </c>
    </row>
    <row r="1914" spans="1:2" x14ac:dyDescent="0.45">
      <c r="A1914" s="13" t="s">
        <v>8219</v>
      </c>
      <c r="B1914">
        <v>15</v>
      </c>
    </row>
    <row r="1915" spans="1:2" x14ac:dyDescent="0.45">
      <c r="A1915" s="13" t="s">
        <v>8219</v>
      </c>
      <c r="B1915">
        <v>33</v>
      </c>
    </row>
    <row r="1916" spans="1:2" x14ac:dyDescent="0.45">
      <c r="A1916" s="13" t="s">
        <v>8219</v>
      </c>
      <c r="B1916">
        <v>15</v>
      </c>
    </row>
    <row r="1917" spans="1:2" x14ac:dyDescent="0.45">
      <c r="A1917" s="13" t="s">
        <v>8219</v>
      </c>
      <c r="B1917">
        <v>19</v>
      </c>
    </row>
    <row r="1918" spans="1:2" x14ac:dyDescent="0.45">
      <c r="A1918" s="13" t="s">
        <v>8219</v>
      </c>
      <c r="B1918">
        <v>17</v>
      </c>
    </row>
    <row r="1919" spans="1:2" x14ac:dyDescent="0.45">
      <c r="A1919" s="13" t="s">
        <v>8219</v>
      </c>
      <c r="B1919">
        <v>44</v>
      </c>
    </row>
    <row r="1920" spans="1:2" x14ac:dyDescent="0.45">
      <c r="A1920" s="13" t="s">
        <v>8219</v>
      </c>
      <c r="B1920">
        <v>10</v>
      </c>
    </row>
    <row r="1921" spans="1:2" x14ac:dyDescent="0.45">
      <c r="A1921" s="13" t="s">
        <v>8219</v>
      </c>
      <c r="B1921">
        <v>46</v>
      </c>
    </row>
    <row r="1922" spans="1:2" x14ac:dyDescent="0.45">
      <c r="A1922" s="13" t="s">
        <v>8219</v>
      </c>
      <c r="B1922">
        <v>11</v>
      </c>
    </row>
    <row r="1923" spans="1:2" x14ac:dyDescent="0.45">
      <c r="A1923" s="13" t="s">
        <v>8219</v>
      </c>
      <c r="B1923">
        <v>13</v>
      </c>
    </row>
    <row r="1924" spans="1:2" x14ac:dyDescent="0.45">
      <c r="A1924" s="13" t="s">
        <v>8219</v>
      </c>
      <c r="B1924">
        <v>33</v>
      </c>
    </row>
    <row r="1925" spans="1:2" x14ac:dyDescent="0.45">
      <c r="A1925" s="13" t="s">
        <v>8219</v>
      </c>
      <c r="B1925">
        <v>28</v>
      </c>
    </row>
    <row r="1926" spans="1:2" x14ac:dyDescent="0.45">
      <c r="A1926" s="13" t="s">
        <v>8219</v>
      </c>
      <c r="B1926">
        <v>21</v>
      </c>
    </row>
    <row r="1927" spans="1:2" x14ac:dyDescent="0.45">
      <c r="A1927" s="13" t="s">
        <v>8219</v>
      </c>
      <c r="B1927">
        <v>13</v>
      </c>
    </row>
    <row r="1928" spans="1:2" x14ac:dyDescent="0.45">
      <c r="A1928" s="13" t="s">
        <v>8219</v>
      </c>
      <c r="B1928">
        <v>34</v>
      </c>
    </row>
    <row r="1929" spans="1:2" x14ac:dyDescent="0.45">
      <c r="A1929" s="13" t="s">
        <v>8219</v>
      </c>
      <c r="B1929">
        <v>80</v>
      </c>
    </row>
    <row r="1930" spans="1:2" x14ac:dyDescent="0.45">
      <c r="A1930" s="13" t="s">
        <v>8219</v>
      </c>
      <c r="B1930">
        <v>74</v>
      </c>
    </row>
    <row r="1931" spans="1:2" x14ac:dyDescent="0.45">
      <c r="A1931" s="13" t="s">
        <v>8219</v>
      </c>
      <c r="B1931">
        <v>7</v>
      </c>
    </row>
    <row r="1932" spans="1:2" x14ac:dyDescent="0.45">
      <c r="A1932" s="13" t="s">
        <v>8219</v>
      </c>
      <c r="B1932">
        <v>34</v>
      </c>
    </row>
    <row r="1933" spans="1:2" x14ac:dyDescent="0.45">
      <c r="A1933" s="13" t="s">
        <v>8219</v>
      </c>
      <c r="B1933">
        <v>86</v>
      </c>
    </row>
    <row r="1934" spans="1:2" x14ac:dyDescent="0.45">
      <c r="A1934" s="13" t="s">
        <v>8219</v>
      </c>
      <c r="B1934">
        <v>37</v>
      </c>
    </row>
    <row r="1935" spans="1:2" x14ac:dyDescent="0.45">
      <c r="A1935" s="13" t="s">
        <v>8219</v>
      </c>
      <c r="B1935">
        <v>18</v>
      </c>
    </row>
    <row r="1936" spans="1:2" x14ac:dyDescent="0.45">
      <c r="A1936" s="13" t="s">
        <v>8219</v>
      </c>
      <c r="B1936">
        <v>22</v>
      </c>
    </row>
    <row r="1937" spans="1:2" x14ac:dyDescent="0.45">
      <c r="A1937" s="13" t="s">
        <v>8219</v>
      </c>
      <c r="B1937">
        <v>26</v>
      </c>
    </row>
    <row r="1938" spans="1:2" x14ac:dyDescent="0.45">
      <c r="A1938" s="13" t="s">
        <v>8219</v>
      </c>
      <c r="B1938">
        <v>27</v>
      </c>
    </row>
    <row r="1939" spans="1:2" x14ac:dyDescent="0.45">
      <c r="A1939" s="13" t="s">
        <v>8219</v>
      </c>
      <c r="B1939">
        <v>8</v>
      </c>
    </row>
    <row r="1940" spans="1:2" x14ac:dyDescent="0.45">
      <c r="A1940" s="13" t="s">
        <v>8219</v>
      </c>
      <c r="B1940">
        <v>204</v>
      </c>
    </row>
    <row r="1941" spans="1:2" x14ac:dyDescent="0.45">
      <c r="A1941" s="13" t="s">
        <v>8219</v>
      </c>
      <c r="B1941">
        <v>46</v>
      </c>
    </row>
    <row r="1942" spans="1:2" x14ac:dyDescent="0.45">
      <c r="A1942" s="13" t="s">
        <v>8219</v>
      </c>
      <c r="B1942">
        <v>17</v>
      </c>
    </row>
    <row r="1943" spans="1:2" x14ac:dyDescent="0.45">
      <c r="A1943" s="13" t="s">
        <v>8219</v>
      </c>
      <c r="B1943">
        <v>28</v>
      </c>
    </row>
    <row r="1944" spans="1:2" x14ac:dyDescent="0.45">
      <c r="A1944" s="13" t="s">
        <v>8219</v>
      </c>
      <c r="B1944">
        <v>83</v>
      </c>
    </row>
    <row r="1945" spans="1:2" x14ac:dyDescent="0.45">
      <c r="A1945" s="13" t="s">
        <v>8219</v>
      </c>
      <c r="B1945">
        <v>13</v>
      </c>
    </row>
    <row r="1946" spans="1:2" x14ac:dyDescent="0.45">
      <c r="A1946" s="13" t="s">
        <v>8219</v>
      </c>
      <c r="B1946">
        <v>8</v>
      </c>
    </row>
    <row r="1947" spans="1:2" x14ac:dyDescent="0.45">
      <c r="A1947" s="13" t="s">
        <v>8219</v>
      </c>
      <c r="B1947">
        <v>32</v>
      </c>
    </row>
    <row r="1948" spans="1:2" x14ac:dyDescent="0.45">
      <c r="A1948" s="13" t="s">
        <v>8219</v>
      </c>
      <c r="B1948">
        <v>85</v>
      </c>
    </row>
    <row r="1949" spans="1:2" x14ac:dyDescent="0.45">
      <c r="A1949" s="13" t="s">
        <v>8219</v>
      </c>
      <c r="B1949">
        <v>29</v>
      </c>
    </row>
    <row r="1950" spans="1:2" x14ac:dyDescent="0.45">
      <c r="A1950" s="13" t="s">
        <v>8219</v>
      </c>
      <c r="B1950">
        <v>24</v>
      </c>
    </row>
    <row r="1951" spans="1:2" x14ac:dyDescent="0.45">
      <c r="A1951" s="13" t="s">
        <v>8219</v>
      </c>
      <c r="B1951">
        <v>8</v>
      </c>
    </row>
    <row r="1952" spans="1:2" x14ac:dyDescent="0.45">
      <c r="A1952" s="13" t="s">
        <v>8219</v>
      </c>
      <c r="B1952">
        <v>19</v>
      </c>
    </row>
    <row r="1953" spans="1:2" x14ac:dyDescent="0.45">
      <c r="A1953" s="13" t="s">
        <v>8219</v>
      </c>
      <c r="B1953">
        <v>336</v>
      </c>
    </row>
    <row r="1954" spans="1:2" x14ac:dyDescent="0.45">
      <c r="A1954" s="13" t="s">
        <v>8219</v>
      </c>
      <c r="B1954">
        <v>13</v>
      </c>
    </row>
    <row r="1955" spans="1:2" x14ac:dyDescent="0.45">
      <c r="A1955" s="13" t="s">
        <v>8219</v>
      </c>
      <c r="B1955">
        <v>42</v>
      </c>
    </row>
    <row r="1956" spans="1:2" x14ac:dyDescent="0.45">
      <c r="A1956" s="13" t="s">
        <v>8219</v>
      </c>
      <c r="B1956">
        <v>64</v>
      </c>
    </row>
    <row r="1957" spans="1:2" x14ac:dyDescent="0.45">
      <c r="A1957" s="13" t="s">
        <v>8219</v>
      </c>
      <c r="B1957">
        <v>25</v>
      </c>
    </row>
    <row r="1958" spans="1:2" x14ac:dyDescent="0.45">
      <c r="A1958" s="13" t="s">
        <v>8219</v>
      </c>
      <c r="B1958">
        <v>20</v>
      </c>
    </row>
    <row r="1959" spans="1:2" x14ac:dyDescent="0.45">
      <c r="A1959" s="13" t="s">
        <v>8219</v>
      </c>
      <c r="B1959">
        <v>104</v>
      </c>
    </row>
    <row r="1960" spans="1:2" x14ac:dyDescent="0.45">
      <c r="A1960" s="13" t="s">
        <v>8219</v>
      </c>
      <c r="B1960">
        <v>53</v>
      </c>
    </row>
    <row r="1961" spans="1:2" x14ac:dyDescent="0.45">
      <c r="A1961" s="13" t="s">
        <v>8219</v>
      </c>
      <c r="B1961">
        <v>14</v>
      </c>
    </row>
    <row r="1962" spans="1:2" x14ac:dyDescent="0.45">
      <c r="A1962" s="13" t="s">
        <v>8219</v>
      </c>
      <c r="B1962">
        <v>20</v>
      </c>
    </row>
    <row r="1963" spans="1:2" x14ac:dyDescent="0.45">
      <c r="A1963" s="13" t="s">
        <v>8219</v>
      </c>
      <c r="B1963">
        <v>558</v>
      </c>
    </row>
    <row r="1964" spans="1:2" x14ac:dyDescent="0.45">
      <c r="A1964" s="13" t="s">
        <v>8219</v>
      </c>
      <c r="B1964">
        <v>22</v>
      </c>
    </row>
    <row r="1965" spans="1:2" x14ac:dyDescent="0.45">
      <c r="A1965" s="13" t="s">
        <v>8219</v>
      </c>
      <c r="B1965">
        <v>24</v>
      </c>
    </row>
    <row r="1966" spans="1:2" x14ac:dyDescent="0.45">
      <c r="A1966" s="13" t="s">
        <v>8219</v>
      </c>
      <c r="B1966">
        <v>74</v>
      </c>
    </row>
    <row r="1967" spans="1:2" x14ac:dyDescent="0.45">
      <c r="A1967" s="13" t="s">
        <v>8219</v>
      </c>
      <c r="B1967">
        <v>54</v>
      </c>
    </row>
    <row r="1968" spans="1:2" x14ac:dyDescent="0.45">
      <c r="A1968" s="13" t="s">
        <v>8219</v>
      </c>
      <c r="B1968">
        <v>31</v>
      </c>
    </row>
    <row r="1969" spans="1:2" x14ac:dyDescent="0.45">
      <c r="A1969" s="13" t="s">
        <v>8219</v>
      </c>
      <c r="B1969">
        <v>25</v>
      </c>
    </row>
    <row r="1970" spans="1:2" x14ac:dyDescent="0.45">
      <c r="A1970" s="13" t="s">
        <v>8219</v>
      </c>
      <c r="B1970">
        <v>17</v>
      </c>
    </row>
    <row r="1971" spans="1:2" x14ac:dyDescent="0.45">
      <c r="A1971" s="13" t="s">
        <v>8219</v>
      </c>
      <c r="B1971">
        <v>12</v>
      </c>
    </row>
    <row r="1972" spans="1:2" x14ac:dyDescent="0.45">
      <c r="A1972" s="13" t="s">
        <v>8219</v>
      </c>
      <c r="B1972">
        <v>38</v>
      </c>
    </row>
    <row r="1973" spans="1:2" x14ac:dyDescent="0.45">
      <c r="A1973" s="13" t="s">
        <v>8219</v>
      </c>
      <c r="B1973">
        <v>41</v>
      </c>
    </row>
    <row r="1974" spans="1:2" x14ac:dyDescent="0.45">
      <c r="A1974" s="13" t="s">
        <v>8219</v>
      </c>
      <c r="B1974">
        <v>19</v>
      </c>
    </row>
    <row r="1975" spans="1:2" x14ac:dyDescent="0.45">
      <c r="A1975" s="13" t="s">
        <v>8219</v>
      </c>
      <c r="B1975">
        <v>41</v>
      </c>
    </row>
    <row r="1976" spans="1:2" x14ac:dyDescent="0.45">
      <c r="A1976" s="13" t="s">
        <v>8219</v>
      </c>
      <c r="B1976">
        <v>26</v>
      </c>
    </row>
    <row r="1977" spans="1:2" x14ac:dyDescent="0.45">
      <c r="A1977" s="13" t="s">
        <v>8219</v>
      </c>
      <c r="B1977">
        <v>25</v>
      </c>
    </row>
    <row r="1978" spans="1:2" x14ac:dyDescent="0.45">
      <c r="A1978" s="13" t="s">
        <v>8219</v>
      </c>
      <c r="B1978">
        <v>9</v>
      </c>
    </row>
    <row r="1979" spans="1:2" x14ac:dyDescent="0.45">
      <c r="A1979" s="13" t="s">
        <v>8219</v>
      </c>
      <c r="B1979">
        <v>78</v>
      </c>
    </row>
    <row r="1980" spans="1:2" x14ac:dyDescent="0.45">
      <c r="A1980" s="13" t="s">
        <v>8219</v>
      </c>
      <c r="B1980">
        <v>45</v>
      </c>
    </row>
    <row r="1981" spans="1:2" x14ac:dyDescent="0.45">
      <c r="A1981" s="13" t="s">
        <v>8219</v>
      </c>
      <c r="B1981">
        <v>102</v>
      </c>
    </row>
    <row r="1982" spans="1:2" x14ac:dyDescent="0.45">
      <c r="A1982" s="13" t="s">
        <v>8219</v>
      </c>
      <c r="B1982">
        <v>5</v>
      </c>
    </row>
    <row r="1983" spans="1:2" x14ac:dyDescent="0.45">
      <c r="A1983" s="13" t="s">
        <v>8219</v>
      </c>
      <c r="B1983">
        <v>27</v>
      </c>
    </row>
    <row r="1984" spans="1:2" x14ac:dyDescent="0.45">
      <c r="A1984" s="13" t="s">
        <v>8219</v>
      </c>
      <c r="B1984">
        <v>37</v>
      </c>
    </row>
    <row r="1985" spans="1:2" x14ac:dyDescent="0.45">
      <c r="A1985" s="13" t="s">
        <v>8219</v>
      </c>
      <c r="B1985">
        <v>14</v>
      </c>
    </row>
    <row r="1986" spans="1:2" x14ac:dyDescent="0.45">
      <c r="A1986" s="13" t="s">
        <v>8219</v>
      </c>
      <c r="B1986">
        <v>27</v>
      </c>
    </row>
    <row r="1987" spans="1:2" x14ac:dyDescent="0.45">
      <c r="A1987" s="13" t="s">
        <v>8219</v>
      </c>
      <c r="B1987">
        <v>45</v>
      </c>
    </row>
    <row r="1988" spans="1:2" x14ac:dyDescent="0.45">
      <c r="A1988" s="13" t="s">
        <v>8219</v>
      </c>
      <c r="B1988">
        <v>49</v>
      </c>
    </row>
    <row r="1989" spans="1:2" x14ac:dyDescent="0.45">
      <c r="A1989" s="13" t="s">
        <v>8219</v>
      </c>
      <c r="B1989">
        <v>24</v>
      </c>
    </row>
    <row r="1990" spans="1:2" x14ac:dyDescent="0.45">
      <c r="A1990" s="13" t="s">
        <v>8219</v>
      </c>
      <c r="B1990">
        <v>112</v>
      </c>
    </row>
    <row r="1991" spans="1:2" x14ac:dyDescent="0.45">
      <c r="A1991" s="13" t="s">
        <v>8219</v>
      </c>
      <c r="B1991">
        <v>23</v>
      </c>
    </row>
    <row r="1992" spans="1:2" x14ac:dyDescent="0.45">
      <c r="A1992" s="13" t="s">
        <v>8219</v>
      </c>
      <c r="B1992">
        <v>54</v>
      </c>
    </row>
    <row r="1993" spans="1:2" x14ac:dyDescent="0.45">
      <c r="A1993" s="13" t="s">
        <v>8219</v>
      </c>
      <c r="B1993">
        <v>28</v>
      </c>
    </row>
    <row r="1994" spans="1:2" x14ac:dyDescent="0.45">
      <c r="A1994" s="13" t="s">
        <v>8219</v>
      </c>
      <c r="B1994">
        <v>11</v>
      </c>
    </row>
    <row r="1995" spans="1:2" x14ac:dyDescent="0.45">
      <c r="A1995" s="13" t="s">
        <v>8219</v>
      </c>
      <c r="B1995">
        <v>62</v>
      </c>
    </row>
    <row r="1996" spans="1:2" x14ac:dyDescent="0.45">
      <c r="A1996" s="13" t="s">
        <v>8219</v>
      </c>
      <c r="B1996">
        <v>73</v>
      </c>
    </row>
    <row r="1997" spans="1:2" x14ac:dyDescent="0.45">
      <c r="A1997" s="13" t="s">
        <v>8219</v>
      </c>
      <c r="B1997">
        <v>18</v>
      </c>
    </row>
    <row r="1998" spans="1:2" x14ac:dyDescent="0.45">
      <c r="A1998" s="13" t="s">
        <v>8219</v>
      </c>
      <c r="B1998">
        <v>35</v>
      </c>
    </row>
    <row r="1999" spans="1:2" x14ac:dyDescent="0.45">
      <c r="A1999" s="13" t="s">
        <v>8219</v>
      </c>
      <c r="B1999">
        <v>43</v>
      </c>
    </row>
    <row r="2000" spans="1:2" x14ac:dyDescent="0.45">
      <c r="A2000" s="13" t="s">
        <v>8219</v>
      </c>
      <c r="B2000">
        <v>36</v>
      </c>
    </row>
    <row r="2001" spans="1:2" x14ac:dyDescent="0.45">
      <c r="A2001" s="13" t="s">
        <v>8219</v>
      </c>
      <c r="B2001">
        <v>62</v>
      </c>
    </row>
    <row r="2002" spans="1:2" x14ac:dyDescent="0.45">
      <c r="A2002" s="13" t="s">
        <v>8219</v>
      </c>
      <c r="B2002">
        <v>15</v>
      </c>
    </row>
    <row r="2003" spans="1:2" x14ac:dyDescent="0.45">
      <c r="A2003" s="13" t="s">
        <v>8219</v>
      </c>
      <c r="B2003">
        <v>33</v>
      </c>
    </row>
    <row r="2004" spans="1:2" x14ac:dyDescent="0.45">
      <c r="A2004" s="13" t="s">
        <v>8219</v>
      </c>
      <c r="B2004">
        <v>27</v>
      </c>
    </row>
    <row r="2005" spans="1:2" x14ac:dyDescent="0.45">
      <c r="A2005" s="13" t="s">
        <v>8219</v>
      </c>
      <c r="B2005">
        <v>17</v>
      </c>
    </row>
    <row r="2006" spans="1:2" x14ac:dyDescent="0.45">
      <c r="A2006" s="13" t="s">
        <v>8219</v>
      </c>
      <c r="B2006">
        <v>4</v>
      </c>
    </row>
    <row r="2007" spans="1:2" x14ac:dyDescent="0.45">
      <c r="A2007" s="13" t="s">
        <v>8219</v>
      </c>
      <c r="B2007">
        <v>53</v>
      </c>
    </row>
    <row r="2008" spans="1:2" x14ac:dyDescent="0.45">
      <c r="A2008" s="13" t="s">
        <v>8219</v>
      </c>
      <c r="B2008">
        <v>49</v>
      </c>
    </row>
    <row r="2009" spans="1:2" x14ac:dyDescent="0.45">
      <c r="A2009" s="13" t="s">
        <v>8219</v>
      </c>
      <c r="B2009">
        <v>57</v>
      </c>
    </row>
    <row r="2010" spans="1:2" x14ac:dyDescent="0.45">
      <c r="A2010" s="13" t="s">
        <v>8219</v>
      </c>
      <c r="B2010">
        <v>69</v>
      </c>
    </row>
    <row r="2011" spans="1:2" x14ac:dyDescent="0.45">
      <c r="A2011" s="13" t="s">
        <v>8219</v>
      </c>
      <c r="B2011">
        <v>15</v>
      </c>
    </row>
    <row r="2012" spans="1:2" x14ac:dyDescent="0.45">
      <c r="A2012" s="13" t="s">
        <v>8219</v>
      </c>
      <c r="B2012">
        <v>64</v>
      </c>
    </row>
    <row r="2013" spans="1:2" x14ac:dyDescent="0.45">
      <c r="A2013" s="13" t="s">
        <v>8219</v>
      </c>
      <c r="B2013">
        <v>20</v>
      </c>
    </row>
    <row r="2014" spans="1:2" x14ac:dyDescent="0.45">
      <c r="A2014" s="13" t="s">
        <v>8219</v>
      </c>
      <c r="B2014">
        <v>27</v>
      </c>
    </row>
    <row r="2015" spans="1:2" x14ac:dyDescent="0.45">
      <c r="A2015" s="13" t="s">
        <v>8219</v>
      </c>
      <c r="B2015">
        <v>21</v>
      </c>
    </row>
    <row r="2016" spans="1:2" x14ac:dyDescent="0.45">
      <c r="A2016" s="13" t="s">
        <v>8219</v>
      </c>
      <c r="B2016">
        <v>31</v>
      </c>
    </row>
    <row r="2017" spans="1:2" x14ac:dyDescent="0.45">
      <c r="A2017" s="13" t="s">
        <v>8219</v>
      </c>
      <c r="B2017">
        <v>51</v>
      </c>
    </row>
    <row r="2018" spans="1:2" x14ac:dyDescent="0.45">
      <c r="A2018" s="13" t="s">
        <v>8219</v>
      </c>
      <c r="B2018">
        <v>57</v>
      </c>
    </row>
    <row r="2019" spans="1:2" x14ac:dyDescent="0.45">
      <c r="A2019" s="13" t="s">
        <v>8219</v>
      </c>
      <c r="B2019">
        <v>20</v>
      </c>
    </row>
    <row r="2020" spans="1:2" x14ac:dyDescent="0.45">
      <c r="A2020" s="13" t="s">
        <v>8219</v>
      </c>
      <c r="B2020">
        <v>71</v>
      </c>
    </row>
    <row r="2021" spans="1:2" x14ac:dyDescent="0.45">
      <c r="A2021" s="13" t="s">
        <v>8219</v>
      </c>
      <c r="B2021">
        <v>72</v>
      </c>
    </row>
    <row r="2022" spans="1:2" x14ac:dyDescent="0.45">
      <c r="A2022" s="13" t="s">
        <v>8219</v>
      </c>
      <c r="B2022">
        <v>45</v>
      </c>
    </row>
    <row r="2023" spans="1:2" x14ac:dyDescent="0.45">
      <c r="A2023" s="13" t="s">
        <v>8219</v>
      </c>
      <c r="B2023">
        <v>51</v>
      </c>
    </row>
    <row r="2024" spans="1:2" x14ac:dyDescent="0.45">
      <c r="A2024" s="13" t="s">
        <v>8219</v>
      </c>
      <c r="B2024">
        <v>56</v>
      </c>
    </row>
    <row r="2025" spans="1:2" x14ac:dyDescent="0.45">
      <c r="A2025" s="13" t="s">
        <v>8219</v>
      </c>
      <c r="B2025">
        <v>17</v>
      </c>
    </row>
    <row r="2026" spans="1:2" x14ac:dyDescent="0.45">
      <c r="A2026" s="13" t="s">
        <v>8219</v>
      </c>
      <c r="B2026">
        <v>197</v>
      </c>
    </row>
    <row r="2027" spans="1:2" x14ac:dyDescent="0.45">
      <c r="A2027" s="13" t="s">
        <v>8219</v>
      </c>
      <c r="B2027">
        <v>70</v>
      </c>
    </row>
    <row r="2028" spans="1:2" x14ac:dyDescent="0.45">
      <c r="A2028" s="13" t="s">
        <v>8219</v>
      </c>
      <c r="B2028">
        <v>21</v>
      </c>
    </row>
    <row r="2029" spans="1:2" x14ac:dyDescent="0.45">
      <c r="A2029" s="13" t="s">
        <v>8219</v>
      </c>
      <c r="B2029">
        <v>34</v>
      </c>
    </row>
    <row r="2030" spans="1:2" x14ac:dyDescent="0.45">
      <c r="A2030" s="13" t="s">
        <v>8219</v>
      </c>
      <c r="B2030">
        <v>39</v>
      </c>
    </row>
    <row r="2031" spans="1:2" x14ac:dyDescent="0.45">
      <c r="A2031" s="13" t="s">
        <v>8219</v>
      </c>
      <c r="B2031">
        <v>78</v>
      </c>
    </row>
    <row r="2032" spans="1:2" x14ac:dyDescent="0.45">
      <c r="A2032" s="13" t="s">
        <v>8219</v>
      </c>
      <c r="B2032">
        <v>48</v>
      </c>
    </row>
    <row r="2033" spans="1:2" x14ac:dyDescent="0.45">
      <c r="A2033" s="13" t="s">
        <v>8219</v>
      </c>
      <c r="B2033">
        <v>29</v>
      </c>
    </row>
    <row r="2034" spans="1:2" x14ac:dyDescent="0.45">
      <c r="A2034" s="13" t="s">
        <v>8219</v>
      </c>
      <c r="B2034">
        <v>73</v>
      </c>
    </row>
    <row r="2035" spans="1:2" x14ac:dyDescent="0.45">
      <c r="A2035" s="13" t="s">
        <v>8219</v>
      </c>
      <c r="B2035">
        <v>8</v>
      </c>
    </row>
    <row r="2036" spans="1:2" x14ac:dyDescent="0.45">
      <c r="A2036" s="13" t="s">
        <v>8219</v>
      </c>
      <c r="B2036">
        <v>17</v>
      </c>
    </row>
    <row r="2037" spans="1:2" x14ac:dyDescent="0.45">
      <c r="A2037" s="13" t="s">
        <v>8219</v>
      </c>
      <c r="B2037">
        <v>9</v>
      </c>
    </row>
    <row r="2038" spans="1:2" x14ac:dyDescent="0.45">
      <c r="A2038" s="13" t="s">
        <v>8219</v>
      </c>
      <c r="B2038">
        <v>17</v>
      </c>
    </row>
    <row r="2039" spans="1:2" x14ac:dyDescent="0.45">
      <c r="A2039" s="13" t="s">
        <v>8219</v>
      </c>
      <c r="B2039">
        <v>33</v>
      </c>
    </row>
    <row r="2040" spans="1:2" x14ac:dyDescent="0.45">
      <c r="A2040" s="13" t="s">
        <v>8219</v>
      </c>
      <c r="B2040">
        <v>38</v>
      </c>
    </row>
    <row r="2041" spans="1:2" x14ac:dyDescent="0.45">
      <c r="A2041" s="13" t="s">
        <v>8219</v>
      </c>
      <c r="B2041">
        <v>79</v>
      </c>
    </row>
    <row r="2042" spans="1:2" x14ac:dyDescent="0.45">
      <c r="A2042" s="13" t="s">
        <v>8219</v>
      </c>
      <c r="B2042">
        <v>46</v>
      </c>
    </row>
    <row r="2043" spans="1:2" x14ac:dyDescent="0.45">
      <c r="A2043" s="13" t="s">
        <v>8219</v>
      </c>
      <c r="B2043">
        <v>20</v>
      </c>
    </row>
    <row r="2044" spans="1:2" x14ac:dyDescent="0.45">
      <c r="A2044" s="13" t="s">
        <v>8219</v>
      </c>
      <c r="B2044">
        <v>20</v>
      </c>
    </row>
    <row r="2045" spans="1:2" x14ac:dyDescent="0.45">
      <c r="A2045" s="13" t="s">
        <v>8219</v>
      </c>
      <c r="B2045">
        <v>13</v>
      </c>
    </row>
    <row r="2046" spans="1:2" x14ac:dyDescent="0.45">
      <c r="A2046" s="13" t="s">
        <v>8219</v>
      </c>
      <c r="B2046">
        <v>22</v>
      </c>
    </row>
    <row r="2047" spans="1:2" x14ac:dyDescent="0.45">
      <c r="A2047" s="13" t="s">
        <v>8219</v>
      </c>
      <c r="B2047">
        <v>36</v>
      </c>
    </row>
    <row r="2048" spans="1:2" x14ac:dyDescent="0.45">
      <c r="A2048" s="13" t="s">
        <v>8219</v>
      </c>
      <c r="B2048">
        <v>40</v>
      </c>
    </row>
    <row r="2049" spans="1:2" x14ac:dyDescent="0.45">
      <c r="A2049" s="13" t="s">
        <v>8219</v>
      </c>
      <c r="B2049">
        <v>9</v>
      </c>
    </row>
    <row r="2050" spans="1:2" x14ac:dyDescent="0.45">
      <c r="A2050" s="13" t="s">
        <v>8219</v>
      </c>
      <c r="B2050">
        <v>19</v>
      </c>
    </row>
    <row r="2051" spans="1:2" x14ac:dyDescent="0.45">
      <c r="A2051" s="13" t="s">
        <v>8219</v>
      </c>
      <c r="B2051">
        <v>14</v>
      </c>
    </row>
    <row r="2052" spans="1:2" x14ac:dyDescent="0.45">
      <c r="A2052" s="13" t="s">
        <v>8219</v>
      </c>
      <c r="B2052">
        <v>38</v>
      </c>
    </row>
    <row r="2053" spans="1:2" x14ac:dyDescent="0.45">
      <c r="A2053" s="13" t="s">
        <v>8219</v>
      </c>
      <c r="B2053">
        <v>58</v>
      </c>
    </row>
    <row r="2054" spans="1:2" x14ac:dyDescent="0.45">
      <c r="A2054" s="13" t="s">
        <v>8219</v>
      </c>
      <c r="B2054">
        <v>28</v>
      </c>
    </row>
    <row r="2055" spans="1:2" x14ac:dyDescent="0.45">
      <c r="A2055" s="13" t="s">
        <v>8219</v>
      </c>
      <c r="B2055">
        <v>17</v>
      </c>
    </row>
    <row r="2056" spans="1:2" x14ac:dyDescent="0.45">
      <c r="A2056" s="13" t="s">
        <v>8219</v>
      </c>
      <c r="B2056">
        <v>12</v>
      </c>
    </row>
    <row r="2057" spans="1:2" x14ac:dyDescent="0.45">
      <c r="A2057" s="13" t="s">
        <v>8219</v>
      </c>
      <c r="B2057">
        <v>40</v>
      </c>
    </row>
    <row r="2058" spans="1:2" x14ac:dyDescent="0.45">
      <c r="A2058" s="13" t="s">
        <v>8219</v>
      </c>
      <c r="B2058">
        <v>57</v>
      </c>
    </row>
    <row r="2059" spans="1:2" x14ac:dyDescent="0.45">
      <c r="A2059" s="13" t="s">
        <v>8219</v>
      </c>
      <c r="B2059">
        <v>114</v>
      </c>
    </row>
    <row r="2060" spans="1:2" x14ac:dyDescent="0.45">
      <c r="A2060" s="13" t="s">
        <v>8219</v>
      </c>
      <c r="B2060">
        <v>31</v>
      </c>
    </row>
    <row r="2061" spans="1:2" x14ac:dyDescent="0.45">
      <c r="A2061" s="13" t="s">
        <v>8219</v>
      </c>
      <c r="B2061">
        <v>3</v>
      </c>
    </row>
    <row r="2062" spans="1:2" x14ac:dyDescent="0.45">
      <c r="A2062" s="13" t="s">
        <v>8219</v>
      </c>
      <c r="B2062">
        <v>16</v>
      </c>
    </row>
    <row r="2063" spans="1:2" x14ac:dyDescent="0.45">
      <c r="A2063" s="13" t="s">
        <v>8219</v>
      </c>
      <c r="B2063">
        <v>199</v>
      </c>
    </row>
    <row r="2064" spans="1:2" x14ac:dyDescent="0.45">
      <c r="A2064" s="13" t="s">
        <v>8219</v>
      </c>
      <c r="B2064">
        <v>31</v>
      </c>
    </row>
    <row r="2065" spans="1:2" x14ac:dyDescent="0.45">
      <c r="A2065" s="13" t="s">
        <v>8219</v>
      </c>
      <c r="B2065">
        <v>30</v>
      </c>
    </row>
    <row r="2066" spans="1:2" x14ac:dyDescent="0.45">
      <c r="A2066" s="13" t="s">
        <v>8219</v>
      </c>
      <c r="B2066">
        <v>34</v>
      </c>
    </row>
    <row r="2067" spans="1:2" x14ac:dyDescent="0.45">
      <c r="A2067" s="13" t="s">
        <v>8219</v>
      </c>
      <c r="B2067">
        <v>18</v>
      </c>
    </row>
    <row r="2068" spans="1:2" x14ac:dyDescent="0.45">
      <c r="A2068" s="13" t="s">
        <v>8219</v>
      </c>
      <c r="B2068">
        <v>67</v>
      </c>
    </row>
    <row r="2069" spans="1:2" x14ac:dyDescent="0.45">
      <c r="A2069" s="13" t="s">
        <v>8219</v>
      </c>
      <c r="B2069">
        <v>66</v>
      </c>
    </row>
    <row r="2070" spans="1:2" x14ac:dyDescent="0.45">
      <c r="A2070" s="13" t="s">
        <v>8219</v>
      </c>
      <c r="B2070">
        <v>23</v>
      </c>
    </row>
    <row r="2071" spans="1:2" x14ac:dyDescent="0.45">
      <c r="A2071" s="13" t="s">
        <v>8219</v>
      </c>
      <c r="B2071">
        <v>126</v>
      </c>
    </row>
    <row r="2072" spans="1:2" x14ac:dyDescent="0.45">
      <c r="A2072" s="13" t="s">
        <v>8219</v>
      </c>
      <c r="B2072">
        <v>6</v>
      </c>
    </row>
    <row r="2073" spans="1:2" x14ac:dyDescent="0.45">
      <c r="A2073" s="13" t="s">
        <v>8219</v>
      </c>
      <c r="B2073">
        <v>25</v>
      </c>
    </row>
    <row r="2074" spans="1:2" x14ac:dyDescent="0.45">
      <c r="A2074" s="13" t="s">
        <v>8219</v>
      </c>
      <c r="B2074">
        <v>39</v>
      </c>
    </row>
    <row r="2075" spans="1:2" x14ac:dyDescent="0.45">
      <c r="A2075" s="13" t="s">
        <v>8219</v>
      </c>
      <c r="B2075">
        <v>62</v>
      </c>
    </row>
    <row r="2076" spans="1:2" x14ac:dyDescent="0.45">
      <c r="A2076" s="13" t="s">
        <v>8219</v>
      </c>
      <c r="B2076">
        <v>31</v>
      </c>
    </row>
    <row r="2077" spans="1:2" x14ac:dyDescent="0.45">
      <c r="A2077" s="13" t="s">
        <v>8219</v>
      </c>
      <c r="B2077">
        <v>274</v>
      </c>
    </row>
    <row r="2078" spans="1:2" x14ac:dyDescent="0.45">
      <c r="A2078" s="13" t="s">
        <v>8219</v>
      </c>
      <c r="B2078">
        <v>17</v>
      </c>
    </row>
    <row r="2079" spans="1:2" x14ac:dyDescent="0.45">
      <c r="A2079" s="13" t="s">
        <v>8219</v>
      </c>
      <c r="B2079">
        <v>14</v>
      </c>
    </row>
    <row r="2080" spans="1:2" x14ac:dyDescent="0.45">
      <c r="A2080" s="13" t="s">
        <v>8219</v>
      </c>
      <c r="B2080">
        <v>60</v>
      </c>
    </row>
    <row r="2081" spans="1:2" x14ac:dyDescent="0.45">
      <c r="A2081" s="13" t="s">
        <v>8219</v>
      </c>
      <c r="B2081">
        <v>33</v>
      </c>
    </row>
    <row r="2082" spans="1:2" x14ac:dyDescent="0.45">
      <c r="A2082" s="13" t="s">
        <v>8219</v>
      </c>
      <c r="B2082">
        <v>78</v>
      </c>
    </row>
    <row r="2083" spans="1:2" x14ac:dyDescent="0.45">
      <c r="A2083" s="13" t="s">
        <v>8219</v>
      </c>
      <c r="B2083">
        <v>30</v>
      </c>
    </row>
    <row r="2084" spans="1:2" x14ac:dyDescent="0.45">
      <c r="A2084" s="13" t="s">
        <v>8219</v>
      </c>
      <c r="B2084">
        <v>136</v>
      </c>
    </row>
    <row r="2085" spans="1:2" x14ac:dyDescent="0.45">
      <c r="A2085" s="13" t="s">
        <v>8219</v>
      </c>
      <c r="B2085">
        <v>40</v>
      </c>
    </row>
    <row r="2086" spans="1:2" x14ac:dyDescent="0.45">
      <c r="A2086" s="13" t="s">
        <v>8219</v>
      </c>
      <c r="B2086">
        <v>18</v>
      </c>
    </row>
    <row r="2087" spans="1:2" x14ac:dyDescent="0.45">
      <c r="A2087" s="13" t="s">
        <v>8219</v>
      </c>
      <c r="B2087">
        <v>39</v>
      </c>
    </row>
    <row r="2088" spans="1:2" x14ac:dyDescent="0.45">
      <c r="A2088" s="13" t="s">
        <v>8219</v>
      </c>
      <c r="B2088">
        <v>21</v>
      </c>
    </row>
    <row r="2089" spans="1:2" x14ac:dyDescent="0.45">
      <c r="A2089" s="13" t="s">
        <v>8219</v>
      </c>
      <c r="B2089">
        <v>30</v>
      </c>
    </row>
    <row r="2090" spans="1:2" x14ac:dyDescent="0.45">
      <c r="A2090" s="13" t="s">
        <v>8219</v>
      </c>
      <c r="B2090">
        <v>27</v>
      </c>
    </row>
    <row r="2091" spans="1:2" x14ac:dyDescent="0.45">
      <c r="A2091" s="13" t="s">
        <v>8219</v>
      </c>
      <c r="B2091">
        <v>35</v>
      </c>
    </row>
    <row r="2092" spans="1:2" x14ac:dyDescent="0.45">
      <c r="A2092" s="13" t="s">
        <v>8219</v>
      </c>
      <c r="B2092">
        <v>13</v>
      </c>
    </row>
    <row r="2093" spans="1:2" x14ac:dyDescent="0.45">
      <c r="A2093" s="13" t="s">
        <v>8219</v>
      </c>
      <c r="B2093">
        <v>23</v>
      </c>
    </row>
    <row r="2094" spans="1:2" x14ac:dyDescent="0.45">
      <c r="A2094" s="13" t="s">
        <v>8219</v>
      </c>
      <c r="B2094">
        <v>39</v>
      </c>
    </row>
    <row r="2095" spans="1:2" x14ac:dyDescent="0.45">
      <c r="A2095" s="13" t="s">
        <v>8219</v>
      </c>
      <c r="B2095">
        <v>35</v>
      </c>
    </row>
    <row r="2096" spans="1:2" x14ac:dyDescent="0.45">
      <c r="A2096" s="13" t="s">
        <v>8219</v>
      </c>
      <c r="B2096">
        <v>27</v>
      </c>
    </row>
    <row r="2097" spans="1:2" x14ac:dyDescent="0.45">
      <c r="A2097" s="13" t="s">
        <v>8219</v>
      </c>
      <c r="B2097">
        <v>21</v>
      </c>
    </row>
    <row r="2098" spans="1:2" x14ac:dyDescent="0.45">
      <c r="A2098" s="13" t="s">
        <v>8219</v>
      </c>
      <c r="B2098">
        <v>104</v>
      </c>
    </row>
    <row r="2099" spans="1:2" x14ac:dyDescent="0.45">
      <c r="A2099" s="13" t="s">
        <v>8219</v>
      </c>
      <c r="B2099">
        <v>19</v>
      </c>
    </row>
    <row r="2100" spans="1:2" x14ac:dyDescent="0.45">
      <c r="A2100" s="13" t="s">
        <v>8219</v>
      </c>
      <c r="B2100">
        <v>97</v>
      </c>
    </row>
    <row r="2101" spans="1:2" x14ac:dyDescent="0.45">
      <c r="A2101" s="13" t="s">
        <v>8219</v>
      </c>
      <c r="B2101">
        <v>27</v>
      </c>
    </row>
    <row r="2102" spans="1:2" x14ac:dyDescent="0.45">
      <c r="A2102" s="13" t="s">
        <v>8219</v>
      </c>
      <c r="B2102">
        <v>24</v>
      </c>
    </row>
    <row r="2103" spans="1:2" x14ac:dyDescent="0.45">
      <c r="A2103" s="13" t="s">
        <v>8219</v>
      </c>
      <c r="B2103">
        <v>13</v>
      </c>
    </row>
    <row r="2104" spans="1:2" x14ac:dyDescent="0.45">
      <c r="A2104" s="13" t="s">
        <v>8219</v>
      </c>
      <c r="B2104">
        <v>46</v>
      </c>
    </row>
    <row r="2105" spans="1:2" x14ac:dyDescent="0.45">
      <c r="A2105" s="13" t="s">
        <v>8219</v>
      </c>
      <c r="B2105">
        <v>4</v>
      </c>
    </row>
    <row r="2106" spans="1:2" x14ac:dyDescent="0.45">
      <c r="A2106" s="13" t="s">
        <v>8219</v>
      </c>
      <c r="B2106">
        <v>40</v>
      </c>
    </row>
    <row r="2107" spans="1:2" x14ac:dyDescent="0.45">
      <c r="A2107" s="13" t="s">
        <v>8219</v>
      </c>
      <c r="B2107">
        <v>44</v>
      </c>
    </row>
    <row r="2108" spans="1:2" x14ac:dyDescent="0.45">
      <c r="A2108" s="13" t="s">
        <v>8219</v>
      </c>
      <c r="B2108">
        <v>35</v>
      </c>
    </row>
    <row r="2109" spans="1:2" x14ac:dyDescent="0.45">
      <c r="A2109" s="13" t="s">
        <v>8219</v>
      </c>
      <c r="B2109">
        <v>63</v>
      </c>
    </row>
    <row r="2110" spans="1:2" x14ac:dyDescent="0.45">
      <c r="A2110" s="13" t="s">
        <v>8219</v>
      </c>
      <c r="B2110">
        <v>89</v>
      </c>
    </row>
    <row r="2111" spans="1:2" x14ac:dyDescent="0.45">
      <c r="A2111" s="13" t="s">
        <v>8219</v>
      </c>
      <c r="B2111">
        <v>15</v>
      </c>
    </row>
    <row r="2112" spans="1:2" x14ac:dyDescent="0.45">
      <c r="A2112" s="13" t="s">
        <v>8219</v>
      </c>
      <c r="B2112">
        <v>46</v>
      </c>
    </row>
    <row r="2113" spans="1:2" x14ac:dyDescent="0.45">
      <c r="A2113" s="13" t="s">
        <v>8219</v>
      </c>
      <c r="B2113">
        <v>33</v>
      </c>
    </row>
    <row r="2114" spans="1:2" x14ac:dyDescent="0.45">
      <c r="A2114" s="13" t="s">
        <v>8219</v>
      </c>
      <c r="B2114">
        <v>52</v>
      </c>
    </row>
    <row r="2115" spans="1:2" x14ac:dyDescent="0.45">
      <c r="A2115" s="13" t="s">
        <v>8219</v>
      </c>
      <c r="B2115">
        <v>7</v>
      </c>
    </row>
    <row r="2116" spans="1:2" x14ac:dyDescent="0.45">
      <c r="A2116" s="13" t="s">
        <v>8219</v>
      </c>
      <c r="B2116">
        <v>28</v>
      </c>
    </row>
    <row r="2117" spans="1:2" x14ac:dyDescent="0.45">
      <c r="A2117" s="13" t="s">
        <v>8219</v>
      </c>
      <c r="B2117">
        <v>11</v>
      </c>
    </row>
    <row r="2118" spans="1:2" x14ac:dyDescent="0.45">
      <c r="A2118" s="13" t="s">
        <v>8219</v>
      </c>
      <c r="B2118">
        <v>15</v>
      </c>
    </row>
    <row r="2119" spans="1:2" x14ac:dyDescent="0.45">
      <c r="A2119" s="13" t="s">
        <v>8219</v>
      </c>
      <c r="B2119">
        <v>30</v>
      </c>
    </row>
    <row r="2120" spans="1:2" x14ac:dyDescent="0.45">
      <c r="A2120" s="13" t="s">
        <v>8219</v>
      </c>
      <c r="B2120">
        <v>27</v>
      </c>
    </row>
    <row r="2121" spans="1:2" x14ac:dyDescent="0.45">
      <c r="A2121" s="13" t="s">
        <v>8219</v>
      </c>
      <c r="B2121">
        <v>28</v>
      </c>
    </row>
    <row r="2122" spans="1:2" x14ac:dyDescent="0.45">
      <c r="A2122" s="13" t="s">
        <v>8219</v>
      </c>
      <c r="B2122">
        <v>17</v>
      </c>
    </row>
    <row r="2123" spans="1:2" x14ac:dyDescent="0.45">
      <c r="A2123" s="13" t="s">
        <v>8219</v>
      </c>
      <c r="B2123">
        <v>50</v>
      </c>
    </row>
    <row r="2124" spans="1:2" x14ac:dyDescent="0.45">
      <c r="A2124" s="13" t="s">
        <v>8219</v>
      </c>
      <c r="B2124">
        <v>26</v>
      </c>
    </row>
    <row r="2125" spans="1:2" x14ac:dyDescent="0.45">
      <c r="A2125" s="13" t="s">
        <v>8219</v>
      </c>
      <c r="B2125">
        <v>88</v>
      </c>
    </row>
    <row r="2126" spans="1:2" x14ac:dyDescent="0.45">
      <c r="A2126" s="13" t="s">
        <v>8219</v>
      </c>
      <c r="B2126">
        <v>91</v>
      </c>
    </row>
    <row r="2127" spans="1:2" x14ac:dyDescent="0.45">
      <c r="A2127" s="13" t="s">
        <v>8219</v>
      </c>
      <c r="B2127">
        <v>3</v>
      </c>
    </row>
    <row r="2128" spans="1:2" x14ac:dyDescent="0.45">
      <c r="A2128" s="13" t="s">
        <v>8219</v>
      </c>
      <c r="B2128">
        <v>28</v>
      </c>
    </row>
    <row r="2129" spans="1:2" x14ac:dyDescent="0.45">
      <c r="A2129" s="13" t="s">
        <v>8219</v>
      </c>
      <c r="B2129">
        <v>77</v>
      </c>
    </row>
    <row r="2130" spans="1:2" x14ac:dyDescent="0.45">
      <c r="A2130" s="13" t="s">
        <v>8219</v>
      </c>
      <c r="B2130">
        <v>27</v>
      </c>
    </row>
    <row r="2131" spans="1:2" x14ac:dyDescent="0.45">
      <c r="A2131" s="13" t="s">
        <v>8219</v>
      </c>
      <c r="B2131">
        <v>107</v>
      </c>
    </row>
    <row r="2132" spans="1:2" x14ac:dyDescent="0.45">
      <c r="A2132" s="13" t="s">
        <v>8219</v>
      </c>
      <c r="B2132">
        <v>96</v>
      </c>
    </row>
    <row r="2133" spans="1:2" x14ac:dyDescent="0.45">
      <c r="A2133" s="13" t="s">
        <v>8219</v>
      </c>
      <c r="B2133">
        <v>56</v>
      </c>
    </row>
    <row r="2134" spans="1:2" x14ac:dyDescent="0.45">
      <c r="A2134" s="13" t="s">
        <v>8219</v>
      </c>
      <c r="B2134">
        <v>58</v>
      </c>
    </row>
    <row r="2135" spans="1:2" x14ac:dyDescent="0.45">
      <c r="A2135" s="13" t="s">
        <v>8219</v>
      </c>
      <c r="B2135">
        <v>15</v>
      </c>
    </row>
    <row r="2136" spans="1:2" x14ac:dyDescent="0.45">
      <c r="A2136" s="13" t="s">
        <v>8219</v>
      </c>
      <c r="B2136">
        <v>20</v>
      </c>
    </row>
    <row r="2137" spans="1:2" x14ac:dyDescent="0.45">
      <c r="A2137" s="13" t="s">
        <v>8219</v>
      </c>
      <c r="B2137">
        <v>38</v>
      </c>
    </row>
    <row r="2138" spans="1:2" x14ac:dyDescent="0.45">
      <c r="A2138" s="13" t="s">
        <v>8219</v>
      </c>
      <c r="B2138">
        <v>33</v>
      </c>
    </row>
    <row r="2139" spans="1:2" x14ac:dyDescent="0.45">
      <c r="A2139" s="13" t="s">
        <v>8219</v>
      </c>
      <c r="B2139">
        <v>57</v>
      </c>
    </row>
    <row r="2140" spans="1:2" x14ac:dyDescent="0.45">
      <c r="A2140" s="13" t="s">
        <v>8219</v>
      </c>
      <c r="B2140">
        <v>25</v>
      </c>
    </row>
    <row r="2141" spans="1:2" x14ac:dyDescent="0.45">
      <c r="A2141" s="13" t="s">
        <v>8219</v>
      </c>
      <c r="B2141">
        <v>14</v>
      </c>
    </row>
    <row r="2142" spans="1:2" x14ac:dyDescent="0.45">
      <c r="A2142" s="13" t="s">
        <v>8219</v>
      </c>
      <c r="B2142">
        <v>94</v>
      </c>
    </row>
    <row r="2143" spans="1:2" x14ac:dyDescent="0.45">
      <c r="A2143" s="13" t="s">
        <v>8219</v>
      </c>
      <c r="B2143">
        <v>59</v>
      </c>
    </row>
    <row r="2144" spans="1:2" x14ac:dyDescent="0.45">
      <c r="A2144" s="13" t="s">
        <v>8219</v>
      </c>
      <c r="B2144">
        <v>36</v>
      </c>
    </row>
    <row r="2145" spans="1:2" x14ac:dyDescent="0.45">
      <c r="A2145" s="13" t="s">
        <v>8219</v>
      </c>
      <c r="B2145">
        <v>115</v>
      </c>
    </row>
    <row r="2146" spans="1:2" x14ac:dyDescent="0.45">
      <c r="A2146" s="13" t="s">
        <v>8219</v>
      </c>
      <c r="B2146">
        <v>30</v>
      </c>
    </row>
    <row r="2147" spans="1:2" x14ac:dyDescent="0.45">
      <c r="A2147" s="13" t="s">
        <v>8219</v>
      </c>
      <c r="B2147">
        <v>52</v>
      </c>
    </row>
    <row r="2148" spans="1:2" x14ac:dyDescent="0.45">
      <c r="A2148" s="13" t="s">
        <v>8219</v>
      </c>
      <c r="B2148">
        <v>27</v>
      </c>
    </row>
    <row r="2149" spans="1:2" x14ac:dyDescent="0.45">
      <c r="A2149" s="13" t="s">
        <v>8219</v>
      </c>
      <c r="B2149">
        <v>24</v>
      </c>
    </row>
    <row r="2150" spans="1:2" x14ac:dyDescent="0.45">
      <c r="A2150" s="13" t="s">
        <v>8219</v>
      </c>
      <c r="B2150">
        <v>10</v>
      </c>
    </row>
    <row r="2151" spans="1:2" x14ac:dyDescent="0.45">
      <c r="A2151" s="13" t="s">
        <v>8219</v>
      </c>
      <c r="B2151">
        <v>30</v>
      </c>
    </row>
    <row r="2152" spans="1:2" x14ac:dyDescent="0.45">
      <c r="A2152" s="13" t="s">
        <v>8219</v>
      </c>
      <c r="B2152">
        <v>71</v>
      </c>
    </row>
    <row r="2153" spans="1:2" x14ac:dyDescent="0.45">
      <c r="A2153" s="13" t="s">
        <v>8219</v>
      </c>
      <c r="B2153">
        <v>10</v>
      </c>
    </row>
    <row r="2154" spans="1:2" x14ac:dyDescent="0.45">
      <c r="A2154" s="13" t="s">
        <v>8219</v>
      </c>
      <c r="B2154">
        <v>24</v>
      </c>
    </row>
    <row r="2155" spans="1:2" x14ac:dyDescent="0.45">
      <c r="A2155" s="13" t="s">
        <v>8219</v>
      </c>
      <c r="B2155">
        <v>38</v>
      </c>
    </row>
    <row r="2156" spans="1:2" x14ac:dyDescent="0.45">
      <c r="A2156" s="13" t="s">
        <v>8219</v>
      </c>
      <c r="B2156">
        <v>26</v>
      </c>
    </row>
    <row r="2157" spans="1:2" x14ac:dyDescent="0.45">
      <c r="A2157" s="13" t="s">
        <v>8219</v>
      </c>
      <c r="B2157">
        <v>19</v>
      </c>
    </row>
    <row r="2158" spans="1:2" x14ac:dyDescent="0.45">
      <c r="A2158" s="13" t="s">
        <v>8219</v>
      </c>
      <c r="B2158">
        <v>11</v>
      </c>
    </row>
    <row r="2159" spans="1:2" x14ac:dyDescent="0.45">
      <c r="A2159" s="13" t="s">
        <v>8219</v>
      </c>
      <c r="B2159">
        <v>27</v>
      </c>
    </row>
    <row r="2160" spans="1:2" x14ac:dyDescent="0.45">
      <c r="A2160" s="13" t="s">
        <v>8219</v>
      </c>
      <c r="B2160">
        <v>34</v>
      </c>
    </row>
    <row r="2161" spans="1:2" x14ac:dyDescent="0.45">
      <c r="A2161" s="13" t="s">
        <v>8219</v>
      </c>
      <c r="B2161">
        <v>20</v>
      </c>
    </row>
    <row r="2162" spans="1:2" x14ac:dyDescent="0.45">
      <c r="A2162" s="13" t="s">
        <v>8219</v>
      </c>
      <c r="B2162">
        <v>37</v>
      </c>
    </row>
    <row r="2163" spans="1:2" x14ac:dyDescent="0.45">
      <c r="A2163" s="13" t="s">
        <v>8219</v>
      </c>
      <c r="B2163">
        <v>20</v>
      </c>
    </row>
    <row r="2164" spans="1:2" x14ac:dyDescent="0.45">
      <c r="A2164" s="13" t="s">
        <v>8219</v>
      </c>
      <c r="B2164">
        <v>10</v>
      </c>
    </row>
    <row r="2165" spans="1:2" x14ac:dyDescent="0.45">
      <c r="A2165" s="13" t="s">
        <v>8219</v>
      </c>
      <c r="B2165">
        <v>26</v>
      </c>
    </row>
    <row r="2166" spans="1:2" x14ac:dyDescent="0.45">
      <c r="A2166" s="13" t="s">
        <v>8219</v>
      </c>
      <c r="B2166">
        <v>20</v>
      </c>
    </row>
    <row r="2167" spans="1:2" x14ac:dyDescent="0.45">
      <c r="A2167" s="13" t="s">
        <v>8219</v>
      </c>
      <c r="B2167">
        <v>46</v>
      </c>
    </row>
    <row r="2168" spans="1:2" x14ac:dyDescent="0.45">
      <c r="A2168" s="13" t="s">
        <v>8219</v>
      </c>
      <c r="B2168">
        <v>76</v>
      </c>
    </row>
    <row r="2169" spans="1:2" x14ac:dyDescent="0.45">
      <c r="A2169" s="13" t="s">
        <v>8219</v>
      </c>
      <c r="B2169">
        <v>41</v>
      </c>
    </row>
    <row r="2170" spans="1:2" x14ac:dyDescent="0.45">
      <c r="A2170" s="13" t="s">
        <v>8219</v>
      </c>
      <c r="B2170">
        <v>7</v>
      </c>
    </row>
    <row r="2171" spans="1:2" x14ac:dyDescent="0.45">
      <c r="A2171" s="13" t="s">
        <v>8219</v>
      </c>
      <c r="B2171">
        <v>49</v>
      </c>
    </row>
    <row r="2172" spans="1:2" x14ac:dyDescent="0.45">
      <c r="A2172" s="13" t="s">
        <v>8219</v>
      </c>
      <c r="B2172">
        <v>26</v>
      </c>
    </row>
    <row r="2173" spans="1:2" x14ac:dyDescent="0.45">
      <c r="A2173" s="13" t="s">
        <v>8219</v>
      </c>
      <c r="B2173">
        <v>65</v>
      </c>
    </row>
    <row r="2174" spans="1:2" x14ac:dyDescent="0.45">
      <c r="A2174" s="13" t="s">
        <v>8219</v>
      </c>
      <c r="B2174">
        <v>28</v>
      </c>
    </row>
    <row r="2175" spans="1:2" x14ac:dyDescent="0.45">
      <c r="A2175" s="13" t="s">
        <v>8219</v>
      </c>
      <c r="B2175">
        <v>8</v>
      </c>
    </row>
    <row r="2176" spans="1:2" x14ac:dyDescent="0.45">
      <c r="A2176" s="13" t="s">
        <v>8219</v>
      </c>
      <c r="B2176">
        <v>3</v>
      </c>
    </row>
    <row r="2177" spans="1:2" x14ac:dyDescent="0.45">
      <c r="A2177" s="13" t="s">
        <v>8219</v>
      </c>
      <c r="B2177">
        <v>9</v>
      </c>
    </row>
    <row r="2178" spans="1:2" x14ac:dyDescent="0.45">
      <c r="A2178" s="13" t="s">
        <v>8219</v>
      </c>
      <c r="B2178">
        <v>9</v>
      </c>
    </row>
    <row r="2179" spans="1:2" x14ac:dyDescent="0.45">
      <c r="A2179" s="13" t="s">
        <v>8219</v>
      </c>
      <c r="B2179">
        <v>20</v>
      </c>
    </row>
    <row r="2180" spans="1:2" x14ac:dyDescent="0.45">
      <c r="A2180" s="13" t="s">
        <v>8219</v>
      </c>
      <c r="B2180">
        <v>57</v>
      </c>
    </row>
    <row r="2181" spans="1:2" x14ac:dyDescent="0.45">
      <c r="A2181" s="13" t="s">
        <v>8219</v>
      </c>
      <c r="B2181">
        <v>8</v>
      </c>
    </row>
    <row r="2182" spans="1:2" x14ac:dyDescent="0.45">
      <c r="A2182" s="13" t="s">
        <v>8219</v>
      </c>
      <c r="B2182">
        <v>14</v>
      </c>
    </row>
    <row r="2183" spans="1:2" x14ac:dyDescent="0.45">
      <c r="A2183" s="13" t="s">
        <v>8219</v>
      </c>
      <c r="B2183">
        <v>17</v>
      </c>
    </row>
    <row r="2184" spans="1:2" x14ac:dyDescent="0.45">
      <c r="A2184" s="13" t="s">
        <v>8219</v>
      </c>
      <c r="B2184">
        <v>100</v>
      </c>
    </row>
    <row r="2185" spans="1:2" x14ac:dyDescent="0.45">
      <c r="A2185" s="13" t="s">
        <v>8219</v>
      </c>
      <c r="B2185">
        <v>32</v>
      </c>
    </row>
    <row r="2186" spans="1:2" x14ac:dyDescent="0.45">
      <c r="A2186" s="13" t="s">
        <v>8219</v>
      </c>
      <c r="B2186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1. Full Table</vt:lpstr>
      <vt:lpstr>2. Category Outcome</vt:lpstr>
      <vt:lpstr>3. Sub-Category Outcome</vt:lpstr>
      <vt:lpstr>4. Monthly Outcome</vt:lpstr>
      <vt:lpstr>5. Project Size</vt:lpstr>
      <vt:lpstr>6. Backer Outcomes</vt:lpstr>
      <vt:lpstr>Average</vt:lpstr>
      <vt:lpstr>Average_Donation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j</cp:lastModifiedBy>
  <dcterms:created xsi:type="dcterms:W3CDTF">2017-04-20T15:17:24Z</dcterms:created>
  <dcterms:modified xsi:type="dcterms:W3CDTF">2020-12-20T02:39:47Z</dcterms:modified>
</cp:coreProperties>
</file>