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cf752ec13175c8/Documents/"/>
    </mc:Choice>
  </mc:AlternateContent>
  <xr:revisionPtr revIDLastSave="1105" documentId="8_{FF1FDDDB-D450-4FD0-8A9B-1D79D30C1FD8}" xr6:coauthVersionLast="45" xr6:coauthVersionMax="45" xr10:uidLastSave="{E70A8AE0-50D5-45F5-BD32-65C06320DF2C}"/>
  <bookViews>
    <workbookView xWindow="-1215" yWindow="803" windowWidth="24525" windowHeight="14722" tabRatio="858" activeTab="5" xr2:uid="{00000000-000D-0000-FFFF-FFFF00000000}"/>
  </bookViews>
  <sheets>
    <sheet name="Source Data" sheetId="1" r:id="rId1"/>
    <sheet name="Category Outcome Analysis" sheetId="2" r:id="rId2"/>
    <sheet name="Sub-Category Outcome Analysis" sheetId="3" r:id="rId3"/>
    <sheet name="Monthly Outcome Analysis" sheetId="4" r:id="rId4"/>
    <sheet name="Project Size Analysis" sheetId="6" r:id="rId5"/>
    <sheet name="Sheet7" sheetId="7" r:id="rId6"/>
  </sheets>
  <definedNames>
    <definedName name="_xlnm._FilterDatabase" localSheetId="5" hidden="1">Sheet7!$G$2:$H$4116</definedName>
    <definedName name="Average">'Source Data'!$P$1</definedName>
    <definedName name="Average_Donation">'Source Data'!$P$1</definedName>
  </definedNames>
  <calcPr calcId="191029"/>
  <pivotCaches>
    <pivotCache cacheId="18" r:id="rId7"/>
    <pivotCache cacheId="24" r:id="rId8"/>
    <pivotCache cacheId="3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7" l="1"/>
  <c r="B9" i="7"/>
  <c r="B5" i="7"/>
  <c r="B4" i="7"/>
  <c r="B3" i="7"/>
  <c r="B7" i="7" s="1"/>
  <c r="B2" i="7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D13" i="6"/>
  <c r="C13" i="6"/>
  <c r="B13" i="6"/>
  <c r="D11" i="6"/>
  <c r="D10" i="6"/>
  <c r="D9" i="6"/>
  <c r="D8" i="6"/>
  <c r="D7" i="6"/>
  <c r="D6" i="6"/>
  <c r="D5" i="6"/>
  <c r="D4" i="6"/>
  <c r="D2" i="6"/>
  <c r="D3" i="6"/>
  <c r="C12" i="6"/>
  <c r="C11" i="6"/>
  <c r="C10" i="6"/>
  <c r="C9" i="6"/>
  <c r="C8" i="6"/>
  <c r="C7" i="6"/>
  <c r="C6" i="6"/>
  <c r="C5" i="6"/>
  <c r="C4" i="6"/>
  <c r="C3" i="6"/>
  <c r="C2" i="6"/>
  <c r="B2" i="6"/>
  <c r="B4" i="6"/>
  <c r="B12" i="6"/>
  <c r="B11" i="6"/>
  <c r="B10" i="6"/>
  <c r="B9" i="6"/>
  <c r="B8" i="6"/>
  <c r="B7" i="6"/>
  <c r="B6" i="6"/>
  <c r="B5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U4111" i="1"/>
  <c r="U20" i="1"/>
  <c r="U17" i="1"/>
  <c r="U12" i="1"/>
  <c r="U11" i="1"/>
  <c r="P4" i="1"/>
  <c r="U4" i="1" s="1"/>
  <c r="P5" i="1"/>
  <c r="U5" i="1" s="1"/>
  <c r="P6" i="1"/>
  <c r="U6" i="1" s="1"/>
  <c r="P7" i="1"/>
  <c r="U7" i="1" s="1"/>
  <c r="P8" i="1"/>
  <c r="U8" i="1" s="1"/>
  <c r="P9" i="1"/>
  <c r="U9" i="1" s="1"/>
  <c r="P10" i="1"/>
  <c r="U10" i="1" s="1"/>
  <c r="P11" i="1"/>
  <c r="P12" i="1"/>
  <c r="P13" i="1"/>
  <c r="U13" i="1" s="1"/>
  <c r="P14" i="1"/>
  <c r="U14" i="1" s="1"/>
  <c r="P15" i="1"/>
  <c r="U15" i="1" s="1"/>
  <c r="P16" i="1"/>
  <c r="U16" i="1" s="1"/>
  <c r="P17" i="1"/>
  <c r="P18" i="1"/>
  <c r="U18" i="1" s="1"/>
  <c r="P19" i="1"/>
  <c r="U19" i="1" s="1"/>
  <c r="P20" i="1"/>
  <c r="P21" i="1"/>
  <c r="U21" i="1" s="1"/>
  <c r="P22" i="1"/>
  <c r="U22" i="1" s="1"/>
  <c r="P23" i="1"/>
  <c r="U23" i="1" s="1"/>
  <c r="P24" i="1"/>
  <c r="U24" i="1" s="1"/>
  <c r="P25" i="1"/>
  <c r="U25" i="1" s="1"/>
  <c r="P26" i="1"/>
  <c r="U26" i="1" s="1"/>
  <c r="P27" i="1"/>
  <c r="U27" i="1" s="1"/>
  <c r="P28" i="1"/>
  <c r="U28" i="1" s="1"/>
  <c r="P29" i="1"/>
  <c r="U29" i="1" s="1"/>
  <c r="P30" i="1"/>
  <c r="U30" i="1" s="1"/>
  <c r="P31" i="1"/>
  <c r="U31" i="1" s="1"/>
  <c r="P32" i="1"/>
  <c r="U32" i="1" s="1"/>
  <c r="P33" i="1"/>
  <c r="U33" i="1" s="1"/>
  <c r="P34" i="1"/>
  <c r="U34" i="1" s="1"/>
  <c r="P35" i="1"/>
  <c r="U35" i="1" s="1"/>
  <c r="P36" i="1"/>
  <c r="U36" i="1" s="1"/>
  <c r="P37" i="1"/>
  <c r="U37" i="1" s="1"/>
  <c r="P38" i="1"/>
  <c r="U38" i="1" s="1"/>
  <c r="P39" i="1"/>
  <c r="U39" i="1" s="1"/>
  <c r="P40" i="1"/>
  <c r="U40" i="1" s="1"/>
  <c r="P41" i="1"/>
  <c r="U41" i="1" s="1"/>
  <c r="P42" i="1"/>
  <c r="U42" i="1" s="1"/>
  <c r="P43" i="1"/>
  <c r="U43" i="1" s="1"/>
  <c r="P44" i="1"/>
  <c r="U44" i="1" s="1"/>
  <c r="P45" i="1"/>
  <c r="U45" i="1" s="1"/>
  <c r="P46" i="1"/>
  <c r="U46" i="1" s="1"/>
  <c r="P47" i="1"/>
  <c r="U47" i="1" s="1"/>
  <c r="P48" i="1"/>
  <c r="U48" i="1" s="1"/>
  <c r="P49" i="1"/>
  <c r="U49" i="1" s="1"/>
  <c r="P50" i="1"/>
  <c r="U50" i="1" s="1"/>
  <c r="P51" i="1"/>
  <c r="U51" i="1" s="1"/>
  <c r="P52" i="1"/>
  <c r="U52" i="1" s="1"/>
  <c r="P53" i="1"/>
  <c r="U53" i="1" s="1"/>
  <c r="P54" i="1"/>
  <c r="U54" i="1" s="1"/>
  <c r="P55" i="1"/>
  <c r="U55" i="1" s="1"/>
  <c r="P56" i="1"/>
  <c r="U56" i="1" s="1"/>
  <c r="P57" i="1"/>
  <c r="U57" i="1" s="1"/>
  <c r="P58" i="1"/>
  <c r="U58" i="1" s="1"/>
  <c r="P59" i="1"/>
  <c r="U59" i="1" s="1"/>
  <c r="P60" i="1"/>
  <c r="U60" i="1" s="1"/>
  <c r="P61" i="1"/>
  <c r="U61" i="1" s="1"/>
  <c r="P62" i="1"/>
  <c r="U62" i="1" s="1"/>
  <c r="P63" i="1"/>
  <c r="U63" i="1" s="1"/>
  <c r="P64" i="1"/>
  <c r="U64" i="1" s="1"/>
  <c r="P65" i="1"/>
  <c r="U65" i="1" s="1"/>
  <c r="P66" i="1"/>
  <c r="U66" i="1" s="1"/>
  <c r="P67" i="1"/>
  <c r="U67" i="1" s="1"/>
  <c r="P68" i="1"/>
  <c r="U68" i="1" s="1"/>
  <c r="P69" i="1"/>
  <c r="U69" i="1" s="1"/>
  <c r="P70" i="1"/>
  <c r="U70" i="1" s="1"/>
  <c r="P71" i="1"/>
  <c r="U71" i="1" s="1"/>
  <c r="P72" i="1"/>
  <c r="U72" i="1" s="1"/>
  <c r="P73" i="1"/>
  <c r="U73" i="1" s="1"/>
  <c r="P74" i="1"/>
  <c r="U74" i="1" s="1"/>
  <c r="P75" i="1"/>
  <c r="U75" i="1" s="1"/>
  <c r="P76" i="1"/>
  <c r="U76" i="1" s="1"/>
  <c r="P77" i="1"/>
  <c r="U77" i="1" s="1"/>
  <c r="P78" i="1"/>
  <c r="U78" i="1" s="1"/>
  <c r="P79" i="1"/>
  <c r="U79" i="1" s="1"/>
  <c r="P80" i="1"/>
  <c r="U80" i="1" s="1"/>
  <c r="P81" i="1"/>
  <c r="U81" i="1" s="1"/>
  <c r="P82" i="1"/>
  <c r="U82" i="1" s="1"/>
  <c r="P83" i="1"/>
  <c r="U83" i="1" s="1"/>
  <c r="P84" i="1"/>
  <c r="U84" i="1" s="1"/>
  <c r="P85" i="1"/>
  <c r="U85" i="1" s="1"/>
  <c r="P86" i="1"/>
  <c r="U86" i="1" s="1"/>
  <c r="P87" i="1"/>
  <c r="U87" i="1" s="1"/>
  <c r="P88" i="1"/>
  <c r="U88" i="1" s="1"/>
  <c r="P89" i="1"/>
  <c r="U89" i="1" s="1"/>
  <c r="P90" i="1"/>
  <c r="U90" i="1" s="1"/>
  <c r="P91" i="1"/>
  <c r="U91" i="1" s="1"/>
  <c r="P92" i="1"/>
  <c r="U92" i="1" s="1"/>
  <c r="P93" i="1"/>
  <c r="U93" i="1" s="1"/>
  <c r="P94" i="1"/>
  <c r="U94" i="1" s="1"/>
  <c r="P95" i="1"/>
  <c r="U95" i="1" s="1"/>
  <c r="P96" i="1"/>
  <c r="U96" i="1" s="1"/>
  <c r="P97" i="1"/>
  <c r="U97" i="1" s="1"/>
  <c r="P98" i="1"/>
  <c r="U98" i="1" s="1"/>
  <c r="P99" i="1"/>
  <c r="U99" i="1" s="1"/>
  <c r="P100" i="1"/>
  <c r="U100" i="1" s="1"/>
  <c r="P101" i="1"/>
  <c r="U101" i="1" s="1"/>
  <c r="P102" i="1"/>
  <c r="U102" i="1" s="1"/>
  <c r="P103" i="1"/>
  <c r="U103" i="1" s="1"/>
  <c r="P104" i="1"/>
  <c r="U104" i="1" s="1"/>
  <c r="P105" i="1"/>
  <c r="U105" i="1" s="1"/>
  <c r="P106" i="1"/>
  <c r="U106" i="1" s="1"/>
  <c r="P107" i="1"/>
  <c r="U107" i="1" s="1"/>
  <c r="P108" i="1"/>
  <c r="U108" i="1" s="1"/>
  <c r="P109" i="1"/>
  <c r="U109" i="1" s="1"/>
  <c r="P110" i="1"/>
  <c r="U110" i="1" s="1"/>
  <c r="P111" i="1"/>
  <c r="U111" i="1" s="1"/>
  <c r="P112" i="1"/>
  <c r="U112" i="1" s="1"/>
  <c r="P113" i="1"/>
  <c r="U113" i="1" s="1"/>
  <c r="P114" i="1"/>
  <c r="U114" i="1" s="1"/>
  <c r="P115" i="1"/>
  <c r="U115" i="1" s="1"/>
  <c r="P116" i="1"/>
  <c r="U116" i="1" s="1"/>
  <c r="P117" i="1"/>
  <c r="U117" i="1" s="1"/>
  <c r="P118" i="1"/>
  <c r="U118" i="1" s="1"/>
  <c r="P119" i="1"/>
  <c r="U119" i="1" s="1"/>
  <c r="P120" i="1"/>
  <c r="U120" i="1" s="1"/>
  <c r="P121" i="1"/>
  <c r="U121" i="1" s="1"/>
  <c r="P122" i="1"/>
  <c r="U122" i="1" s="1"/>
  <c r="P123" i="1"/>
  <c r="U123" i="1" s="1"/>
  <c r="P124" i="1"/>
  <c r="U124" i="1" s="1"/>
  <c r="P125" i="1"/>
  <c r="U125" i="1" s="1"/>
  <c r="P126" i="1"/>
  <c r="U126" i="1" s="1"/>
  <c r="P127" i="1"/>
  <c r="U127" i="1" s="1"/>
  <c r="P128" i="1"/>
  <c r="U128" i="1" s="1"/>
  <c r="P129" i="1"/>
  <c r="U129" i="1" s="1"/>
  <c r="P130" i="1"/>
  <c r="U130" i="1" s="1"/>
  <c r="P131" i="1"/>
  <c r="U131" i="1" s="1"/>
  <c r="P132" i="1"/>
  <c r="U132" i="1" s="1"/>
  <c r="P133" i="1"/>
  <c r="U133" i="1" s="1"/>
  <c r="P134" i="1"/>
  <c r="U134" i="1" s="1"/>
  <c r="P135" i="1"/>
  <c r="U135" i="1" s="1"/>
  <c r="P136" i="1"/>
  <c r="U136" i="1" s="1"/>
  <c r="P137" i="1"/>
  <c r="U137" i="1" s="1"/>
  <c r="P138" i="1"/>
  <c r="U138" i="1" s="1"/>
  <c r="P139" i="1"/>
  <c r="U139" i="1" s="1"/>
  <c r="P140" i="1"/>
  <c r="U140" i="1" s="1"/>
  <c r="P141" i="1"/>
  <c r="U141" i="1" s="1"/>
  <c r="P142" i="1"/>
  <c r="U142" i="1" s="1"/>
  <c r="P143" i="1"/>
  <c r="U143" i="1" s="1"/>
  <c r="P144" i="1"/>
  <c r="U144" i="1" s="1"/>
  <c r="P145" i="1"/>
  <c r="U145" i="1" s="1"/>
  <c r="P146" i="1"/>
  <c r="U146" i="1" s="1"/>
  <c r="P147" i="1"/>
  <c r="U147" i="1" s="1"/>
  <c r="P148" i="1"/>
  <c r="U148" i="1" s="1"/>
  <c r="P149" i="1"/>
  <c r="U149" i="1" s="1"/>
  <c r="P150" i="1"/>
  <c r="U150" i="1" s="1"/>
  <c r="P151" i="1"/>
  <c r="U151" i="1" s="1"/>
  <c r="P152" i="1"/>
  <c r="U152" i="1" s="1"/>
  <c r="P153" i="1"/>
  <c r="U153" i="1" s="1"/>
  <c r="P154" i="1"/>
  <c r="U154" i="1" s="1"/>
  <c r="P155" i="1"/>
  <c r="U155" i="1" s="1"/>
  <c r="P156" i="1"/>
  <c r="U156" i="1" s="1"/>
  <c r="P157" i="1"/>
  <c r="U157" i="1" s="1"/>
  <c r="P158" i="1"/>
  <c r="U158" i="1" s="1"/>
  <c r="P159" i="1"/>
  <c r="U159" i="1" s="1"/>
  <c r="P160" i="1"/>
  <c r="U160" i="1" s="1"/>
  <c r="P161" i="1"/>
  <c r="U161" i="1" s="1"/>
  <c r="P162" i="1"/>
  <c r="U162" i="1" s="1"/>
  <c r="P163" i="1"/>
  <c r="U163" i="1" s="1"/>
  <c r="P164" i="1"/>
  <c r="U164" i="1" s="1"/>
  <c r="P165" i="1"/>
  <c r="U165" i="1" s="1"/>
  <c r="P166" i="1"/>
  <c r="U166" i="1" s="1"/>
  <c r="P167" i="1"/>
  <c r="U167" i="1" s="1"/>
  <c r="P168" i="1"/>
  <c r="U168" i="1" s="1"/>
  <c r="P169" i="1"/>
  <c r="U169" i="1" s="1"/>
  <c r="P170" i="1"/>
  <c r="U170" i="1" s="1"/>
  <c r="P171" i="1"/>
  <c r="U171" i="1" s="1"/>
  <c r="P172" i="1"/>
  <c r="U172" i="1" s="1"/>
  <c r="P173" i="1"/>
  <c r="U173" i="1" s="1"/>
  <c r="P174" i="1"/>
  <c r="U174" i="1" s="1"/>
  <c r="P175" i="1"/>
  <c r="U175" i="1" s="1"/>
  <c r="P176" i="1"/>
  <c r="U176" i="1" s="1"/>
  <c r="P177" i="1"/>
  <c r="U177" i="1" s="1"/>
  <c r="P178" i="1"/>
  <c r="U178" i="1" s="1"/>
  <c r="P179" i="1"/>
  <c r="U179" i="1" s="1"/>
  <c r="P180" i="1"/>
  <c r="U180" i="1" s="1"/>
  <c r="P181" i="1"/>
  <c r="U181" i="1" s="1"/>
  <c r="P182" i="1"/>
  <c r="U182" i="1" s="1"/>
  <c r="P183" i="1"/>
  <c r="U183" i="1" s="1"/>
  <c r="P184" i="1"/>
  <c r="U184" i="1" s="1"/>
  <c r="P185" i="1"/>
  <c r="U185" i="1" s="1"/>
  <c r="P186" i="1"/>
  <c r="U186" i="1" s="1"/>
  <c r="P187" i="1"/>
  <c r="U187" i="1" s="1"/>
  <c r="P188" i="1"/>
  <c r="U188" i="1" s="1"/>
  <c r="P189" i="1"/>
  <c r="U189" i="1" s="1"/>
  <c r="P190" i="1"/>
  <c r="U190" i="1" s="1"/>
  <c r="P191" i="1"/>
  <c r="U191" i="1" s="1"/>
  <c r="P192" i="1"/>
  <c r="U192" i="1" s="1"/>
  <c r="P193" i="1"/>
  <c r="U193" i="1" s="1"/>
  <c r="P194" i="1"/>
  <c r="U194" i="1" s="1"/>
  <c r="P195" i="1"/>
  <c r="U195" i="1" s="1"/>
  <c r="P196" i="1"/>
  <c r="U196" i="1" s="1"/>
  <c r="P197" i="1"/>
  <c r="U197" i="1" s="1"/>
  <c r="P198" i="1"/>
  <c r="U198" i="1" s="1"/>
  <c r="P199" i="1"/>
  <c r="U199" i="1" s="1"/>
  <c r="P200" i="1"/>
  <c r="U200" i="1" s="1"/>
  <c r="P201" i="1"/>
  <c r="U201" i="1" s="1"/>
  <c r="P202" i="1"/>
  <c r="U202" i="1" s="1"/>
  <c r="P203" i="1"/>
  <c r="U203" i="1" s="1"/>
  <c r="P204" i="1"/>
  <c r="U204" i="1" s="1"/>
  <c r="P205" i="1"/>
  <c r="U205" i="1" s="1"/>
  <c r="P206" i="1"/>
  <c r="U206" i="1" s="1"/>
  <c r="P207" i="1"/>
  <c r="U207" i="1" s="1"/>
  <c r="P208" i="1"/>
  <c r="U208" i="1" s="1"/>
  <c r="P209" i="1"/>
  <c r="U209" i="1" s="1"/>
  <c r="P210" i="1"/>
  <c r="U210" i="1" s="1"/>
  <c r="P211" i="1"/>
  <c r="U211" i="1" s="1"/>
  <c r="P212" i="1"/>
  <c r="U212" i="1" s="1"/>
  <c r="P213" i="1"/>
  <c r="U213" i="1" s="1"/>
  <c r="P214" i="1"/>
  <c r="U214" i="1" s="1"/>
  <c r="P215" i="1"/>
  <c r="U215" i="1" s="1"/>
  <c r="P216" i="1"/>
  <c r="U216" i="1" s="1"/>
  <c r="P217" i="1"/>
  <c r="U217" i="1" s="1"/>
  <c r="P218" i="1"/>
  <c r="U218" i="1" s="1"/>
  <c r="P219" i="1"/>
  <c r="U219" i="1" s="1"/>
  <c r="P220" i="1"/>
  <c r="U220" i="1" s="1"/>
  <c r="P221" i="1"/>
  <c r="U221" i="1" s="1"/>
  <c r="P222" i="1"/>
  <c r="U222" i="1" s="1"/>
  <c r="P223" i="1"/>
  <c r="U223" i="1" s="1"/>
  <c r="P224" i="1"/>
  <c r="U224" i="1" s="1"/>
  <c r="P225" i="1"/>
  <c r="U225" i="1" s="1"/>
  <c r="P226" i="1"/>
  <c r="U226" i="1" s="1"/>
  <c r="P227" i="1"/>
  <c r="U227" i="1" s="1"/>
  <c r="P228" i="1"/>
  <c r="U228" i="1" s="1"/>
  <c r="P229" i="1"/>
  <c r="U229" i="1" s="1"/>
  <c r="P230" i="1"/>
  <c r="U230" i="1" s="1"/>
  <c r="P231" i="1"/>
  <c r="U231" i="1" s="1"/>
  <c r="P232" i="1"/>
  <c r="U232" i="1" s="1"/>
  <c r="P233" i="1"/>
  <c r="U233" i="1" s="1"/>
  <c r="P234" i="1"/>
  <c r="U234" i="1" s="1"/>
  <c r="P235" i="1"/>
  <c r="U235" i="1" s="1"/>
  <c r="P236" i="1"/>
  <c r="U236" i="1" s="1"/>
  <c r="P237" i="1"/>
  <c r="U237" i="1" s="1"/>
  <c r="P238" i="1"/>
  <c r="U238" i="1" s="1"/>
  <c r="P239" i="1"/>
  <c r="U239" i="1" s="1"/>
  <c r="P240" i="1"/>
  <c r="U240" i="1" s="1"/>
  <c r="P241" i="1"/>
  <c r="U241" i="1" s="1"/>
  <c r="P242" i="1"/>
  <c r="U242" i="1" s="1"/>
  <c r="P243" i="1"/>
  <c r="U243" i="1" s="1"/>
  <c r="P244" i="1"/>
  <c r="U244" i="1" s="1"/>
  <c r="P245" i="1"/>
  <c r="U245" i="1" s="1"/>
  <c r="P246" i="1"/>
  <c r="U246" i="1" s="1"/>
  <c r="P247" i="1"/>
  <c r="U247" i="1" s="1"/>
  <c r="P248" i="1"/>
  <c r="U248" i="1" s="1"/>
  <c r="P249" i="1"/>
  <c r="U249" i="1" s="1"/>
  <c r="P250" i="1"/>
  <c r="U250" i="1" s="1"/>
  <c r="P251" i="1"/>
  <c r="U251" i="1" s="1"/>
  <c r="P252" i="1"/>
  <c r="U252" i="1" s="1"/>
  <c r="P253" i="1"/>
  <c r="U253" i="1" s="1"/>
  <c r="P254" i="1"/>
  <c r="U254" i="1" s="1"/>
  <c r="P255" i="1"/>
  <c r="U255" i="1" s="1"/>
  <c r="P256" i="1"/>
  <c r="U256" i="1" s="1"/>
  <c r="P257" i="1"/>
  <c r="U257" i="1" s="1"/>
  <c r="P258" i="1"/>
  <c r="U258" i="1" s="1"/>
  <c r="P259" i="1"/>
  <c r="U259" i="1" s="1"/>
  <c r="P260" i="1"/>
  <c r="U260" i="1" s="1"/>
  <c r="P261" i="1"/>
  <c r="U261" i="1" s="1"/>
  <c r="P262" i="1"/>
  <c r="U262" i="1" s="1"/>
  <c r="P263" i="1"/>
  <c r="U263" i="1" s="1"/>
  <c r="P264" i="1"/>
  <c r="U264" i="1" s="1"/>
  <c r="P265" i="1"/>
  <c r="U265" i="1" s="1"/>
  <c r="P266" i="1"/>
  <c r="U266" i="1" s="1"/>
  <c r="P267" i="1"/>
  <c r="U267" i="1" s="1"/>
  <c r="P268" i="1"/>
  <c r="U268" i="1" s="1"/>
  <c r="P269" i="1"/>
  <c r="U269" i="1" s="1"/>
  <c r="P270" i="1"/>
  <c r="U270" i="1" s="1"/>
  <c r="P271" i="1"/>
  <c r="U271" i="1" s="1"/>
  <c r="P272" i="1"/>
  <c r="U272" i="1" s="1"/>
  <c r="P273" i="1"/>
  <c r="U273" i="1" s="1"/>
  <c r="P274" i="1"/>
  <c r="U274" i="1" s="1"/>
  <c r="P275" i="1"/>
  <c r="U275" i="1" s="1"/>
  <c r="P276" i="1"/>
  <c r="U276" i="1" s="1"/>
  <c r="P277" i="1"/>
  <c r="U277" i="1" s="1"/>
  <c r="P278" i="1"/>
  <c r="U278" i="1" s="1"/>
  <c r="P279" i="1"/>
  <c r="U279" i="1" s="1"/>
  <c r="P280" i="1"/>
  <c r="U280" i="1" s="1"/>
  <c r="P281" i="1"/>
  <c r="U281" i="1" s="1"/>
  <c r="P282" i="1"/>
  <c r="U282" i="1" s="1"/>
  <c r="P283" i="1"/>
  <c r="U283" i="1" s="1"/>
  <c r="P284" i="1"/>
  <c r="U284" i="1" s="1"/>
  <c r="P285" i="1"/>
  <c r="U285" i="1" s="1"/>
  <c r="P286" i="1"/>
  <c r="U286" i="1" s="1"/>
  <c r="P287" i="1"/>
  <c r="U287" i="1" s="1"/>
  <c r="P288" i="1"/>
  <c r="U288" i="1" s="1"/>
  <c r="P289" i="1"/>
  <c r="U289" i="1" s="1"/>
  <c r="P290" i="1"/>
  <c r="U290" i="1" s="1"/>
  <c r="P291" i="1"/>
  <c r="U291" i="1" s="1"/>
  <c r="P292" i="1"/>
  <c r="U292" i="1" s="1"/>
  <c r="P293" i="1"/>
  <c r="U293" i="1" s="1"/>
  <c r="P294" i="1"/>
  <c r="U294" i="1" s="1"/>
  <c r="P295" i="1"/>
  <c r="U295" i="1" s="1"/>
  <c r="P296" i="1"/>
  <c r="U296" i="1" s="1"/>
  <c r="P297" i="1"/>
  <c r="U297" i="1" s="1"/>
  <c r="P298" i="1"/>
  <c r="U298" i="1" s="1"/>
  <c r="P299" i="1"/>
  <c r="U299" i="1" s="1"/>
  <c r="P300" i="1"/>
  <c r="U300" i="1" s="1"/>
  <c r="P301" i="1"/>
  <c r="U301" i="1" s="1"/>
  <c r="P302" i="1"/>
  <c r="U302" i="1" s="1"/>
  <c r="P303" i="1"/>
  <c r="U303" i="1" s="1"/>
  <c r="P304" i="1"/>
  <c r="U304" i="1" s="1"/>
  <c r="P305" i="1"/>
  <c r="U305" i="1" s="1"/>
  <c r="P306" i="1"/>
  <c r="U306" i="1" s="1"/>
  <c r="P307" i="1"/>
  <c r="U307" i="1" s="1"/>
  <c r="P308" i="1"/>
  <c r="U308" i="1" s="1"/>
  <c r="P309" i="1"/>
  <c r="U309" i="1" s="1"/>
  <c r="P310" i="1"/>
  <c r="U310" i="1" s="1"/>
  <c r="P311" i="1"/>
  <c r="U311" i="1" s="1"/>
  <c r="P312" i="1"/>
  <c r="U312" i="1" s="1"/>
  <c r="P313" i="1"/>
  <c r="U313" i="1" s="1"/>
  <c r="P314" i="1"/>
  <c r="U314" i="1" s="1"/>
  <c r="P315" i="1"/>
  <c r="U315" i="1" s="1"/>
  <c r="P316" i="1"/>
  <c r="U316" i="1" s="1"/>
  <c r="P317" i="1"/>
  <c r="U317" i="1" s="1"/>
  <c r="P318" i="1"/>
  <c r="U318" i="1" s="1"/>
  <c r="P319" i="1"/>
  <c r="U319" i="1" s="1"/>
  <c r="P320" i="1"/>
  <c r="U320" i="1" s="1"/>
  <c r="P321" i="1"/>
  <c r="U321" i="1" s="1"/>
  <c r="P322" i="1"/>
  <c r="U322" i="1" s="1"/>
  <c r="P323" i="1"/>
  <c r="U323" i="1" s="1"/>
  <c r="P324" i="1"/>
  <c r="U324" i="1" s="1"/>
  <c r="P325" i="1"/>
  <c r="U325" i="1" s="1"/>
  <c r="P326" i="1"/>
  <c r="U326" i="1" s="1"/>
  <c r="P327" i="1"/>
  <c r="U327" i="1" s="1"/>
  <c r="P328" i="1"/>
  <c r="U328" i="1" s="1"/>
  <c r="P329" i="1"/>
  <c r="U329" i="1" s="1"/>
  <c r="P330" i="1"/>
  <c r="U330" i="1" s="1"/>
  <c r="P331" i="1"/>
  <c r="U331" i="1" s="1"/>
  <c r="P332" i="1"/>
  <c r="U332" i="1" s="1"/>
  <c r="P333" i="1"/>
  <c r="U333" i="1" s="1"/>
  <c r="P334" i="1"/>
  <c r="U334" i="1" s="1"/>
  <c r="P335" i="1"/>
  <c r="U335" i="1" s="1"/>
  <c r="P336" i="1"/>
  <c r="U336" i="1" s="1"/>
  <c r="P337" i="1"/>
  <c r="U337" i="1" s="1"/>
  <c r="P338" i="1"/>
  <c r="U338" i="1" s="1"/>
  <c r="P339" i="1"/>
  <c r="U339" i="1" s="1"/>
  <c r="P340" i="1"/>
  <c r="U340" i="1" s="1"/>
  <c r="P341" i="1"/>
  <c r="U341" i="1" s="1"/>
  <c r="P342" i="1"/>
  <c r="U342" i="1" s="1"/>
  <c r="P343" i="1"/>
  <c r="U343" i="1" s="1"/>
  <c r="P344" i="1"/>
  <c r="U344" i="1" s="1"/>
  <c r="P345" i="1"/>
  <c r="U345" i="1" s="1"/>
  <c r="P346" i="1"/>
  <c r="U346" i="1" s="1"/>
  <c r="P347" i="1"/>
  <c r="U347" i="1" s="1"/>
  <c r="P348" i="1"/>
  <c r="U348" i="1" s="1"/>
  <c r="P349" i="1"/>
  <c r="U349" i="1" s="1"/>
  <c r="P350" i="1"/>
  <c r="U350" i="1" s="1"/>
  <c r="P351" i="1"/>
  <c r="U351" i="1" s="1"/>
  <c r="P352" i="1"/>
  <c r="U352" i="1" s="1"/>
  <c r="P353" i="1"/>
  <c r="U353" i="1" s="1"/>
  <c r="P354" i="1"/>
  <c r="U354" i="1" s="1"/>
  <c r="P355" i="1"/>
  <c r="U355" i="1" s="1"/>
  <c r="P356" i="1"/>
  <c r="U356" i="1" s="1"/>
  <c r="P357" i="1"/>
  <c r="U357" i="1" s="1"/>
  <c r="P358" i="1"/>
  <c r="U358" i="1" s="1"/>
  <c r="P359" i="1"/>
  <c r="U359" i="1" s="1"/>
  <c r="P360" i="1"/>
  <c r="U360" i="1" s="1"/>
  <c r="P361" i="1"/>
  <c r="U361" i="1" s="1"/>
  <c r="P362" i="1"/>
  <c r="U362" i="1" s="1"/>
  <c r="P363" i="1"/>
  <c r="U363" i="1" s="1"/>
  <c r="P364" i="1"/>
  <c r="U364" i="1" s="1"/>
  <c r="P365" i="1"/>
  <c r="U365" i="1" s="1"/>
  <c r="P366" i="1"/>
  <c r="U366" i="1" s="1"/>
  <c r="P367" i="1"/>
  <c r="U367" i="1" s="1"/>
  <c r="P368" i="1"/>
  <c r="U368" i="1" s="1"/>
  <c r="P369" i="1"/>
  <c r="U369" i="1" s="1"/>
  <c r="P370" i="1"/>
  <c r="U370" i="1" s="1"/>
  <c r="P371" i="1"/>
  <c r="U371" i="1" s="1"/>
  <c r="P372" i="1"/>
  <c r="U372" i="1" s="1"/>
  <c r="P373" i="1"/>
  <c r="U373" i="1" s="1"/>
  <c r="P374" i="1"/>
  <c r="U374" i="1" s="1"/>
  <c r="P375" i="1"/>
  <c r="U375" i="1" s="1"/>
  <c r="P376" i="1"/>
  <c r="U376" i="1" s="1"/>
  <c r="P377" i="1"/>
  <c r="U377" i="1" s="1"/>
  <c r="P378" i="1"/>
  <c r="U378" i="1" s="1"/>
  <c r="P379" i="1"/>
  <c r="U379" i="1" s="1"/>
  <c r="P380" i="1"/>
  <c r="U380" i="1" s="1"/>
  <c r="P381" i="1"/>
  <c r="U381" i="1" s="1"/>
  <c r="P382" i="1"/>
  <c r="U382" i="1" s="1"/>
  <c r="P383" i="1"/>
  <c r="U383" i="1" s="1"/>
  <c r="P384" i="1"/>
  <c r="U384" i="1" s="1"/>
  <c r="P385" i="1"/>
  <c r="U385" i="1" s="1"/>
  <c r="P386" i="1"/>
  <c r="U386" i="1" s="1"/>
  <c r="P387" i="1"/>
  <c r="U387" i="1" s="1"/>
  <c r="P388" i="1"/>
  <c r="U388" i="1" s="1"/>
  <c r="P389" i="1"/>
  <c r="U389" i="1" s="1"/>
  <c r="P390" i="1"/>
  <c r="U390" i="1" s="1"/>
  <c r="P391" i="1"/>
  <c r="U391" i="1" s="1"/>
  <c r="P392" i="1"/>
  <c r="U392" i="1" s="1"/>
  <c r="P393" i="1"/>
  <c r="U393" i="1" s="1"/>
  <c r="P394" i="1"/>
  <c r="U394" i="1" s="1"/>
  <c r="P395" i="1"/>
  <c r="U395" i="1" s="1"/>
  <c r="P396" i="1"/>
  <c r="U396" i="1" s="1"/>
  <c r="P397" i="1"/>
  <c r="U397" i="1" s="1"/>
  <c r="P398" i="1"/>
  <c r="U398" i="1" s="1"/>
  <c r="P399" i="1"/>
  <c r="U399" i="1" s="1"/>
  <c r="P400" i="1"/>
  <c r="U400" i="1" s="1"/>
  <c r="P401" i="1"/>
  <c r="U401" i="1" s="1"/>
  <c r="P402" i="1"/>
  <c r="U402" i="1" s="1"/>
  <c r="P403" i="1"/>
  <c r="U403" i="1" s="1"/>
  <c r="P404" i="1"/>
  <c r="U404" i="1" s="1"/>
  <c r="P405" i="1"/>
  <c r="U405" i="1" s="1"/>
  <c r="P406" i="1"/>
  <c r="U406" i="1" s="1"/>
  <c r="P407" i="1"/>
  <c r="U407" i="1" s="1"/>
  <c r="P408" i="1"/>
  <c r="U408" i="1" s="1"/>
  <c r="P409" i="1"/>
  <c r="U409" i="1" s="1"/>
  <c r="P410" i="1"/>
  <c r="U410" i="1" s="1"/>
  <c r="P411" i="1"/>
  <c r="U411" i="1" s="1"/>
  <c r="P412" i="1"/>
  <c r="U412" i="1" s="1"/>
  <c r="P413" i="1"/>
  <c r="U413" i="1" s="1"/>
  <c r="P414" i="1"/>
  <c r="U414" i="1" s="1"/>
  <c r="P415" i="1"/>
  <c r="U415" i="1" s="1"/>
  <c r="P416" i="1"/>
  <c r="U416" i="1" s="1"/>
  <c r="P417" i="1"/>
  <c r="U417" i="1" s="1"/>
  <c r="P418" i="1"/>
  <c r="U418" i="1" s="1"/>
  <c r="P419" i="1"/>
  <c r="U419" i="1" s="1"/>
  <c r="P420" i="1"/>
  <c r="U420" i="1" s="1"/>
  <c r="P421" i="1"/>
  <c r="U421" i="1" s="1"/>
  <c r="P422" i="1"/>
  <c r="U422" i="1" s="1"/>
  <c r="P423" i="1"/>
  <c r="U423" i="1" s="1"/>
  <c r="P424" i="1"/>
  <c r="U424" i="1" s="1"/>
  <c r="P425" i="1"/>
  <c r="U425" i="1" s="1"/>
  <c r="P426" i="1"/>
  <c r="U426" i="1" s="1"/>
  <c r="P427" i="1"/>
  <c r="U427" i="1" s="1"/>
  <c r="P428" i="1"/>
  <c r="U428" i="1" s="1"/>
  <c r="P429" i="1"/>
  <c r="U429" i="1" s="1"/>
  <c r="P430" i="1"/>
  <c r="U430" i="1" s="1"/>
  <c r="P431" i="1"/>
  <c r="U431" i="1" s="1"/>
  <c r="P432" i="1"/>
  <c r="U432" i="1" s="1"/>
  <c r="P433" i="1"/>
  <c r="U433" i="1" s="1"/>
  <c r="P434" i="1"/>
  <c r="U434" i="1" s="1"/>
  <c r="P435" i="1"/>
  <c r="U435" i="1" s="1"/>
  <c r="P436" i="1"/>
  <c r="U436" i="1" s="1"/>
  <c r="P437" i="1"/>
  <c r="U437" i="1" s="1"/>
  <c r="P438" i="1"/>
  <c r="U438" i="1" s="1"/>
  <c r="P439" i="1"/>
  <c r="U439" i="1" s="1"/>
  <c r="P440" i="1"/>
  <c r="U440" i="1" s="1"/>
  <c r="P441" i="1"/>
  <c r="U441" i="1" s="1"/>
  <c r="P442" i="1"/>
  <c r="U442" i="1" s="1"/>
  <c r="P443" i="1"/>
  <c r="U443" i="1" s="1"/>
  <c r="P444" i="1"/>
  <c r="U444" i="1" s="1"/>
  <c r="P445" i="1"/>
  <c r="U445" i="1" s="1"/>
  <c r="P446" i="1"/>
  <c r="U446" i="1" s="1"/>
  <c r="P447" i="1"/>
  <c r="U447" i="1" s="1"/>
  <c r="P448" i="1"/>
  <c r="U448" i="1" s="1"/>
  <c r="P449" i="1"/>
  <c r="U449" i="1" s="1"/>
  <c r="P450" i="1"/>
  <c r="U450" i="1" s="1"/>
  <c r="P451" i="1"/>
  <c r="U451" i="1" s="1"/>
  <c r="P452" i="1"/>
  <c r="U452" i="1" s="1"/>
  <c r="P453" i="1"/>
  <c r="U453" i="1" s="1"/>
  <c r="P454" i="1"/>
  <c r="U454" i="1" s="1"/>
  <c r="P455" i="1"/>
  <c r="U455" i="1" s="1"/>
  <c r="P456" i="1"/>
  <c r="U456" i="1" s="1"/>
  <c r="P457" i="1"/>
  <c r="U457" i="1" s="1"/>
  <c r="P458" i="1"/>
  <c r="U458" i="1" s="1"/>
  <c r="P459" i="1"/>
  <c r="U459" i="1" s="1"/>
  <c r="P460" i="1"/>
  <c r="U460" i="1" s="1"/>
  <c r="P461" i="1"/>
  <c r="U461" i="1" s="1"/>
  <c r="P462" i="1"/>
  <c r="U462" i="1" s="1"/>
  <c r="P463" i="1"/>
  <c r="U463" i="1" s="1"/>
  <c r="P464" i="1"/>
  <c r="U464" i="1" s="1"/>
  <c r="P465" i="1"/>
  <c r="U465" i="1" s="1"/>
  <c r="P466" i="1"/>
  <c r="U466" i="1" s="1"/>
  <c r="P467" i="1"/>
  <c r="U467" i="1" s="1"/>
  <c r="P468" i="1"/>
  <c r="U468" i="1" s="1"/>
  <c r="P469" i="1"/>
  <c r="U469" i="1" s="1"/>
  <c r="P470" i="1"/>
  <c r="U470" i="1" s="1"/>
  <c r="P471" i="1"/>
  <c r="U471" i="1" s="1"/>
  <c r="P472" i="1"/>
  <c r="U472" i="1" s="1"/>
  <c r="P473" i="1"/>
  <c r="U473" i="1" s="1"/>
  <c r="P474" i="1"/>
  <c r="U474" i="1" s="1"/>
  <c r="P475" i="1"/>
  <c r="U475" i="1" s="1"/>
  <c r="P476" i="1"/>
  <c r="U476" i="1" s="1"/>
  <c r="P477" i="1"/>
  <c r="U477" i="1" s="1"/>
  <c r="P478" i="1"/>
  <c r="U478" i="1" s="1"/>
  <c r="P479" i="1"/>
  <c r="U479" i="1" s="1"/>
  <c r="P480" i="1"/>
  <c r="U480" i="1" s="1"/>
  <c r="P481" i="1"/>
  <c r="U481" i="1" s="1"/>
  <c r="P482" i="1"/>
  <c r="U482" i="1" s="1"/>
  <c r="P483" i="1"/>
  <c r="U483" i="1" s="1"/>
  <c r="P484" i="1"/>
  <c r="U484" i="1" s="1"/>
  <c r="P485" i="1"/>
  <c r="U485" i="1" s="1"/>
  <c r="P486" i="1"/>
  <c r="U486" i="1" s="1"/>
  <c r="P487" i="1"/>
  <c r="U487" i="1" s="1"/>
  <c r="P488" i="1"/>
  <c r="U488" i="1" s="1"/>
  <c r="P489" i="1"/>
  <c r="U489" i="1" s="1"/>
  <c r="P490" i="1"/>
  <c r="U490" i="1" s="1"/>
  <c r="P491" i="1"/>
  <c r="U491" i="1" s="1"/>
  <c r="P492" i="1"/>
  <c r="U492" i="1" s="1"/>
  <c r="P493" i="1"/>
  <c r="U493" i="1" s="1"/>
  <c r="P494" i="1"/>
  <c r="U494" i="1" s="1"/>
  <c r="P495" i="1"/>
  <c r="U495" i="1" s="1"/>
  <c r="P496" i="1"/>
  <c r="U496" i="1" s="1"/>
  <c r="P497" i="1"/>
  <c r="U497" i="1" s="1"/>
  <c r="P498" i="1"/>
  <c r="U498" i="1" s="1"/>
  <c r="P499" i="1"/>
  <c r="U499" i="1" s="1"/>
  <c r="P500" i="1"/>
  <c r="U500" i="1" s="1"/>
  <c r="P501" i="1"/>
  <c r="U501" i="1" s="1"/>
  <c r="P502" i="1"/>
  <c r="U502" i="1" s="1"/>
  <c r="P503" i="1"/>
  <c r="U503" i="1" s="1"/>
  <c r="P504" i="1"/>
  <c r="U504" i="1" s="1"/>
  <c r="P505" i="1"/>
  <c r="U505" i="1" s="1"/>
  <c r="P506" i="1"/>
  <c r="U506" i="1" s="1"/>
  <c r="P507" i="1"/>
  <c r="U507" i="1" s="1"/>
  <c r="P508" i="1"/>
  <c r="U508" i="1" s="1"/>
  <c r="P509" i="1"/>
  <c r="U509" i="1" s="1"/>
  <c r="P510" i="1"/>
  <c r="U510" i="1" s="1"/>
  <c r="P511" i="1"/>
  <c r="U511" i="1" s="1"/>
  <c r="P512" i="1"/>
  <c r="U512" i="1" s="1"/>
  <c r="P513" i="1"/>
  <c r="U513" i="1" s="1"/>
  <c r="P514" i="1"/>
  <c r="U514" i="1" s="1"/>
  <c r="P515" i="1"/>
  <c r="U515" i="1" s="1"/>
  <c r="P516" i="1"/>
  <c r="U516" i="1" s="1"/>
  <c r="P517" i="1"/>
  <c r="U517" i="1" s="1"/>
  <c r="P518" i="1"/>
  <c r="U518" i="1" s="1"/>
  <c r="P519" i="1"/>
  <c r="U519" i="1" s="1"/>
  <c r="P520" i="1"/>
  <c r="U520" i="1" s="1"/>
  <c r="P521" i="1"/>
  <c r="U521" i="1" s="1"/>
  <c r="P522" i="1"/>
  <c r="U522" i="1" s="1"/>
  <c r="P523" i="1"/>
  <c r="U523" i="1" s="1"/>
  <c r="P524" i="1"/>
  <c r="U524" i="1" s="1"/>
  <c r="P525" i="1"/>
  <c r="U525" i="1" s="1"/>
  <c r="P526" i="1"/>
  <c r="U526" i="1" s="1"/>
  <c r="P527" i="1"/>
  <c r="U527" i="1" s="1"/>
  <c r="P528" i="1"/>
  <c r="U528" i="1" s="1"/>
  <c r="P529" i="1"/>
  <c r="U529" i="1" s="1"/>
  <c r="P530" i="1"/>
  <c r="U530" i="1" s="1"/>
  <c r="P531" i="1"/>
  <c r="U531" i="1" s="1"/>
  <c r="P532" i="1"/>
  <c r="U532" i="1" s="1"/>
  <c r="P533" i="1"/>
  <c r="U533" i="1" s="1"/>
  <c r="P534" i="1"/>
  <c r="U534" i="1" s="1"/>
  <c r="P535" i="1"/>
  <c r="U535" i="1" s="1"/>
  <c r="P536" i="1"/>
  <c r="U536" i="1" s="1"/>
  <c r="P537" i="1"/>
  <c r="U537" i="1" s="1"/>
  <c r="P538" i="1"/>
  <c r="U538" i="1" s="1"/>
  <c r="P539" i="1"/>
  <c r="U539" i="1" s="1"/>
  <c r="P540" i="1"/>
  <c r="U540" i="1" s="1"/>
  <c r="P541" i="1"/>
  <c r="U541" i="1" s="1"/>
  <c r="P542" i="1"/>
  <c r="U542" i="1" s="1"/>
  <c r="P543" i="1"/>
  <c r="U543" i="1" s="1"/>
  <c r="P544" i="1"/>
  <c r="U544" i="1" s="1"/>
  <c r="P545" i="1"/>
  <c r="U545" i="1" s="1"/>
  <c r="P546" i="1"/>
  <c r="U546" i="1" s="1"/>
  <c r="P547" i="1"/>
  <c r="U547" i="1" s="1"/>
  <c r="P548" i="1"/>
  <c r="U548" i="1" s="1"/>
  <c r="P549" i="1"/>
  <c r="U549" i="1" s="1"/>
  <c r="P550" i="1"/>
  <c r="U550" i="1" s="1"/>
  <c r="P551" i="1"/>
  <c r="U551" i="1" s="1"/>
  <c r="P552" i="1"/>
  <c r="U552" i="1" s="1"/>
  <c r="P553" i="1"/>
  <c r="U553" i="1" s="1"/>
  <c r="P554" i="1"/>
  <c r="U554" i="1" s="1"/>
  <c r="P555" i="1"/>
  <c r="U555" i="1" s="1"/>
  <c r="P556" i="1"/>
  <c r="U556" i="1" s="1"/>
  <c r="P557" i="1"/>
  <c r="U557" i="1" s="1"/>
  <c r="P558" i="1"/>
  <c r="U558" i="1" s="1"/>
  <c r="P559" i="1"/>
  <c r="U559" i="1" s="1"/>
  <c r="P560" i="1"/>
  <c r="U560" i="1" s="1"/>
  <c r="P561" i="1"/>
  <c r="U561" i="1" s="1"/>
  <c r="P562" i="1"/>
  <c r="U562" i="1" s="1"/>
  <c r="P563" i="1"/>
  <c r="U563" i="1" s="1"/>
  <c r="P564" i="1"/>
  <c r="U564" i="1" s="1"/>
  <c r="P565" i="1"/>
  <c r="U565" i="1" s="1"/>
  <c r="P566" i="1"/>
  <c r="U566" i="1" s="1"/>
  <c r="P567" i="1"/>
  <c r="U567" i="1" s="1"/>
  <c r="P568" i="1"/>
  <c r="U568" i="1" s="1"/>
  <c r="P569" i="1"/>
  <c r="U569" i="1" s="1"/>
  <c r="P570" i="1"/>
  <c r="U570" i="1" s="1"/>
  <c r="P571" i="1"/>
  <c r="U571" i="1" s="1"/>
  <c r="P572" i="1"/>
  <c r="U572" i="1" s="1"/>
  <c r="P573" i="1"/>
  <c r="U573" i="1" s="1"/>
  <c r="P574" i="1"/>
  <c r="U574" i="1" s="1"/>
  <c r="P575" i="1"/>
  <c r="U575" i="1" s="1"/>
  <c r="P576" i="1"/>
  <c r="U576" i="1" s="1"/>
  <c r="P577" i="1"/>
  <c r="U577" i="1" s="1"/>
  <c r="P578" i="1"/>
  <c r="U578" i="1" s="1"/>
  <c r="P579" i="1"/>
  <c r="U579" i="1" s="1"/>
  <c r="P580" i="1"/>
  <c r="U580" i="1" s="1"/>
  <c r="P581" i="1"/>
  <c r="U581" i="1" s="1"/>
  <c r="P582" i="1"/>
  <c r="U582" i="1" s="1"/>
  <c r="P583" i="1"/>
  <c r="U583" i="1" s="1"/>
  <c r="P584" i="1"/>
  <c r="U584" i="1" s="1"/>
  <c r="P585" i="1"/>
  <c r="U585" i="1" s="1"/>
  <c r="P586" i="1"/>
  <c r="U586" i="1" s="1"/>
  <c r="P587" i="1"/>
  <c r="U587" i="1" s="1"/>
  <c r="P588" i="1"/>
  <c r="U588" i="1" s="1"/>
  <c r="P589" i="1"/>
  <c r="U589" i="1" s="1"/>
  <c r="P590" i="1"/>
  <c r="U590" i="1" s="1"/>
  <c r="P591" i="1"/>
  <c r="U591" i="1" s="1"/>
  <c r="P592" i="1"/>
  <c r="U592" i="1" s="1"/>
  <c r="P593" i="1"/>
  <c r="U593" i="1" s="1"/>
  <c r="P594" i="1"/>
  <c r="U594" i="1" s="1"/>
  <c r="P595" i="1"/>
  <c r="U595" i="1" s="1"/>
  <c r="P596" i="1"/>
  <c r="U596" i="1" s="1"/>
  <c r="P597" i="1"/>
  <c r="U597" i="1" s="1"/>
  <c r="P598" i="1"/>
  <c r="U598" i="1" s="1"/>
  <c r="P599" i="1"/>
  <c r="U599" i="1" s="1"/>
  <c r="P600" i="1"/>
  <c r="U600" i="1" s="1"/>
  <c r="P601" i="1"/>
  <c r="U601" i="1" s="1"/>
  <c r="P602" i="1"/>
  <c r="U602" i="1" s="1"/>
  <c r="P603" i="1"/>
  <c r="U603" i="1" s="1"/>
  <c r="P604" i="1"/>
  <c r="U604" i="1" s="1"/>
  <c r="P605" i="1"/>
  <c r="U605" i="1" s="1"/>
  <c r="P606" i="1"/>
  <c r="U606" i="1" s="1"/>
  <c r="P607" i="1"/>
  <c r="U607" i="1" s="1"/>
  <c r="P608" i="1"/>
  <c r="U608" i="1" s="1"/>
  <c r="P609" i="1"/>
  <c r="U609" i="1" s="1"/>
  <c r="P610" i="1"/>
  <c r="U610" i="1" s="1"/>
  <c r="P611" i="1"/>
  <c r="U611" i="1" s="1"/>
  <c r="P612" i="1"/>
  <c r="U612" i="1" s="1"/>
  <c r="P613" i="1"/>
  <c r="U613" i="1" s="1"/>
  <c r="P614" i="1"/>
  <c r="U614" i="1" s="1"/>
  <c r="P615" i="1"/>
  <c r="U615" i="1" s="1"/>
  <c r="P616" i="1"/>
  <c r="U616" i="1" s="1"/>
  <c r="P617" i="1"/>
  <c r="U617" i="1" s="1"/>
  <c r="P618" i="1"/>
  <c r="U618" i="1" s="1"/>
  <c r="P619" i="1"/>
  <c r="U619" i="1" s="1"/>
  <c r="P620" i="1"/>
  <c r="U620" i="1" s="1"/>
  <c r="P621" i="1"/>
  <c r="U621" i="1" s="1"/>
  <c r="P622" i="1"/>
  <c r="U622" i="1" s="1"/>
  <c r="P623" i="1"/>
  <c r="U623" i="1" s="1"/>
  <c r="P624" i="1"/>
  <c r="U624" i="1" s="1"/>
  <c r="P625" i="1"/>
  <c r="U625" i="1" s="1"/>
  <c r="P626" i="1"/>
  <c r="U626" i="1" s="1"/>
  <c r="P627" i="1"/>
  <c r="U627" i="1" s="1"/>
  <c r="P628" i="1"/>
  <c r="U628" i="1" s="1"/>
  <c r="P629" i="1"/>
  <c r="U629" i="1" s="1"/>
  <c r="P630" i="1"/>
  <c r="U630" i="1" s="1"/>
  <c r="P631" i="1"/>
  <c r="U631" i="1" s="1"/>
  <c r="P632" i="1"/>
  <c r="U632" i="1" s="1"/>
  <c r="P633" i="1"/>
  <c r="U633" i="1" s="1"/>
  <c r="P634" i="1"/>
  <c r="U634" i="1" s="1"/>
  <c r="P635" i="1"/>
  <c r="U635" i="1" s="1"/>
  <c r="P636" i="1"/>
  <c r="U636" i="1" s="1"/>
  <c r="P637" i="1"/>
  <c r="U637" i="1" s="1"/>
  <c r="P638" i="1"/>
  <c r="U638" i="1" s="1"/>
  <c r="P639" i="1"/>
  <c r="U639" i="1" s="1"/>
  <c r="P640" i="1"/>
  <c r="U640" i="1" s="1"/>
  <c r="P641" i="1"/>
  <c r="U641" i="1" s="1"/>
  <c r="P642" i="1"/>
  <c r="U642" i="1" s="1"/>
  <c r="P643" i="1"/>
  <c r="U643" i="1" s="1"/>
  <c r="P644" i="1"/>
  <c r="U644" i="1" s="1"/>
  <c r="P645" i="1"/>
  <c r="U645" i="1" s="1"/>
  <c r="P646" i="1"/>
  <c r="U646" i="1" s="1"/>
  <c r="P647" i="1"/>
  <c r="U647" i="1" s="1"/>
  <c r="P648" i="1"/>
  <c r="U648" i="1" s="1"/>
  <c r="P649" i="1"/>
  <c r="U649" i="1" s="1"/>
  <c r="P650" i="1"/>
  <c r="U650" i="1" s="1"/>
  <c r="P651" i="1"/>
  <c r="U651" i="1" s="1"/>
  <c r="P652" i="1"/>
  <c r="U652" i="1" s="1"/>
  <c r="P653" i="1"/>
  <c r="U653" i="1" s="1"/>
  <c r="P654" i="1"/>
  <c r="U654" i="1" s="1"/>
  <c r="P655" i="1"/>
  <c r="U655" i="1" s="1"/>
  <c r="P656" i="1"/>
  <c r="U656" i="1" s="1"/>
  <c r="P657" i="1"/>
  <c r="U657" i="1" s="1"/>
  <c r="P658" i="1"/>
  <c r="U658" i="1" s="1"/>
  <c r="P659" i="1"/>
  <c r="U659" i="1" s="1"/>
  <c r="P660" i="1"/>
  <c r="U660" i="1" s="1"/>
  <c r="P661" i="1"/>
  <c r="U661" i="1" s="1"/>
  <c r="P662" i="1"/>
  <c r="U662" i="1" s="1"/>
  <c r="P663" i="1"/>
  <c r="U663" i="1" s="1"/>
  <c r="P664" i="1"/>
  <c r="U664" i="1" s="1"/>
  <c r="P665" i="1"/>
  <c r="U665" i="1" s="1"/>
  <c r="P666" i="1"/>
  <c r="U666" i="1" s="1"/>
  <c r="P667" i="1"/>
  <c r="U667" i="1" s="1"/>
  <c r="P668" i="1"/>
  <c r="U668" i="1" s="1"/>
  <c r="P669" i="1"/>
  <c r="U669" i="1" s="1"/>
  <c r="P670" i="1"/>
  <c r="U670" i="1" s="1"/>
  <c r="P671" i="1"/>
  <c r="U671" i="1" s="1"/>
  <c r="P672" i="1"/>
  <c r="U672" i="1" s="1"/>
  <c r="P673" i="1"/>
  <c r="U673" i="1" s="1"/>
  <c r="P674" i="1"/>
  <c r="U674" i="1" s="1"/>
  <c r="P675" i="1"/>
  <c r="U675" i="1" s="1"/>
  <c r="P676" i="1"/>
  <c r="U676" i="1" s="1"/>
  <c r="P677" i="1"/>
  <c r="U677" i="1" s="1"/>
  <c r="P678" i="1"/>
  <c r="U678" i="1" s="1"/>
  <c r="P679" i="1"/>
  <c r="U679" i="1" s="1"/>
  <c r="P680" i="1"/>
  <c r="U680" i="1" s="1"/>
  <c r="P681" i="1"/>
  <c r="U681" i="1" s="1"/>
  <c r="P682" i="1"/>
  <c r="U682" i="1" s="1"/>
  <c r="P683" i="1"/>
  <c r="U683" i="1" s="1"/>
  <c r="P684" i="1"/>
  <c r="U684" i="1" s="1"/>
  <c r="P685" i="1"/>
  <c r="U685" i="1" s="1"/>
  <c r="P686" i="1"/>
  <c r="U686" i="1" s="1"/>
  <c r="P687" i="1"/>
  <c r="U687" i="1" s="1"/>
  <c r="P688" i="1"/>
  <c r="U688" i="1" s="1"/>
  <c r="P689" i="1"/>
  <c r="U689" i="1" s="1"/>
  <c r="P690" i="1"/>
  <c r="U690" i="1" s="1"/>
  <c r="P691" i="1"/>
  <c r="U691" i="1" s="1"/>
  <c r="P692" i="1"/>
  <c r="U692" i="1" s="1"/>
  <c r="P693" i="1"/>
  <c r="U693" i="1" s="1"/>
  <c r="P694" i="1"/>
  <c r="U694" i="1" s="1"/>
  <c r="P695" i="1"/>
  <c r="U695" i="1" s="1"/>
  <c r="P696" i="1"/>
  <c r="U696" i="1" s="1"/>
  <c r="P697" i="1"/>
  <c r="U697" i="1" s="1"/>
  <c r="P698" i="1"/>
  <c r="U698" i="1" s="1"/>
  <c r="P699" i="1"/>
  <c r="U699" i="1" s="1"/>
  <c r="P700" i="1"/>
  <c r="U700" i="1" s="1"/>
  <c r="P701" i="1"/>
  <c r="U701" i="1" s="1"/>
  <c r="P702" i="1"/>
  <c r="U702" i="1" s="1"/>
  <c r="P703" i="1"/>
  <c r="U703" i="1" s="1"/>
  <c r="P704" i="1"/>
  <c r="U704" i="1" s="1"/>
  <c r="P705" i="1"/>
  <c r="U705" i="1" s="1"/>
  <c r="P706" i="1"/>
  <c r="U706" i="1" s="1"/>
  <c r="P707" i="1"/>
  <c r="U707" i="1" s="1"/>
  <c r="P708" i="1"/>
  <c r="U708" i="1" s="1"/>
  <c r="P709" i="1"/>
  <c r="U709" i="1" s="1"/>
  <c r="P710" i="1"/>
  <c r="U710" i="1" s="1"/>
  <c r="P711" i="1"/>
  <c r="U711" i="1" s="1"/>
  <c r="P712" i="1"/>
  <c r="U712" i="1" s="1"/>
  <c r="P713" i="1"/>
  <c r="U713" i="1" s="1"/>
  <c r="P714" i="1"/>
  <c r="U714" i="1" s="1"/>
  <c r="P715" i="1"/>
  <c r="U715" i="1" s="1"/>
  <c r="P716" i="1"/>
  <c r="U716" i="1" s="1"/>
  <c r="P717" i="1"/>
  <c r="U717" i="1" s="1"/>
  <c r="P718" i="1"/>
  <c r="U718" i="1" s="1"/>
  <c r="P719" i="1"/>
  <c r="U719" i="1" s="1"/>
  <c r="P720" i="1"/>
  <c r="U720" i="1" s="1"/>
  <c r="P721" i="1"/>
  <c r="U721" i="1" s="1"/>
  <c r="P722" i="1"/>
  <c r="U722" i="1" s="1"/>
  <c r="P723" i="1"/>
  <c r="U723" i="1" s="1"/>
  <c r="P724" i="1"/>
  <c r="U724" i="1" s="1"/>
  <c r="P725" i="1"/>
  <c r="U725" i="1" s="1"/>
  <c r="P726" i="1"/>
  <c r="U726" i="1" s="1"/>
  <c r="P727" i="1"/>
  <c r="U727" i="1" s="1"/>
  <c r="P728" i="1"/>
  <c r="U728" i="1" s="1"/>
  <c r="P729" i="1"/>
  <c r="U729" i="1" s="1"/>
  <c r="P730" i="1"/>
  <c r="U730" i="1" s="1"/>
  <c r="P731" i="1"/>
  <c r="U731" i="1" s="1"/>
  <c r="P732" i="1"/>
  <c r="U732" i="1" s="1"/>
  <c r="P733" i="1"/>
  <c r="U733" i="1" s="1"/>
  <c r="P734" i="1"/>
  <c r="U734" i="1" s="1"/>
  <c r="P735" i="1"/>
  <c r="U735" i="1" s="1"/>
  <c r="P736" i="1"/>
  <c r="U736" i="1" s="1"/>
  <c r="P737" i="1"/>
  <c r="U737" i="1" s="1"/>
  <c r="P738" i="1"/>
  <c r="U738" i="1" s="1"/>
  <c r="P739" i="1"/>
  <c r="U739" i="1" s="1"/>
  <c r="P740" i="1"/>
  <c r="U740" i="1" s="1"/>
  <c r="P741" i="1"/>
  <c r="U741" i="1" s="1"/>
  <c r="P742" i="1"/>
  <c r="U742" i="1" s="1"/>
  <c r="P743" i="1"/>
  <c r="U743" i="1" s="1"/>
  <c r="P744" i="1"/>
  <c r="U744" i="1" s="1"/>
  <c r="P745" i="1"/>
  <c r="U745" i="1" s="1"/>
  <c r="P746" i="1"/>
  <c r="U746" i="1" s="1"/>
  <c r="P747" i="1"/>
  <c r="U747" i="1" s="1"/>
  <c r="P748" i="1"/>
  <c r="U748" i="1" s="1"/>
  <c r="P749" i="1"/>
  <c r="U749" i="1" s="1"/>
  <c r="P750" i="1"/>
  <c r="U750" i="1" s="1"/>
  <c r="P751" i="1"/>
  <c r="U751" i="1" s="1"/>
  <c r="P752" i="1"/>
  <c r="U752" i="1" s="1"/>
  <c r="P753" i="1"/>
  <c r="U753" i="1" s="1"/>
  <c r="P754" i="1"/>
  <c r="U754" i="1" s="1"/>
  <c r="P755" i="1"/>
  <c r="U755" i="1" s="1"/>
  <c r="P756" i="1"/>
  <c r="U756" i="1" s="1"/>
  <c r="P757" i="1"/>
  <c r="U757" i="1" s="1"/>
  <c r="P758" i="1"/>
  <c r="U758" i="1" s="1"/>
  <c r="P759" i="1"/>
  <c r="U759" i="1" s="1"/>
  <c r="P760" i="1"/>
  <c r="U760" i="1" s="1"/>
  <c r="P761" i="1"/>
  <c r="U761" i="1" s="1"/>
  <c r="P762" i="1"/>
  <c r="U762" i="1" s="1"/>
  <c r="P763" i="1"/>
  <c r="U763" i="1" s="1"/>
  <c r="P764" i="1"/>
  <c r="U764" i="1" s="1"/>
  <c r="P765" i="1"/>
  <c r="U765" i="1" s="1"/>
  <c r="P766" i="1"/>
  <c r="U766" i="1" s="1"/>
  <c r="P767" i="1"/>
  <c r="U767" i="1" s="1"/>
  <c r="P768" i="1"/>
  <c r="U768" i="1" s="1"/>
  <c r="P769" i="1"/>
  <c r="U769" i="1" s="1"/>
  <c r="P770" i="1"/>
  <c r="U770" i="1" s="1"/>
  <c r="P771" i="1"/>
  <c r="U771" i="1" s="1"/>
  <c r="P772" i="1"/>
  <c r="U772" i="1" s="1"/>
  <c r="P773" i="1"/>
  <c r="U773" i="1" s="1"/>
  <c r="P774" i="1"/>
  <c r="U774" i="1" s="1"/>
  <c r="P775" i="1"/>
  <c r="U775" i="1" s="1"/>
  <c r="P776" i="1"/>
  <c r="U776" i="1" s="1"/>
  <c r="P777" i="1"/>
  <c r="U777" i="1" s="1"/>
  <c r="P778" i="1"/>
  <c r="U778" i="1" s="1"/>
  <c r="P779" i="1"/>
  <c r="U779" i="1" s="1"/>
  <c r="P780" i="1"/>
  <c r="U780" i="1" s="1"/>
  <c r="P781" i="1"/>
  <c r="U781" i="1" s="1"/>
  <c r="P782" i="1"/>
  <c r="U782" i="1" s="1"/>
  <c r="P783" i="1"/>
  <c r="U783" i="1" s="1"/>
  <c r="P784" i="1"/>
  <c r="U784" i="1" s="1"/>
  <c r="P785" i="1"/>
  <c r="U785" i="1" s="1"/>
  <c r="P786" i="1"/>
  <c r="U786" i="1" s="1"/>
  <c r="P787" i="1"/>
  <c r="U787" i="1" s="1"/>
  <c r="P788" i="1"/>
  <c r="U788" i="1" s="1"/>
  <c r="P789" i="1"/>
  <c r="U789" i="1" s="1"/>
  <c r="P790" i="1"/>
  <c r="U790" i="1" s="1"/>
  <c r="P791" i="1"/>
  <c r="U791" i="1" s="1"/>
  <c r="P792" i="1"/>
  <c r="U792" i="1" s="1"/>
  <c r="P793" i="1"/>
  <c r="U793" i="1" s="1"/>
  <c r="P794" i="1"/>
  <c r="U794" i="1" s="1"/>
  <c r="P795" i="1"/>
  <c r="U795" i="1" s="1"/>
  <c r="P796" i="1"/>
  <c r="U796" i="1" s="1"/>
  <c r="P797" i="1"/>
  <c r="U797" i="1" s="1"/>
  <c r="P798" i="1"/>
  <c r="U798" i="1" s="1"/>
  <c r="P799" i="1"/>
  <c r="U799" i="1" s="1"/>
  <c r="P800" i="1"/>
  <c r="U800" i="1" s="1"/>
  <c r="P801" i="1"/>
  <c r="U801" i="1" s="1"/>
  <c r="P802" i="1"/>
  <c r="U802" i="1" s="1"/>
  <c r="P803" i="1"/>
  <c r="U803" i="1" s="1"/>
  <c r="P804" i="1"/>
  <c r="U804" i="1" s="1"/>
  <c r="P805" i="1"/>
  <c r="U805" i="1" s="1"/>
  <c r="P806" i="1"/>
  <c r="U806" i="1" s="1"/>
  <c r="P807" i="1"/>
  <c r="U807" i="1" s="1"/>
  <c r="P808" i="1"/>
  <c r="U808" i="1" s="1"/>
  <c r="P809" i="1"/>
  <c r="U809" i="1" s="1"/>
  <c r="P810" i="1"/>
  <c r="U810" i="1" s="1"/>
  <c r="P811" i="1"/>
  <c r="U811" i="1" s="1"/>
  <c r="P812" i="1"/>
  <c r="U812" i="1" s="1"/>
  <c r="P813" i="1"/>
  <c r="U813" i="1" s="1"/>
  <c r="P814" i="1"/>
  <c r="U814" i="1" s="1"/>
  <c r="P815" i="1"/>
  <c r="U815" i="1" s="1"/>
  <c r="P816" i="1"/>
  <c r="U816" i="1" s="1"/>
  <c r="P817" i="1"/>
  <c r="U817" i="1" s="1"/>
  <c r="P818" i="1"/>
  <c r="U818" i="1" s="1"/>
  <c r="P819" i="1"/>
  <c r="U819" i="1" s="1"/>
  <c r="P820" i="1"/>
  <c r="U820" i="1" s="1"/>
  <c r="P821" i="1"/>
  <c r="U821" i="1" s="1"/>
  <c r="P822" i="1"/>
  <c r="U822" i="1" s="1"/>
  <c r="P823" i="1"/>
  <c r="U823" i="1" s="1"/>
  <c r="P824" i="1"/>
  <c r="U824" i="1" s="1"/>
  <c r="P825" i="1"/>
  <c r="U825" i="1" s="1"/>
  <c r="P826" i="1"/>
  <c r="U826" i="1" s="1"/>
  <c r="P827" i="1"/>
  <c r="U827" i="1" s="1"/>
  <c r="P828" i="1"/>
  <c r="U828" i="1" s="1"/>
  <c r="P829" i="1"/>
  <c r="U829" i="1" s="1"/>
  <c r="P830" i="1"/>
  <c r="U830" i="1" s="1"/>
  <c r="P831" i="1"/>
  <c r="U831" i="1" s="1"/>
  <c r="P832" i="1"/>
  <c r="U832" i="1" s="1"/>
  <c r="P833" i="1"/>
  <c r="U833" i="1" s="1"/>
  <c r="P834" i="1"/>
  <c r="U834" i="1" s="1"/>
  <c r="P835" i="1"/>
  <c r="U835" i="1" s="1"/>
  <c r="P836" i="1"/>
  <c r="U836" i="1" s="1"/>
  <c r="P837" i="1"/>
  <c r="U837" i="1" s="1"/>
  <c r="P838" i="1"/>
  <c r="U838" i="1" s="1"/>
  <c r="P839" i="1"/>
  <c r="U839" i="1" s="1"/>
  <c r="P840" i="1"/>
  <c r="U840" i="1" s="1"/>
  <c r="P841" i="1"/>
  <c r="U841" i="1" s="1"/>
  <c r="P842" i="1"/>
  <c r="U842" i="1" s="1"/>
  <c r="P843" i="1"/>
  <c r="U843" i="1" s="1"/>
  <c r="P844" i="1"/>
  <c r="U844" i="1" s="1"/>
  <c r="P845" i="1"/>
  <c r="U845" i="1" s="1"/>
  <c r="P846" i="1"/>
  <c r="U846" i="1" s="1"/>
  <c r="P847" i="1"/>
  <c r="U847" i="1" s="1"/>
  <c r="P848" i="1"/>
  <c r="U848" i="1" s="1"/>
  <c r="P849" i="1"/>
  <c r="U849" i="1" s="1"/>
  <c r="P850" i="1"/>
  <c r="U850" i="1" s="1"/>
  <c r="P851" i="1"/>
  <c r="U851" i="1" s="1"/>
  <c r="P852" i="1"/>
  <c r="U852" i="1" s="1"/>
  <c r="P853" i="1"/>
  <c r="U853" i="1" s="1"/>
  <c r="P854" i="1"/>
  <c r="U854" i="1" s="1"/>
  <c r="P855" i="1"/>
  <c r="U855" i="1" s="1"/>
  <c r="P856" i="1"/>
  <c r="U856" i="1" s="1"/>
  <c r="P857" i="1"/>
  <c r="U857" i="1" s="1"/>
  <c r="P858" i="1"/>
  <c r="U858" i="1" s="1"/>
  <c r="P859" i="1"/>
  <c r="U859" i="1" s="1"/>
  <c r="P860" i="1"/>
  <c r="U860" i="1" s="1"/>
  <c r="P861" i="1"/>
  <c r="U861" i="1" s="1"/>
  <c r="P862" i="1"/>
  <c r="U862" i="1" s="1"/>
  <c r="P863" i="1"/>
  <c r="U863" i="1" s="1"/>
  <c r="P864" i="1"/>
  <c r="U864" i="1" s="1"/>
  <c r="P865" i="1"/>
  <c r="U865" i="1" s="1"/>
  <c r="P866" i="1"/>
  <c r="U866" i="1" s="1"/>
  <c r="P867" i="1"/>
  <c r="U867" i="1" s="1"/>
  <c r="P868" i="1"/>
  <c r="U868" i="1" s="1"/>
  <c r="P869" i="1"/>
  <c r="U869" i="1" s="1"/>
  <c r="P870" i="1"/>
  <c r="U870" i="1" s="1"/>
  <c r="P871" i="1"/>
  <c r="U871" i="1" s="1"/>
  <c r="P872" i="1"/>
  <c r="U872" i="1" s="1"/>
  <c r="P873" i="1"/>
  <c r="U873" i="1" s="1"/>
  <c r="P874" i="1"/>
  <c r="U874" i="1" s="1"/>
  <c r="P875" i="1"/>
  <c r="U875" i="1" s="1"/>
  <c r="P876" i="1"/>
  <c r="U876" i="1" s="1"/>
  <c r="P877" i="1"/>
  <c r="U877" i="1" s="1"/>
  <c r="P878" i="1"/>
  <c r="U878" i="1" s="1"/>
  <c r="P879" i="1"/>
  <c r="U879" i="1" s="1"/>
  <c r="P880" i="1"/>
  <c r="U880" i="1" s="1"/>
  <c r="P881" i="1"/>
  <c r="U881" i="1" s="1"/>
  <c r="P882" i="1"/>
  <c r="U882" i="1" s="1"/>
  <c r="P883" i="1"/>
  <c r="U883" i="1" s="1"/>
  <c r="P884" i="1"/>
  <c r="U884" i="1" s="1"/>
  <c r="P885" i="1"/>
  <c r="U885" i="1" s="1"/>
  <c r="P886" i="1"/>
  <c r="U886" i="1" s="1"/>
  <c r="P887" i="1"/>
  <c r="U887" i="1" s="1"/>
  <c r="P888" i="1"/>
  <c r="U888" i="1" s="1"/>
  <c r="P889" i="1"/>
  <c r="U889" i="1" s="1"/>
  <c r="P890" i="1"/>
  <c r="U890" i="1" s="1"/>
  <c r="P891" i="1"/>
  <c r="U891" i="1" s="1"/>
  <c r="P892" i="1"/>
  <c r="U892" i="1" s="1"/>
  <c r="P893" i="1"/>
  <c r="U893" i="1" s="1"/>
  <c r="P894" i="1"/>
  <c r="U894" i="1" s="1"/>
  <c r="P895" i="1"/>
  <c r="U895" i="1" s="1"/>
  <c r="P896" i="1"/>
  <c r="U896" i="1" s="1"/>
  <c r="P897" i="1"/>
  <c r="U897" i="1" s="1"/>
  <c r="P898" i="1"/>
  <c r="U898" i="1" s="1"/>
  <c r="P899" i="1"/>
  <c r="U899" i="1" s="1"/>
  <c r="P900" i="1"/>
  <c r="U900" i="1" s="1"/>
  <c r="P901" i="1"/>
  <c r="U901" i="1" s="1"/>
  <c r="P902" i="1"/>
  <c r="U902" i="1" s="1"/>
  <c r="P903" i="1"/>
  <c r="U903" i="1" s="1"/>
  <c r="P904" i="1"/>
  <c r="U904" i="1" s="1"/>
  <c r="P905" i="1"/>
  <c r="U905" i="1" s="1"/>
  <c r="P906" i="1"/>
  <c r="U906" i="1" s="1"/>
  <c r="P907" i="1"/>
  <c r="U907" i="1" s="1"/>
  <c r="P908" i="1"/>
  <c r="U908" i="1" s="1"/>
  <c r="P909" i="1"/>
  <c r="U909" i="1" s="1"/>
  <c r="P910" i="1"/>
  <c r="U910" i="1" s="1"/>
  <c r="P911" i="1"/>
  <c r="U911" i="1" s="1"/>
  <c r="P912" i="1"/>
  <c r="U912" i="1" s="1"/>
  <c r="P913" i="1"/>
  <c r="U913" i="1" s="1"/>
  <c r="P914" i="1"/>
  <c r="U914" i="1" s="1"/>
  <c r="P915" i="1"/>
  <c r="U915" i="1" s="1"/>
  <c r="P916" i="1"/>
  <c r="U916" i="1" s="1"/>
  <c r="P917" i="1"/>
  <c r="U917" i="1" s="1"/>
  <c r="P918" i="1"/>
  <c r="U918" i="1" s="1"/>
  <c r="P919" i="1"/>
  <c r="U919" i="1" s="1"/>
  <c r="P920" i="1"/>
  <c r="U920" i="1" s="1"/>
  <c r="P921" i="1"/>
  <c r="U921" i="1" s="1"/>
  <c r="P922" i="1"/>
  <c r="U922" i="1" s="1"/>
  <c r="P923" i="1"/>
  <c r="U923" i="1" s="1"/>
  <c r="P924" i="1"/>
  <c r="U924" i="1" s="1"/>
  <c r="P925" i="1"/>
  <c r="U925" i="1" s="1"/>
  <c r="P926" i="1"/>
  <c r="U926" i="1" s="1"/>
  <c r="P927" i="1"/>
  <c r="U927" i="1" s="1"/>
  <c r="P928" i="1"/>
  <c r="U928" i="1" s="1"/>
  <c r="P929" i="1"/>
  <c r="U929" i="1" s="1"/>
  <c r="P930" i="1"/>
  <c r="U930" i="1" s="1"/>
  <c r="P931" i="1"/>
  <c r="U931" i="1" s="1"/>
  <c r="P932" i="1"/>
  <c r="U932" i="1" s="1"/>
  <c r="P933" i="1"/>
  <c r="U933" i="1" s="1"/>
  <c r="P934" i="1"/>
  <c r="U934" i="1" s="1"/>
  <c r="P935" i="1"/>
  <c r="U935" i="1" s="1"/>
  <c r="P936" i="1"/>
  <c r="U936" i="1" s="1"/>
  <c r="P937" i="1"/>
  <c r="U937" i="1" s="1"/>
  <c r="P938" i="1"/>
  <c r="U938" i="1" s="1"/>
  <c r="P939" i="1"/>
  <c r="U939" i="1" s="1"/>
  <c r="P940" i="1"/>
  <c r="U940" i="1" s="1"/>
  <c r="P941" i="1"/>
  <c r="U941" i="1" s="1"/>
  <c r="P942" i="1"/>
  <c r="U942" i="1" s="1"/>
  <c r="P943" i="1"/>
  <c r="U943" i="1" s="1"/>
  <c r="P944" i="1"/>
  <c r="U944" i="1" s="1"/>
  <c r="P945" i="1"/>
  <c r="U945" i="1" s="1"/>
  <c r="P946" i="1"/>
  <c r="U946" i="1" s="1"/>
  <c r="P947" i="1"/>
  <c r="U947" i="1" s="1"/>
  <c r="P948" i="1"/>
  <c r="U948" i="1" s="1"/>
  <c r="P949" i="1"/>
  <c r="U949" i="1" s="1"/>
  <c r="P950" i="1"/>
  <c r="U950" i="1" s="1"/>
  <c r="P951" i="1"/>
  <c r="U951" i="1" s="1"/>
  <c r="P952" i="1"/>
  <c r="U952" i="1" s="1"/>
  <c r="P953" i="1"/>
  <c r="U953" i="1" s="1"/>
  <c r="P954" i="1"/>
  <c r="U954" i="1" s="1"/>
  <c r="P955" i="1"/>
  <c r="U955" i="1" s="1"/>
  <c r="P956" i="1"/>
  <c r="U956" i="1" s="1"/>
  <c r="P957" i="1"/>
  <c r="U957" i="1" s="1"/>
  <c r="P958" i="1"/>
  <c r="U958" i="1" s="1"/>
  <c r="P959" i="1"/>
  <c r="U959" i="1" s="1"/>
  <c r="P960" i="1"/>
  <c r="U960" i="1" s="1"/>
  <c r="P961" i="1"/>
  <c r="U961" i="1" s="1"/>
  <c r="P962" i="1"/>
  <c r="U962" i="1" s="1"/>
  <c r="P963" i="1"/>
  <c r="U963" i="1" s="1"/>
  <c r="P964" i="1"/>
  <c r="U964" i="1" s="1"/>
  <c r="P965" i="1"/>
  <c r="U965" i="1" s="1"/>
  <c r="P966" i="1"/>
  <c r="U966" i="1" s="1"/>
  <c r="P967" i="1"/>
  <c r="U967" i="1" s="1"/>
  <c r="P968" i="1"/>
  <c r="U968" i="1" s="1"/>
  <c r="P969" i="1"/>
  <c r="U969" i="1" s="1"/>
  <c r="P970" i="1"/>
  <c r="U970" i="1" s="1"/>
  <c r="P971" i="1"/>
  <c r="U971" i="1" s="1"/>
  <c r="P972" i="1"/>
  <c r="U972" i="1" s="1"/>
  <c r="P973" i="1"/>
  <c r="U973" i="1" s="1"/>
  <c r="P974" i="1"/>
  <c r="U974" i="1" s="1"/>
  <c r="P975" i="1"/>
  <c r="U975" i="1" s="1"/>
  <c r="P976" i="1"/>
  <c r="U976" i="1" s="1"/>
  <c r="P977" i="1"/>
  <c r="U977" i="1" s="1"/>
  <c r="P978" i="1"/>
  <c r="U978" i="1" s="1"/>
  <c r="P979" i="1"/>
  <c r="U979" i="1" s="1"/>
  <c r="P980" i="1"/>
  <c r="U980" i="1" s="1"/>
  <c r="P981" i="1"/>
  <c r="U981" i="1" s="1"/>
  <c r="P982" i="1"/>
  <c r="U982" i="1" s="1"/>
  <c r="P983" i="1"/>
  <c r="U983" i="1" s="1"/>
  <c r="P984" i="1"/>
  <c r="U984" i="1" s="1"/>
  <c r="P985" i="1"/>
  <c r="U985" i="1" s="1"/>
  <c r="P986" i="1"/>
  <c r="U986" i="1" s="1"/>
  <c r="P987" i="1"/>
  <c r="U987" i="1" s="1"/>
  <c r="P988" i="1"/>
  <c r="U988" i="1" s="1"/>
  <c r="P989" i="1"/>
  <c r="U989" i="1" s="1"/>
  <c r="P990" i="1"/>
  <c r="U990" i="1" s="1"/>
  <c r="P991" i="1"/>
  <c r="U991" i="1" s="1"/>
  <c r="P992" i="1"/>
  <c r="U992" i="1" s="1"/>
  <c r="P993" i="1"/>
  <c r="U993" i="1" s="1"/>
  <c r="P994" i="1"/>
  <c r="U994" i="1" s="1"/>
  <c r="P995" i="1"/>
  <c r="U995" i="1" s="1"/>
  <c r="P996" i="1"/>
  <c r="U996" i="1" s="1"/>
  <c r="P997" i="1"/>
  <c r="U997" i="1" s="1"/>
  <c r="P998" i="1"/>
  <c r="U998" i="1" s="1"/>
  <c r="P999" i="1"/>
  <c r="U999" i="1" s="1"/>
  <c r="P1000" i="1"/>
  <c r="U1000" i="1" s="1"/>
  <c r="P1001" i="1"/>
  <c r="U1001" i="1" s="1"/>
  <c r="P1002" i="1"/>
  <c r="U1002" i="1" s="1"/>
  <c r="P1003" i="1"/>
  <c r="U1003" i="1" s="1"/>
  <c r="P1004" i="1"/>
  <c r="U1004" i="1" s="1"/>
  <c r="P1005" i="1"/>
  <c r="U1005" i="1" s="1"/>
  <c r="P1006" i="1"/>
  <c r="U1006" i="1" s="1"/>
  <c r="P1007" i="1"/>
  <c r="U1007" i="1" s="1"/>
  <c r="P1008" i="1"/>
  <c r="U1008" i="1" s="1"/>
  <c r="P1009" i="1"/>
  <c r="U1009" i="1" s="1"/>
  <c r="P1010" i="1"/>
  <c r="U1010" i="1" s="1"/>
  <c r="P1011" i="1"/>
  <c r="U1011" i="1" s="1"/>
  <c r="P1012" i="1"/>
  <c r="U1012" i="1" s="1"/>
  <c r="P1013" i="1"/>
  <c r="U1013" i="1" s="1"/>
  <c r="P1014" i="1"/>
  <c r="U1014" i="1" s="1"/>
  <c r="P1015" i="1"/>
  <c r="U1015" i="1" s="1"/>
  <c r="P1016" i="1"/>
  <c r="U1016" i="1" s="1"/>
  <c r="P1017" i="1"/>
  <c r="U1017" i="1" s="1"/>
  <c r="P1018" i="1"/>
  <c r="U1018" i="1" s="1"/>
  <c r="P1019" i="1"/>
  <c r="U1019" i="1" s="1"/>
  <c r="P1020" i="1"/>
  <c r="U1020" i="1" s="1"/>
  <c r="P1021" i="1"/>
  <c r="U1021" i="1" s="1"/>
  <c r="P1022" i="1"/>
  <c r="U1022" i="1" s="1"/>
  <c r="P1023" i="1"/>
  <c r="U1023" i="1" s="1"/>
  <c r="P1024" i="1"/>
  <c r="U1024" i="1" s="1"/>
  <c r="P1025" i="1"/>
  <c r="U1025" i="1" s="1"/>
  <c r="P1026" i="1"/>
  <c r="U1026" i="1" s="1"/>
  <c r="P1027" i="1"/>
  <c r="U1027" i="1" s="1"/>
  <c r="P1028" i="1"/>
  <c r="U1028" i="1" s="1"/>
  <c r="P1029" i="1"/>
  <c r="U1029" i="1" s="1"/>
  <c r="P1030" i="1"/>
  <c r="U1030" i="1" s="1"/>
  <c r="P1031" i="1"/>
  <c r="U1031" i="1" s="1"/>
  <c r="P1032" i="1"/>
  <c r="U1032" i="1" s="1"/>
  <c r="P1033" i="1"/>
  <c r="U1033" i="1" s="1"/>
  <c r="P1034" i="1"/>
  <c r="U1034" i="1" s="1"/>
  <c r="P1035" i="1"/>
  <c r="U1035" i="1" s="1"/>
  <c r="P1036" i="1"/>
  <c r="U1036" i="1" s="1"/>
  <c r="P1037" i="1"/>
  <c r="U1037" i="1" s="1"/>
  <c r="P1038" i="1"/>
  <c r="U1038" i="1" s="1"/>
  <c r="P1039" i="1"/>
  <c r="U1039" i="1" s="1"/>
  <c r="P1040" i="1"/>
  <c r="U1040" i="1" s="1"/>
  <c r="P1041" i="1"/>
  <c r="U1041" i="1" s="1"/>
  <c r="P1042" i="1"/>
  <c r="U1042" i="1" s="1"/>
  <c r="P1043" i="1"/>
  <c r="U1043" i="1" s="1"/>
  <c r="P1044" i="1"/>
  <c r="U1044" i="1" s="1"/>
  <c r="P1045" i="1"/>
  <c r="U1045" i="1" s="1"/>
  <c r="P1046" i="1"/>
  <c r="U1046" i="1" s="1"/>
  <c r="P1047" i="1"/>
  <c r="U1047" i="1" s="1"/>
  <c r="P1048" i="1"/>
  <c r="U1048" i="1" s="1"/>
  <c r="P1049" i="1"/>
  <c r="U1049" i="1" s="1"/>
  <c r="P1050" i="1"/>
  <c r="U1050" i="1" s="1"/>
  <c r="P1051" i="1"/>
  <c r="U1051" i="1" s="1"/>
  <c r="P1052" i="1"/>
  <c r="U1052" i="1" s="1"/>
  <c r="P1053" i="1"/>
  <c r="U1053" i="1" s="1"/>
  <c r="P1054" i="1"/>
  <c r="U1054" i="1" s="1"/>
  <c r="P1055" i="1"/>
  <c r="U1055" i="1" s="1"/>
  <c r="P1056" i="1"/>
  <c r="U1056" i="1" s="1"/>
  <c r="P1057" i="1"/>
  <c r="U1057" i="1" s="1"/>
  <c r="P1058" i="1"/>
  <c r="U1058" i="1" s="1"/>
  <c r="P1059" i="1"/>
  <c r="U1059" i="1" s="1"/>
  <c r="P1060" i="1"/>
  <c r="U1060" i="1" s="1"/>
  <c r="P1061" i="1"/>
  <c r="U1061" i="1" s="1"/>
  <c r="P1062" i="1"/>
  <c r="U1062" i="1" s="1"/>
  <c r="P1063" i="1"/>
  <c r="U1063" i="1" s="1"/>
  <c r="P1064" i="1"/>
  <c r="U1064" i="1" s="1"/>
  <c r="P1065" i="1"/>
  <c r="U1065" i="1" s="1"/>
  <c r="P1066" i="1"/>
  <c r="U1066" i="1" s="1"/>
  <c r="P1067" i="1"/>
  <c r="U1067" i="1" s="1"/>
  <c r="P1068" i="1"/>
  <c r="U1068" i="1" s="1"/>
  <c r="P1069" i="1"/>
  <c r="U1069" i="1" s="1"/>
  <c r="P1070" i="1"/>
  <c r="U1070" i="1" s="1"/>
  <c r="P1071" i="1"/>
  <c r="U1071" i="1" s="1"/>
  <c r="P1072" i="1"/>
  <c r="U1072" i="1" s="1"/>
  <c r="P1073" i="1"/>
  <c r="U1073" i="1" s="1"/>
  <c r="P1074" i="1"/>
  <c r="U1074" i="1" s="1"/>
  <c r="P1075" i="1"/>
  <c r="U1075" i="1" s="1"/>
  <c r="P1076" i="1"/>
  <c r="U1076" i="1" s="1"/>
  <c r="P1077" i="1"/>
  <c r="U1077" i="1" s="1"/>
  <c r="P1078" i="1"/>
  <c r="U1078" i="1" s="1"/>
  <c r="P1079" i="1"/>
  <c r="U1079" i="1" s="1"/>
  <c r="P1080" i="1"/>
  <c r="U1080" i="1" s="1"/>
  <c r="P1081" i="1"/>
  <c r="U1081" i="1" s="1"/>
  <c r="P1082" i="1"/>
  <c r="U1082" i="1" s="1"/>
  <c r="P1083" i="1"/>
  <c r="U1083" i="1" s="1"/>
  <c r="P1084" i="1"/>
  <c r="U1084" i="1" s="1"/>
  <c r="P1085" i="1"/>
  <c r="U1085" i="1" s="1"/>
  <c r="P1086" i="1"/>
  <c r="U1086" i="1" s="1"/>
  <c r="P1087" i="1"/>
  <c r="U1087" i="1" s="1"/>
  <c r="P1088" i="1"/>
  <c r="U1088" i="1" s="1"/>
  <c r="P1089" i="1"/>
  <c r="U1089" i="1" s="1"/>
  <c r="P1090" i="1"/>
  <c r="U1090" i="1" s="1"/>
  <c r="P1091" i="1"/>
  <c r="U1091" i="1" s="1"/>
  <c r="P1092" i="1"/>
  <c r="U1092" i="1" s="1"/>
  <c r="P1093" i="1"/>
  <c r="U1093" i="1" s="1"/>
  <c r="P1094" i="1"/>
  <c r="U1094" i="1" s="1"/>
  <c r="P1095" i="1"/>
  <c r="U1095" i="1" s="1"/>
  <c r="P1096" i="1"/>
  <c r="U1096" i="1" s="1"/>
  <c r="P1097" i="1"/>
  <c r="U1097" i="1" s="1"/>
  <c r="P1098" i="1"/>
  <c r="U1098" i="1" s="1"/>
  <c r="P1099" i="1"/>
  <c r="U1099" i="1" s="1"/>
  <c r="P1100" i="1"/>
  <c r="U1100" i="1" s="1"/>
  <c r="P1101" i="1"/>
  <c r="U1101" i="1" s="1"/>
  <c r="P1102" i="1"/>
  <c r="U1102" i="1" s="1"/>
  <c r="P1103" i="1"/>
  <c r="U1103" i="1" s="1"/>
  <c r="P1104" i="1"/>
  <c r="U1104" i="1" s="1"/>
  <c r="P1105" i="1"/>
  <c r="U1105" i="1" s="1"/>
  <c r="P1106" i="1"/>
  <c r="U1106" i="1" s="1"/>
  <c r="P1107" i="1"/>
  <c r="U1107" i="1" s="1"/>
  <c r="P1108" i="1"/>
  <c r="U1108" i="1" s="1"/>
  <c r="P1109" i="1"/>
  <c r="U1109" i="1" s="1"/>
  <c r="P1110" i="1"/>
  <c r="U1110" i="1" s="1"/>
  <c r="P1111" i="1"/>
  <c r="U1111" i="1" s="1"/>
  <c r="P1112" i="1"/>
  <c r="U1112" i="1" s="1"/>
  <c r="P1113" i="1"/>
  <c r="U1113" i="1" s="1"/>
  <c r="P1114" i="1"/>
  <c r="U1114" i="1" s="1"/>
  <c r="P1115" i="1"/>
  <c r="U1115" i="1" s="1"/>
  <c r="P1116" i="1"/>
  <c r="U1116" i="1" s="1"/>
  <c r="P1117" i="1"/>
  <c r="U1117" i="1" s="1"/>
  <c r="P1118" i="1"/>
  <c r="U1118" i="1" s="1"/>
  <c r="P1119" i="1"/>
  <c r="U1119" i="1" s="1"/>
  <c r="P1120" i="1"/>
  <c r="U1120" i="1" s="1"/>
  <c r="P1121" i="1"/>
  <c r="U1121" i="1" s="1"/>
  <c r="P1122" i="1"/>
  <c r="U1122" i="1" s="1"/>
  <c r="P1123" i="1"/>
  <c r="U1123" i="1" s="1"/>
  <c r="P1124" i="1"/>
  <c r="U1124" i="1" s="1"/>
  <c r="P1125" i="1"/>
  <c r="U1125" i="1" s="1"/>
  <c r="P1126" i="1"/>
  <c r="U1126" i="1" s="1"/>
  <c r="P1127" i="1"/>
  <c r="U1127" i="1" s="1"/>
  <c r="P1128" i="1"/>
  <c r="U1128" i="1" s="1"/>
  <c r="P1129" i="1"/>
  <c r="U1129" i="1" s="1"/>
  <c r="P1130" i="1"/>
  <c r="U1130" i="1" s="1"/>
  <c r="P1131" i="1"/>
  <c r="U1131" i="1" s="1"/>
  <c r="P1132" i="1"/>
  <c r="U1132" i="1" s="1"/>
  <c r="P1133" i="1"/>
  <c r="U1133" i="1" s="1"/>
  <c r="P1134" i="1"/>
  <c r="U1134" i="1" s="1"/>
  <c r="P1135" i="1"/>
  <c r="U1135" i="1" s="1"/>
  <c r="P1136" i="1"/>
  <c r="U1136" i="1" s="1"/>
  <c r="P1137" i="1"/>
  <c r="U1137" i="1" s="1"/>
  <c r="P1138" i="1"/>
  <c r="U1138" i="1" s="1"/>
  <c r="P1139" i="1"/>
  <c r="U1139" i="1" s="1"/>
  <c r="P1140" i="1"/>
  <c r="U1140" i="1" s="1"/>
  <c r="P1141" i="1"/>
  <c r="U1141" i="1" s="1"/>
  <c r="P1142" i="1"/>
  <c r="U1142" i="1" s="1"/>
  <c r="P1143" i="1"/>
  <c r="U1143" i="1" s="1"/>
  <c r="P1144" i="1"/>
  <c r="U1144" i="1" s="1"/>
  <c r="P1145" i="1"/>
  <c r="U1145" i="1" s="1"/>
  <c r="P1146" i="1"/>
  <c r="U1146" i="1" s="1"/>
  <c r="P1147" i="1"/>
  <c r="U1147" i="1" s="1"/>
  <c r="P1148" i="1"/>
  <c r="U1148" i="1" s="1"/>
  <c r="P1149" i="1"/>
  <c r="U1149" i="1" s="1"/>
  <c r="P1150" i="1"/>
  <c r="U1150" i="1" s="1"/>
  <c r="P1151" i="1"/>
  <c r="U1151" i="1" s="1"/>
  <c r="P1152" i="1"/>
  <c r="U1152" i="1" s="1"/>
  <c r="P1153" i="1"/>
  <c r="U1153" i="1" s="1"/>
  <c r="P1154" i="1"/>
  <c r="U1154" i="1" s="1"/>
  <c r="P1155" i="1"/>
  <c r="U1155" i="1" s="1"/>
  <c r="P1156" i="1"/>
  <c r="U1156" i="1" s="1"/>
  <c r="P1157" i="1"/>
  <c r="U1157" i="1" s="1"/>
  <c r="P1158" i="1"/>
  <c r="U1158" i="1" s="1"/>
  <c r="P1159" i="1"/>
  <c r="U1159" i="1" s="1"/>
  <c r="P1160" i="1"/>
  <c r="U1160" i="1" s="1"/>
  <c r="P1161" i="1"/>
  <c r="U1161" i="1" s="1"/>
  <c r="P1162" i="1"/>
  <c r="U1162" i="1" s="1"/>
  <c r="P1163" i="1"/>
  <c r="U1163" i="1" s="1"/>
  <c r="P1164" i="1"/>
  <c r="U1164" i="1" s="1"/>
  <c r="P1165" i="1"/>
  <c r="U1165" i="1" s="1"/>
  <c r="P1166" i="1"/>
  <c r="U1166" i="1" s="1"/>
  <c r="P1167" i="1"/>
  <c r="U1167" i="1" s="1"/>
  <c r="P1168" i="1"/>
  <c r="U1168" i="1" s="1"/>
  <c r="P1169" i="1"/>
  <c r="U1169" i="1" s="1"/>
  <c r="P1170" i="1"/>
  <c r="U1170" i="1" s="1"/>
  <c r="P1171" i="1"/>
  <c r="U1171" i="1" s="1"/>
  <c r="P1172" i="1"/>
  <c r="U1172" i="1" s="1"/>
  <c r="P1173" i="1"/>
  <c r="U1173" i="1" s="1"/>
  <c r="P1174" i="1"/>
  <c r="U1174" i="1" s="1"/>
  <c r="P1175" i="1"/>
  <c r="U1175" i="1" s="1"/>
  <c r="P1176" i="1"/>
  <c r="U1176" i="1" s="1"/>
  <c r="P1177" i="1"/>
  <c r="U1177" i="1" s="1"/>
  <c r="P1178" i="1"/>
  <c r="U1178" i="1" s="1"/>
  <c r="P1179" i="1"/>
  <c r="U1179" i="1" s="1"/>
  <c r="P1180" i="1"/>
  <c r="U1180" i="1" s="1"/>
  <c r="P1181" i="1"/>
  <c r="U1181" i="1" s="1"/>
  <c r="P1182" i="1"/>
  <c r="U1182" i="1" s="1"/>
  <c r="P1183" i="1"/>
  <c r="U1183" i="1" s="1"/>
  <c r="P1184" i="1"/>
  <c r="U1184" i="1" s="1"/>
  <c r="P1185" i="1"/>
  <c r="U1185" i="1" s="1"/>
  <c r="P1186" i="1"/>
  <c r="U1186" i="1" s="1"/>
  <c r="P1187" i="1"/>
  <c r="U1187" i="1" s="1"/>
  <c r="P1188" i="1"/>
  <c r="U1188" i="1" s="1"/>
  <c r="P1189" i="1"/>
  <c r="U1189" i="1" s="1"/>
  <c r="P1190" i="1"/>
  <c r="U1190" i="1" s="1"/>
  <c r="P1191" i="1"/>
  <c r="U1191" i="1" s="1"/>
  <c r="P1192" i="1"/>
  <c r="U1192" i="1" s="1"/>
  <c r="P1193" i="1"/>
  <c r="U1193" i="1" s="1"/>
  <c r="P1194" i="1"/>
  <c r="U1194" i="1" s="1"/>
  <c r="P1195" i="1"/>
  <c r="U1195" i="1" s="1"/>
  <c r="P1196" i="1"/>
  <c r="U1196" i="1" s="1"/>
  <c r="P1197" i="1"/>
  <c r="U1197" i="1" s="1"/>
  <c r="P1198" i="1"/>
  <c r="U1198" i="1" s="1"/>
  <c r="P1199" i="1"/>
  <c r="U1199" i="1" s="1"/>
  <c r="P1200" i="1"/>
  <c r="U1200" i="1" s="1"/>
  <c r="P1201" i="1"/>
  <c r="U1201" i="1" s="1"/>
  <c r="P1202" i="1"/>
  <c r="U1202" i="1" s="1"/>
  <c r="P1203" i="1"/>
  <c r="U1203" i="1" s="1"/>
  <c r="P1204" i="1"/>
  <c r="U1204" i="1" s="1"/>
  <c r="P1205" i="1"/>
  <c r="U1205" i="1" s="1"/>
  <c r="P1206" i="1"/>
  <c r="U1206" i="1" s="1"/>
  <c r="P1207" i="1"/>
  <c r="U1207" i="1" s="1"/>
  <c r="P1208" i="1"/>
  <c r="U1208" i="1" s="1"/>
  <c r="P1209" i="1"/>
  <c r="U1209" i="1" s="1"/>
  <c r="P1210" i="1"/>
  <c r="U1210" i="1" s="1"/>
  <c r="P1211" i="1"/>
  <c r="U1211" i="1" s="1"/>
  <c r="P1212" i="1"/>
  <c r="U1212" i="1" s="1"/>
  <c r="P1213" i="1"/>
  <c r="U1213" i="1" s="1"/>
  <c r="P1214" i="1"/>
  <c r="U1214" i="1" s="1"/>
  <c r="P1215" i="1"/>
  <c r="U1215" i="1" s="1"/>
  <c r="P1216" i="1"/>
  <c r="U1216" i="1" s="1"/>
  <c r="P1217" i="1"/>
  <c r="U1217" i="1" s="1"/>
  <c r="P1218" i="1"/>
  <c r="U1218" i="1" s="1"/>
  <c r="P1219" i="1"/>
  <c r="U1219" i="1" s="1"/>
  <c r="P1220" i="1"/>
  <c r="U1220" i="1" s="1"/>
  <c r="P1221" i="1"/>
  <c r="U1221" i="1" s="1"/>
  <c r="P1222" i="1"/>
  <c r="U1222" i="1" s="1"/>
  <c r="P1223" i="1"/>
  <c r="U1223" i="1" s="1"/>
  <c r="P1224" i="1"/>
  <c r="U1224" i="1" s="1"/>
  <c r="P1225" i="1"/>
  <c r="U1225" i="1" s="1"/>
  <c r="P1226" i="1"/>
  <c r="U1226" i="1" s="1"/>
  <c r="P1227" i="1"/>
  <c r="U1227" i="1" s="1"/>
  <c r="P1228" i="1"/>
  <c r="U1228" i="1" s="1"/>
  <c r="P1229" i="1"/>
  <c r="U1229" i="1" s="1"/>
  <c r="P1230" i="1"/>
  <c r="U1230" i="1" s="1"/>
  <c r="P1231" i="1"/>
  <c r="U1231" i="1" s="1"/>
  <c r="P1232" i="1"/>
  <c r="U1232" i="1" s="1"/>
  <c r="P1233" i="1"/>
  <c r="U1233" i="1" s="1"/>
  <c r="P1234" i="1"/>
  <c r="U1234" i="1" s="1"/>
  <c r="P1235" i="1"/>
  <c r="U1235" i="1" s="1"/>
  <c r="P1236" i="1"/>
  <c r="U1236" i="1" s="1"/>
  <c r="P1237" i="1"/>
  <c r="U1237" i="1" s="1"/>
  <c r="P1238" i="1"/>
  <c r="U1238" i="1" s="1"/>
  <c r="P1239" i="1"/>
  <c r="U1239" i="1" s="1"/>
  <c r="P1240" i="1"/>
  <c r="U1240" i="1" s="1"/>
  <c r="P1241" i="1"/>
  <c r="U1241" i="1" s="1"/>
  <c r="P1242" i="1"/>
  <c r="U1242" i="1" s="1"/>
  <c r="P1243" i="1"/>
  <c r="U1243" i="1" s="1"/>
  <c r="P1244" i="1"/>
  <c r="U1244" i="1" s="1"/>
  <c r="P1245" i="1"/>
  <c r="U1245" i="1" s="1"/>
  <c r="P1246" i="1"/>
  <c r="U1246" i="1" s="1"/>
  <c r="P1247" i="1"/>
  <c r="U1247" i="1" s="1"/>
  <c r="P1248" i="1"/>
  <c r="U1248" i="1" s="1"/>
  <c r="P1249" i="1"/>
  <c r="U1249" i="1" s="1"/>
  <c r="P1250" i="1"/>
  <c r="U1250" i="1" s="1"/>
  <c r="P1251" i="1"/>
  <c r="U1251" i="1" s="1"/>
  <c r="P1252" i="1"/>
  <c r="U1252" i="1" s="1"/>
  <c r="P1253" i="1"/>
  <c r="U1253" i="1" s="1"/>
  <c r="P1254" i="1"/>
  <c r="U1254" i="1" s="1"/>
  <c r="P1255" i="1"/>
  <c r="U1255" i="1" s="1"/>
  <c r="P1256" i="1"/>
  <c r="U1256" i="1" s="1"/>
  <c r="P1257" i="1"/>
  <c r="U1257" i="1" s="1"/>
  <c r="P1258" i="1"/>
  <c r="U1258" i="1" s="1"/>
  <c r="P1259" i="1"/>
  <c r="U1259" i="1" s="1"/>
  <c r="P1260" i="1"/>
  <c r="U1260" i="1" s="1"/>
  <c r="P1261" i="1"/>
  <c r="U1261" i="1" s="1"/>
  <c r="P1262" i="1"/>
  <c r="U1262" i="1" s="1"/>
  <c r="P1263" i="1"/>
  <c r="U1263" i="1" s="1"/>
  <c r="P1264" i="1"/>
  <c r="U1264" i="1" s="1"/>
  <c r="P1265" i="1"/>
  <c r="U1265" i="1" s="1"/>
  <c r="P1266" i="1"/>
  <c r="U1266" i="1" s="1"/>
  <c r="P1267" i="1"/>
  <c r="U1267" i="1" s="1"/>
  <c r="P1268" i="1"/>
  <c r="U1268" i="1" s="1"/>
  <c r="P1269" i="1"/>
  <c r="U1269" i="1" s="1"/>
  <c r="P1270" i="1"/>
  <c r="U1270" i="1" s="1"/>
  <c r="P1271" i="1"/>
  <c r="U1271" i="1" s="1"/>
  <c r="P1272" i="1"/>
  <c r="U1272" i="1" s="1"/>
  <c r="P1273" i="1"/>
  <c r="U1273" i="1" s="1"/>
  <c r="P1274" i="1"/>
  <c r="U1274" i="1" s="1"/>
  <c r="P1275" i="1"/>
  <c r="U1275" i="1" s="1"/>
  <c r="P1276" i="1"/>
  <c r="U1276" i="1" s="1"/>
  <c r="P1277" i="1"/>
  <c r="U1277" i="1" s="1"/>
  <c r="P1278" i="1"/>
  <c r="U1278" i="1" s="1"/>
  <c r="P1279" i="1"/>
  <c r="U1279" i="1" s="1"/>
  <c r="P1280" i="1"/>
  <c r="U1280" i="1" s="1"/>
  <c r="P1281" i="1"/>
  <c r="U1281" i="1" s="1"/>
  <c r="P1282" i="1"/>
  <c r="U1282" i="1" s="1"/>
  <c r="P1283" i="1"/>
  <c r="U1283" i="1" s="1"/>
  <c r="P1284" i="1"/>
  <c r="U1284" i="1" s="1"/>
  <c r="P1285" i="1"/>
  <c r="U1285" i="1" s="1"/>
  <c r="P1286" i="1"/>
  <c r="U1286" i="1" s="1"/>
  <c r="P1287" i="1"/>
  <c r="U1287" i="1" s="1"/>
  <c r="P1288" i="1"/>
  <c r="U1288" i="1" s="1"/>
  <c r="P1289" i="1"/>
  <c r="U1289" i="1" s="1"/>
  <c r="P1290" i="1"/>
  <c r="U1290" i="1" s="1"/>
  <c r="P1291" i="1"/>
  <c r="U1291" i="1" s="1"/>
  <c r="P1292" i="1"/>
  <c r="U1292" i="1" s="1"/>
  <c r="P1293" i="1"/>
  <c r="U1293" i="1" s="1"/>
  <c r="P1294" i="1"/>
  <c r="U1294" i="1" s="1"/>
  <c r="P1295" i="1"/>
  <c r="U1295" i="1" s="1"/>
  <c r="P1296" i="1"/>
  <c r="U1296" i="1" s="1"/>
  <c r="P1297" i="1"/>
  <c r="U1297" i="1" s="1"/>
  <c r="P1298" i="1"/>
  <c r="U1298" i="1" s="1"/>
  <c r="P1299" i="1"/>
  <c r="U1299" i="1" s="1"/>
  <c r="P1300" i="1"/>
  <c r="U1300" i="1" s="1"/>
  <c r="P1301" i="1"/>
  <c r="U1301" i="1" s="1"/>
  <c r="P1302" i="1"/>
  <c r="U1302" i="1" s="1"/>
  <c r="P1303" i="1"/>
  <c r="U1303" i="1" s="1"/>
  <c r="P1304" i="1"/>
  <c r="U1304" i="1" s="1"/>
  <c r="P1305" i="1"/>
  <c r="U1305" i="1" s="1"/>
  <c r="P1306" i="1"/>
  <c r="U1306" i="1" s="1"/>
  <c r="P1307" i="1"/>
  <c r="U1307" i="1" s="1"/>
  <c r="P1308" i="1"/>
  <c r="U1308" i="1" s="1"/>
  <c r="P1309" i="1"/>
  <c r="U1309" i="1" s="1"/>
  <c r="P1310" i="1"/>
  <c r="U1310" i="1" s="1"/>
  <c r="P1311" i="1"/>
  <c r="U1311" i="1" s="1"/>
  <c r="P1312" i="1"/>
  <c r="U1312" i="1" s="1"/>
  <c r="P1313" i="1"/>
  <c r="U1313" i="1" s="1"/>
  <c r="P1314" i="1"/>
  <c r="U1314" i="1" s="1"/>
  <c r="P1315" i="1"/>
  <c r="U1315" i="1" s="1"/>
  <c r="P1316" i="1"/>
  <c r="U1316" i="1" s="1"/>
  <c r="P1317" i="1"/>
  <c r="U1317" i="1" s="1"/>
  <c r="P1318" i="1"/>
  <c r="U1318" i="1" s="1"/>
  <c r="P1319" i="1"/>
  <c r="U1319" i="1" s="1"/>
  <c r="P1320" i="1"/>
  <c r="U1320" i="1" s="1"/>
  <c r="P1321" i="1"/>
  <c r="U1321" i="1" s="1"/>
  <c r="P1322" i="1"/>
  <c r="U1322" i="1" s="1"/>
  <c r="P1323" i="1"/>
  <c r="U1323" i="1" s="1"/>
  <c r="P1324" i="1"/>
  <c r="U1324" i="1" s="1"/>
  <c r="P1325" i="1"/>
  <c r="U1325" i="1" s="1"/>
  <c r="P1326" i="1"/>
  <c r="U1326" i="1" s="1"/>
  <c r="P1327" i="1"/>
  <c r="U1327" i="1" s="1"/>
  <c r="P1328" i="1"/>
  <c r="U1328" i="1" s="1"/>
  <c r="P1329" i="1"/>
  <c r="U1329" i="1" s="1"/>
  <c r="P1330" i="1"/>
  <c r="U1330" i="1" s="1"/>
  <c r="P1331" i="1"/>
  <c r="U1331" i="1" s="1"/>
  <c r="P1332" i="1"/>
  <c r="U1332" i="1" s="1"/>
  <c r="P1333" i="1"/>
  <c r="U1333" i="1" s="1"/>
  <c r="P1334" i="1"/>
  <c r="U1334" i="1" s="1"/>
  <c r="P1335" i="1"/>
  <c r="U1335" i="1" s="1"/>
  <c r="P1336" i="1"/>
  <c r="U1336" i="1" s="1"/>
  <c r="P1337" i="1"/>
  <c r="U1337" i="1" s="1"/>
  <c r="P1338" i="1"/>
  <c r="U1338" i="1" s="1"/>
  <c r="P1339" i="1"/>
  <c r="U1339" i="1" s="1"/>
  <c r="P1340" i="1"/>
  <c r="U1340" i="1" s="1"/>
  <c r="P1341" i="1"/>
  <c r="U1341" i="1" s="1"/>
  <c r="P1342" i="1"/>
  <c r="U1342" i="1" s="1"/>
  <c r="P1343" i="1"/>
  <c r="U1343" i="1" s="1"/>
  <c r="P1344" i="1"/>
  <c r="U1344" i="1" s="1"/>
  <c r="P1345" i="1"/>
  <c r="U1345" i="1" s="1"/>
  <c r="P1346" i="1"/>
  <c r="U1346" i="1" s="1"/>
  <c r="P1347" i="1"/>
  <c r="U1347" i="1" s="1"/>
  <c r="P1348" i="1"/>
  <c r="U1348" i="1" s="1"/>
  <c r="P1349" i="1"/>
  <c r="U1349" i="1" s="1"/>
  <c r="P1350" i="1"/>
  <c r="U1350" i="1" s="1"/>
  <c r="P1351" i="1"/>
  <c r="U1351" i="1" s="1"/>
  <c r="P1352" i="1"/>
  <c r="U1352" i="1" s="1"/>
  <c r="P1353" i="1"/>
  <c r="U1353" i="1" s="1"/>
  <c r="P1354" i="1"/>
  <c r="U1354" i="1" s="1"/>
  <c r="P1355" i="1"/>
  <c r="U1355" i="1" s="1"/>
  <c r="P1356" i="1"/>
  <c r="U1356" i="1" s="1"/>
  <c r="P1357" i="1"/>
  <c r="U1357" i="1" s="1"/>
  <c r="P1358" i="1"/>
  <c r="U1358" i="1" s="1"/>
  <c r="P1359" i="1"/>
  <c r="U1359" i="1" s="1"/>
  <c r="P1360" i="1"/>
  <c r="U1360" i="1" s="1"/>
  <c r="P1361" i="1"/>
  <c r="U1361" i="1" s="1"/>
  <c r="P1362" i="1"/>
  <c r="U1362" i="1" s="1"/>
  <c r="P1363" i="1"/>
  <c r="U1363" i="1" s="1"/>
  <c r="P1364" i="1"/>
  <c r="U1364" i="1" s="1"/>
  <c r="P1365" i="1"/>
  <c r="U1365" i="1" s="1"/>
  <c r="P1366" i="1"/>
  <c r="U1366" i="1" s="1"/>
  <c r="P1367" i="1"/>
  <c r="U1367" i="1" s="1"/>
  <c r="P1368" i="1"/>
  <c r="U1368" i="1" s="1"/>
  <c r="P1369" i="1"/>
  <c r="U1369" i="1" s="1"/>
  <c r="P1370" i="1"/>
  <c r="U1370" i="1" s="1"/>
  <c r="P1371" i="1"/>
  <c r="U1371" i="1" s="1"/>
  <c r="P1372" i="1"/>
  <c r="U1372" i="1" s="1"/>
  <c r="P1373" i="1"/>
  <c r="U1373" i="1" s="1"/>
  <c r="P1374" i="1"/>
  <c r="U1374" i="1" s="1"/>
  <c r="P1375" i="1"/>
  <c r="U1375" i="1" s="1"/>
  <c r="P1376" i="1"/>
  <c r="U1376" i="1" s="1"/>
  <c r="P1377" i="1"/>
  <c r="U1377" i="1" s="1"/>
  <c r="P1378" i="1"/>
  <c r="U1378" i="1" s="1"/>
  <c r="P1379" i="1"/>
  <c r="U1379" i="1" s="1"/>
  <c r="P1380" i="1"/>
  <c r="U1380" i="1" s="1"/>
  <c r="P1381" i="1"/>
  <c r="U1381" i="1" s="1"/>
  <c r="P1382" i="1"/>
  <c r="U1382" i="1" s="1"/>
  <c r="P1383" i="1"/>
  <c r="U1383" i="1" s="1"/>
  <c r="P1384" i="1"/>
  <c r="U1384" i="1" s="1"/>
  <c r="P1385" i="1"/>
  <c r="U1385" i="1" s="1"/>
  <c r="P1386" i="1"/>
  <c r="U1386" i="1" s="1"/>
  <c r="P1387" i="1"/>
  <c r="U1387" i="1" s="1"/>
  <c r="P1388" i="1"/>
  <c r="U1388" i="1" s="1"/>
  <c r="P1389" i="1"/>
  <c r="U1389" i="1" s="1"/>
  <c r="P1390" i="1"/>
  <c r="U1390" i="1" s="1"/>
  <c r="P1391" i="1"/>
  <c r="U1391" i="1" s="1"/>
  <c r="P1392" i="1"/>
  <c r="U1392" i="1" s="1"/>
  <c r="P1393" i="1"/>
  <c r="U1393" i="1" s="1"/>
  <c r="P1394" i="1"/>
  <c r="U1394" i="1" s="1"/>
  <c r="P1395" i="1"/>
  <c r="U1395" i="1" s="1"/>
  <c r="P1396" i="1"/>
  <c r="U1396" i="1" s="1"/>
  <c r="P1397" i="1"/>
  <c r="U1397" i="1" s="1"/>
  <c r="P1398" i="1"/>
  <c r="U1398" i="1" s="1"/>
  <c r="P1399" i="1"/>
  <c r="U1399" i="1" s="1"/>
  <c r="P1400" i="1"/>
  <c r="U1400" i="1" s="1"/>
  <c r="P1401" i="1"/>
  <c r="U1401" i="1" s="1"/>
  <c r="P1402" i="1"/>
  <c r="U1402" i="1" s="1"/>
  <c r="P1403" i="1"/>
  <c r="U1403" i="1" s="1"/>
  <c r="P1404" i="1"/>
  <c r="U1404" i="1" s="1"/>
  <c r="P1405" i="1"/>
  <c r="U1405" i="1" s="1"/>
  <c r="P1406" i="1"/>
  <c r="U1406" i="1" s="1"/>
  <c r="P1407" i="1"/>
  <c r="U1407" i="1" s="1"/>
  <c r="P1408" i="1"/>
  <c r="U1408" i="1" s="1"/>
  <c r="P1409" i="1"/>
  <c r="U1409" i="1" s="1"/>
  <c r="P1410" i="1"/>
  <c r="U1410" i="1" s="1"/>
  <c r="P1411" i="1"/>
  <c r="U1411" i="1" s="1"/>
  <c r="P1412" i="1"/>
  <c r="U1412" i="1" s="1"/>
  <c r="P1413" i="1"/>
  <c r="U1413" i="1" s="1"/>
  <c r="P1414" i="1"/>
  <c r="U1414" i="1" s="1"/>
  <c r="P1415" i="1"/>
  <c r="U1415" i="1" s="1"/>
  <c r="P1416" i="1"/>
  <c r="U1416" i="1" s="1"/>
  <c r="P1417" i="1"/>
  <c r="U1417" i="1" s="1"/>
  <c r="P1418" i="1"/>
  <c r="U1418" i="1" s="1"/>
  <c r="P1419" i="1"/>
  <c r="U1419" i="1" s="1"/>
  <c r="P1420" i="1"/>
  <c r="U1420" i="1" s="1"/>
  <c r="P1421" i="1"/>
  <c r="U1421" i="1" s="1"/>
  <c r="P1422" i="1"/>
  <c r="U1422" i="1" s="1"/>
  <c r="P1423" i="1"/>
  <c r="U1423" i="1" s="1"/>
  <c r="P1424" i="1"/>
  <c r="U1424" i="1" s="1"/>
  <c r="P1425" i="1"/>
  <c r="U1425" i="1" s="1"/>
  <c r="P1426" i="1"/>
  <c r="U1426" i="1" s="1"/>
  <c r="P1427" i="1"/>
  <c r="U1427" i="1" s="1"/>
  <c r="P1428" i="1"/>
  <c r="U1428" i="1" s="1"/>
  <c r="P1429" i="1"/>
  <c r="U1429" i="1" s="1"/>
  <c r="P1430" i="1"/>
  <c r="U1430" i="1" s="1"/>
  <c r="P1431" i="1"/>
  <c r="U1431" i="1" s="1"/>
  <c r="P1432" i="1"/>
  <c r="U1432" i="1" s="1"/>
  <c r="P1433" i="1"/>
  <c r="U1433" i="1" s="1"/>
  <c r="P1434" i="1"/>
  <c r="U1434" i="1" s="1"/>
  <c r="P1435" i="1"/>
  <c r="U1435" i="1" s="1"/>
  <c r="P1436" i="1"/>
  <c r="U1436" i="1" s="1"/>
  <c r="P1437" i="1"/>
  <c r="U1437" i="1" s="1"/>
  <c r="P1438" i="1"/>
  <c r="U1438" i="1" s="1"/>
  <c r="P1439" i="1"/>
  <c r="U1439" i="1" s="1"/>
  <c r="P1440" i="1"/>
  <c r="U1440" i="1" s="1"/>
  <c r="P1441" i="1"/>
  <c r="U1441" i="1" s="1"/>
  <c r="P1442" i="1"/>
  <c r="U1442" i="1" s="1"/>
  <c r="P1443" i="1"/>
  <c r="U1443" i="1" s="1"/>
  <c r="P1444" i="1"/>
  <c r="U1444" i="1" s="1"/>
  <c r="P1445" i="1"/>
  <c r="U1445" i="1" s="1"/>
  <c r="P1446" i="1"/>
  <c r="U1446" i="1" s="1"/>
  <c r="P1447" i="1"/>
  <c r="U1447" i="1" s="1"/>
  <c r="P1448" i="1"/>
  <c r="U1448" i="1" s="1"/>
  <c r="P1449" i="1"/>
  <c r="U1449" i="1" s="1"/>
  <c r="P1450" i="1"/>
  <c r="U1450" i="1" s="1"/>
  <c r="P1451" i="1"/>
  <c r="U1451" i="1" s="1"/>
  <c r="P1452" i="1"/>
  <c r="U1452" i="1" s="1"/>
  <c r="P1453" i="1"/>
  <c r="U1453" i="1" s="1"/>
  <c r="P1454" i="1"/>
  <c r="U1454" i="1" s="1"/>
  <c r="P1455" i="1"/>
  <c r="U1455" i="1" s="1"/>
  <c r="P1456" i="1"/>
  <c r="U1456" i="1" s="1"/>
  <c r="P1457" i="1"/>
  <c r="U1457" i="1" s="1"/>
  <c r="P1458" i="1"/>
  <c r="U1458" i="1" s="1"/>
  <c r="P1459" i="1"/>
  <c r="U1459" i="1" s="1"/>
  <c r="P1460" i="1"/>
  <c r="U1460" i="1" s="1"/>
  <c r="P1461" i="1"/>
  <c r="U1461" i="1" s="1"/>
  <c r="P1462" i="1"/>
  <c r="U1462" i="1" s="1"/>
  <c r="P1463" i="1"/>
  <c r="U1463" i="1" s="1"/>
  <c r="P1464" i="1"/>
  <c r="U1464" i="1" s="1"/>
  <c r="P1465" i="1"/>
  <c r="U1465" i="1" s="1"/>
  <c r="P1466" i="1"/>
  <c r="U1466" i="1" s="1"/>
  <c r="P1467" i="1"/>
  <c r="U1467" i="1" s="1"/>
  <c r="P1468" i="1"/>
  <c r="U1468" i="1" s="1"/>
  <c r="P1469" i="1"/>
  <c r="U1469" i="1" s="1"/>
  <c r="P1470" i="1"/>
  <c r="U1470" i="1" s="1"/>
  <c r="P1471" i="1"/>
  <c r="U1471" i="1" s="1"/>
  <c r="P1472" i="1"/>
  <c r="U1472" i="1" s="1"/>
  <c r="P1473" i="1"/>
  <c r="U1473" i="1" s="1"/>
  <c r="P1474" i="1"/>
  <c r="U1474" i="1" s="1"/>
  <c r="P1475" i="1"/>
  <c r="U1475" i="1" s="1"/>
  <c r="P1476" i="1"/>
  <c r="U1476" i="1" s="1"/>
  <c r="P1477" i="1"/>
  <c r="U1477" i="1" s="1"/>
  <c r="P1478" i="1"/>
  <c r="U1478" i="1" s="1"/>
  <c r="P1479" i="1"/>
  <c r="U1479" i="1" s="1"/>
  <c r="P1480" i="1"/>
  <c r="U1480" i="1" s="1"/>
  <c r="P1481" i="1"/>
  <c r="U1481" i="1" s="1"/>
  <c r="P1482" i="1"/>
  <c r="U1482" i="1" s="1"/>
  <c r="P1483" i="1"/>
  <c r="U1483" i="1" s="1"/>
  <c r="P1484" i="1"/>
  <c r="U1484" i="1" s="1"/>
  <c r="P1485" i="1"/>
  <c r="U1485" i="1" s="1"/>
  <c r="P1486" i="1"/>
  <c r="U1486" i="1" s="1"/>
  <c r="P1487" i="1"/>
  <c r="U1487" i="1" s="1"/>
  <c r="P1488" i="1"/>
  <c r="U1488" i="1" s="1"/>
  <c r="P1489" i="1"/>
  <c r="U1489" i="1" s="1"/>
  <c r="P1490" i="1"/>
  <c r="U1490" i="1" s="1"/>
  <c r="P1491" i="1"/>
  <c r="U1491" i="1" s="1"/>
  <c r="P1492" i="1"/>
  <c r="U1492" i="1" s="1"/>
  <c r="P1493" i="1"/>
  <c r="U1493" i="1" s="1"/>
  <c r="P1494" i="1"/>
  <c r="U1494" i="1" s="1"/>
  <c r="P1495" i="1"/>
  <c r="U1495" i="1" s="1"/>
  <c r="P1496" i="1"/>
  <c r="U1496" i="1" s="1"/>
  <c r="P1497" i="1"/>
  <c r="U1497" i="1" s="1"/>
  <c r="P1498" i="1"/>
  <c r="U1498" i="1" s="1"/>
  <c r="P1499" i="1"/>
  <c r="U1499" i="1" s="1"/>
  <c r="P1500" i="1"/>
  <c r="U1500" i="1" s="1"/>
  <c r="P1501" i="1"/>
  <c r="U1501" i="1" s="1"/>
  <c r="P1502" i="1"/>
  <c r="U1502" i="1" s="1"/>
  <c r="P1503" i="1"/>
  <c r="U1503" i="1" s="1"/>
  <c r="P1504" i="1"/>
  <c r="U1504" i="1" s="1"/>
  <c r="P1505" i="1"/>
  <c r="U1505" i="1" s="1"/>
  <c r="P1506" i="1"/>
  <c r="U1506" i="1" s="1"/>
  <c r="P1507" i="1"/>
  <c r="U1507" i="1" s="1"/>
  <c r="P1508" i="1"/>
  <c r="U1508" i="1" s="1"/>
  <c r="P1509" i="1"/>
  <c r="U1509" i="1" s="1"/>
  <c r="P1510" i="1"/>
  <c r="U1510" i="1" s="1"/>
  <c r="P1511" i="1"/>
  <c r="U1511" i="1" s="1"/>
  <c r="P1512" i="1"/>
  <c r="U1512" i="1" s="1"/>
  <c r="P1513" i="1"/>
  <c r="U1513" i="1" s="1"/>
  <c r="P1514" i="1"/>
  <c r="U1514" i="1" s="1"/>
  <c r="P1515" i="1"/>
  <c r="U1515" i="1" s="1"/>
  <c r="P1516" i="1"/>
  <c r="U1516" i="1" s="1"/>
  <c r="P1517" i="1"/>
  <c r="U1517" i="1" s="1"/>
  <c r="P1518" i="1"/>
  <c r="U1518" i="1" s="1"/>
  <c r="P1519" i="1"/>
  <c r="U1519" i="1" s="1"/>
  <c r="P1520" i="1"/>
  <c r="U1520" i="1" s="1"/>
  <c r="P1521" i="1"/>
  <c r="U1521" i="1" s="1"/>
  <c r="P1522" i="1"/>
  <c r="U1522" i="1" s="1"/>
  <c r="P1523" i="1"/>
  <c r="U1523" i="1" s="1"/>
  <c r="P1524" i="1"/>
  <c r="U1524" i="1" s="1"/>
  <c r="P1525" i="1"/>
  <c r="U1525" i="1" s="1"/>
  <c r="P1526" i="1"/>
  <c r="U1526" i="1" s="1"/>
  <c r="P1527" i="1"/>
  <c r="U1527" i="1" s="1"/>
  <c r="P1528" i="1"/>
  <c r="U1528" i="1" s="1"/>
  <c r="P1529" i="1"/>
  <c r="U1529" i="1" s="1"/>
  <c r="P1530" i="1"/>
  <c r="U1530" i="1" s="1"/>
  <c r="P1531" i="1"/>
  <c r="U1531" i="1" s="1"/>
  <c r="P1532" i="1"/>
  <c r="U1532" i="1" s="1"/>
  <c r="P1533" i="1"/>
  <c r="U1533" i="1" s="1"/>
  <c r="P1534" i="1"/>
  <c r="U1534" i="1" s="1"/>
  <c r="P1535" i="1"/>
  <c r="U1535" i="1" s="1"/>
  <c r="P1536" i="1"/>
  <c r="U1536" i="1" s="1"/>
  <c r="P1537" i="1"/>
  <c r="U1537" i="1" s="1"/>
  <c r="P1538" i="1"/>
  <c r="U1538" i="1" s="1"/>
  <c r="P1539" i="1"/>
  <c r="U1539" i="1" s="1"/>
  <c r="P1540" i="1"/>
  <c r="U1540" i="1" s="1"/>
  <c r="P1541" i="1"/>
  <c r="U1541" i="1" s="1"/>
  <c r="P1542" i="1"/>
  <c r="U1542" i="1" s="1"/>
  <c r="P1543" i="1"/>
  <c r="U1543" i="1" s="1"/>
  <c r="P1544" i="1"/>
  <c r="U1544" i="1" s="1"/>
  <c r="P1545" i="1"/>
  <c r="U1545" i="1" s="1"/>
  <c r="P1546" i="1"/>
  <c r="U1546" i="1" s="1"/>
  <c r="P1547" i="1"/>
  <c r="U1547" i="1" s="1"/>
  <c r="P1548" i="1"/>
  <c r="U1548" i="1" s="1"/>
  <c r="P1549" i="1"/>
  <c r="U1549" i="1" s="1"/>
  <c r="P1550" i="1"/>
  <c r="U1550" i="1" s="1"/>
  <c r="P1551" i="1"/>
  <c r="U1551" i="1" s="1"/>
  <c r="P1552" i="1"/>
  <c r="U1552" i="1" s="1"/>
  <c r="P1553" i="1"/>
  <c r="U1553" i="1" s="1"/>
  <c r="P1554" i="1"/>
  <c r="U1554" i="1" s="1"/>
  <c r="P1555" i="1"/>
  <c r="U1555" i="1" s="1"/>
  <c r="P1556" i="1"/>
  <c r="U1556" i="1" s="1"/>
  <c r="P1557" i="1"/>
  <c r="U1557" i="1" s="1"/>
  <c r="P1558" i="1"/>
  <c r="U1558" i="1" s="1"/>
  <c r="P1559" i="1"/>
  <c r="U1559" i="1" s="1"/>
  <c r="P1560" i="1"/>
  <c r="U1560" i="1" s="1"/>
  <c r="P1561" i="1"/>
  <c r="U1561" i="1" s="1"/>
  <c r="P1562" i="1"/>
  <c r="U1562" i="1" s="1"/>
  <c r="P1563" i="1"/>
  <c r="U1563" i="1" s="1"/>
  <c r="P1564" i="1"/>
  <c r="U1564" i="1" s="1"/>
  <c r="P1565" i="1"/>
  <c r="U1565" i="1" s="1"/>
  <c r="P1566" i="1"/>
  <c r="U1566" i="1" s="1"/>
  <c r="P1567" i="1"/>
  <c r="U1567" i="1" s="1"/>
  <c r="P1568" i="1"/>
  <c r="U1568" i="1" s="1"/>
  <c r="P1569" i="1"/>
  <c r="U1569" i="1" s="1"/>
  <c r="P1570" i="1"/>
  <c r="U1570" i="1" s="1"/>
  <c r="P1571" i="1"/>
  <c r="U1571" i="1" s="1"/>
  <c r="P1572" i="1"/>
  <c r="U1572" i="1" s="1"/>
  <c r="P1573" i="1"/>
  <c r="U1573" i="1" s="1"/>
  <c r="P1574" i="1"/>
  <c r="U1574" i="1" s="1"/>
  <c r="P1575" i="1"/>
  <c r="U1575" i="1" s="1"/>
  <c r="P1576" i="1"/>
  <c r="U1576" i="1" s="1"/>
  <c r="P1577" i="1"/>
  <c r="U1577" i="1" s="1"/>
  <c r="P1578" i="1"/>
  <c r="U1578" i="1" s="1"/>
  <c r="P1579" i="1"/>
  <c r="U1579" i="1" s="1"/>
  <c r="P1580" i="1"/>
  <c r="U1580" i="1" s="1"/>
  <c r="P1581" i="1"/>
  <c r="U1581" i="1" s="1"/>
  <c r="P1582" i="1"/>
  <c r="U1582" i="1" s="1"/>
  <c r="P1583" i="1"/>
  <c r="U1583" i="1" s="1"/>
  <c r="P1584" i="1"/>
  <c r="U1584" i="1" s="1"/>
  <c r="P1585" i="1"/>
  <c r="U1585" i="1" s="1"/>
  <c r="P1586" i="1"/>
  <c r="U1586" i="1" s="1"/>
  <c r="P1587" i="1"/>
  <c r="U1587" i="1" s="1"/>
  <c r="P1588" i="1"/>
  <c r="U1588" i="1" s="1"/>
  <c r="P1589" i="1"/>
  <c r="U1589" i="1" s="1"/>
  <c r="P1590" i="1"/>
  <c r="U1590" i="1" s="1"/>
  <c r="P1591" i="1"/>
  <c r="U1591" i="1" s="1"/>
  <c r="P1592" i="1"/>
  <c r="U1592" i="1" s="1"/>
  <c r="P1593" i="1"/>
  <c r="U1593" i="1" s="1"/>
  <c r="P1594" i="1"/>
  <c r="U1594" i="1" s="1"/>
  <c r="P1595" i="1"/>
  <c r="U1595" i="1" s="1"/>
  <c r="P1596" i="1"/>
  <c r="U1596" i="1" s="1"/>
  <c r="P1597" i="1"/>
  <c r="U1597" i="1" s="1"/>
  <c r="P1598" i="1"/>
  <c r="U1598" i="1" s="1"/>
  <c r="P1599" i="1"/>
  <c r="U1599" i="1" s="1"/>
  <c r="P1600" i="1"/>
  <c r="U1600" i="1" s="1"/>
  <c r="P1601" i="1"/>
  <c r="U1601" i="1" s="1"/>
  <c r="P1602" i="1"/>
  <c r="U1602" i="1" s="1"/>
  <c r="P1603" i="1"/>
  <c r="U1603" i="1" s="1"/>
  <c r="P1604" i="1"/>
  <c r="U1604" i="1" s="1"/>
  <c r="P1605" i="1"/>
  <c r="U1605" i="1" s="1"/>
  <c r="P1606" i="1"/>
  <c r="U1606" i="1" s="1"/>
  <c r="P1607" i="1"/>
  <c r="U1607" i="1" s="1"/>
  <c r="P1608" i="1"/>
  <c r="U1608" i="1" s="1"/>
  <c r="P1609" i="1"/>
  <c r="U1609" i="1" s="1"/>
  <c r="P1610" i="1"/>
  <c r="U1610" i="1" s="1"/>
  <c r="P1611" i="1"/>
  <c r="U1611" i="1" s="1"/>
  <c r="P1612" i="1"/>
  <c r="U1612" i="1" s="1"/>
  <c r="P1613" i="1"/>
  <c r="U1613" i="1" s="1"/>
  <c r="P1614" i="1"/>
  <c r="U1614" i="1" s="1"/>
  <c r="P1615" i="1"/>
  <c r="U1615" i="1" s="1"/>
  <c r="P1616" i="1"/>
  <c r="U1616" i="1" s="1"/>
  <c r="P1617" i="1"/>
  <c r="U1617" i="1" s="1"/>
  <c r="P1618" i="1"/>
  <c r="U1618" i="1" s="1"/>
  <c r="P1619" i="1"/>
  <c r="U1619" i="1" s="1"/>
  <c r="P1620" i="1"/>
  <c r="U1620" i="1" s="1"/>
  <c r="P1621" i="1"/>
  <c r="U1621" i="1" s="1"/>
  <c r="P1622" i="1"/>
  <c r="U1622" i="1" s="1"/>
  <c r="P1623" i="1"/>
  <c r="U1623" i="1" s="1"/>
  <c r="P1624" i="1"/>
  <c r="U1624" i="1" s="1"/>
  <c r="P1625" i="1"/>
  <c r="U1625" i="1" s="1"/>
  <c r="P1626" i="1"/>
  <c r="U1626" i="1" s="1"/>
  <c r="P1627" i="1"/>
  <c r="U1627" i="1" s="1"/>
  <c r="P1628" i="1"/>
  <c r="U1628" i="1" s="1"/>
  <c r="P1629" i="1"/>
  <c r="U1629" i="1" s="1"/>
  <c r="P1630" i="1"/>
  <c r="U1630" i="1" s="1"/>
  <c r="P1631" i="1"/>
  <c r="U1631" i="1" s="1"/>
  <c r="P1632" i="1"/>
  <c r="U1632" i="1" s="1"/>
  <c r="P1633" i="1"/>
  <c r="U1633" i="1" s="1"/>
  <c r="P1634" i="1"/>
  <c r="U1634" i="1" s="1"/>
  <c r="P1635" i="1"/>
  <c r="U1635" i="1" s="1"/>
  <c r="P1636" i="1"/>
  <c r="U1636" i="1" s="1"/>
  <c r="P1637" i="1"/>
  <c r="U1637" i="1" s="1"/>
  <c r="P1638" i="1"/>
  <c r="U1638" i="1" s="1"/>
  <c r="P1639" i="1"/>
  <c r="U1639" i="1" s="1"/>
  <c r="P1640" i="1"/>
  <c r="U1640" i="1" s="1"/>
  <c r="P1641" i="1"/>
  <c r="U1641" i="1" s="1"/>
  <c r="P1642" i="1"/>
  <c r="U1642" i="1" s="1"/>
  <c r="P1643" i="1"/>
  <c r="U1643" i="1" s="1"/>
  <c r="P1644" i="1"/>
  <c r="U1644" i="1" s="1"/>
  <c r="P1645" i="1"/>
  <c r="U1645" i="1" s="1"/>
  <c r="P1646" i="1"/>
  <c r="U1646" i="1" s="1"/>
  <c r="P1647" i="1"/>
  <c r="U1647" i="1" s="1"/>
  <c r="P1648" i="1"/>
  <c r="U1648" i="1" s="1"/>
  <c r="P1649" i="1"/>
  <c r="U1649" i="1" s="1"/>
  <c r="P1650" i="1"/>
  <c r="U1650" i="1" s="1"/>
  <c r="P1651" i="1"/>
  <c r="U1651" i="1" s="1"/>
  <c r="P1652" i="1"/>
  <c r="U1652" i="1" s="1"/>
  <c r="P1653" i="1"/>
  <c r="U1653" i="1" s="1"/>
  <c r="P1654" i="1"/>
  <c r="U1654" i="1" s="1"/>
  <c r="P1655" i="1"/>
  <c r="U1655" i="1" s="1"/>
  <c r="P1656" i="1"/>
  <c r="U1656" i="1" s="1"/>
  <c r="P1657" i="1"/>
  <c r="U1657" i="1" s="1"/>
  <c r="P1658" i="1"/>
  <c r="U1658" i="1" s="1"/>
  <c r="P1659" i="1"/>
  <c r="U1659" i="1" s="1"/>
  <c r="P1660" i="1"/>
  <c r="U1660" i="1" s="1"/>
  <c r="P1661" i="1"/>
  <c r="U1661" i="1" s="1"/>
  <c r="P1662" i="1"/>
  <c r="U1662" i="1" s="1"/>
  <c r="P1663" i="1"/>
  <c r="U1663" i="1" s="1"/>
  <c r="P1664" i="1"/>
  <c r="U1664" i="1" s="1"/>
  <c r="P1665" i="1"/>
  <c r="U1665" i="1" s="1"/>
  <c r="P1666" i="1"/>
  <c r="U1666" i="1" s="1"/>
  <c r="P1667" i="1"/>
  <c r="U1667" i="1" s="1"/>
  <c r="P1668" i="1"/>
  <c r="U1668" i="1" s="1"/>
  <c r="P1669" i="1"/>
  <c r="U1669" i="1" s="1"/>
  <c r="P1670" i="1"/>
  <c r="U1670" i="1" s="1"/>
  <c r="P1671" i="1"/>
  <c r="U1671" i="1" s="1"/>
  <c r="P1672" i="1"/>
  <c r="U1672" i="1" s="1"/>
  <c r="P1673" i="1"/>
  <c r="U1673" i="1" s="1"/>
  <c r="P1674" i="1"/>
  <c r="U1674" i="1" s="1"/>
  <c r="P1675" i="1"/>
  <c r="U1675" i="1" s="1"/>
  <c r="P1676" i="1"/>
  <c r="U1676" i="1" s="1"/>
  <c r="P1677" i="1"/>
  <c r="U1677" i="1" s="1"/>
  <c r="P1678" i="1"/>
  <c r="U1678" i="1" s="1"/>
  <c r="P1679" i="1"/>
  <c r="U1679" i="1" s="1"/>
  <c r="P1680" i="1"/>
  <c r="U1680" i="1" s="1"/>
  <c r="P1681" i="1"/>
  <c r="U1681" i="1" s="1"/>
  <c r="P1682" i="1"/>
  <c r="U1682" i="1" s="1"/>
  <c r="P1683" i="1"/>
  <c r="U1683" i="1" s="1"/>
  <c r="P1684" i="1"/>
  <c r="U1684" i="1" s="1"/>
  <c r="P1685" i="1"/>
  <c r="U1685" i="1" s="1"/>
  <c r="P1686" i="1"/>
  <c r="U1686" i="1" s="1"/>
  <c r="P1687" i="1"/>
  <c r="U1687" i="1" s="1"/>
  <c r="P1688" i="1"/>
  <c r="U1688" i="1" s="1"/>
  <c r="P1689" i="1"/>
  <c r="U1689" i="1" s="1"/>
  <c r="P1690" i="1"/>
  <c r="U1690" i="1" s="1"/>
  <c r="P1691" i="1"/>
  <c r="U1691" i="1" s="1"/>
  <c r="P1692" i="1"/>
  <c r="U1692" i="1" s="1"/>
  <c r="P1693" i="1"/>
  <c r="U1693" i="1" s="1"/>
  <c r="P1694" i="1"/>
  <c r="U1694" i="1" s="1"/>
  <c r="P1695" i="1"/>
  <c r="U1695" i="1" s="1"/>
  <c r="P1696" i="1"/>
  <c r="U1696" i="1" s="1"/>
  <c r="P1697" i="1"/>
  <c r="U1697" i="1" s="1"/>
  <c r="P1698" i="1"/>
  <c r="U1698" i="1" s="1"/>
  <c r="P1699" i="1"/>
  <c r="U1699" i="1" s="1"/>
  <c r="P1700" i="1"/>
  <c r="U1700" i="1" s="1"/>
  <c r="P1701" i="1"/>
  <c r="U1701" i="1" s="1"/>
  <c r="P1702" i="1"/>
  <c r="U1702" i="1" s="1"/>
  <c r="P1703" i="1"/>
  <c r="U1703" i="1" s="1"/>
  <c r="P1704" i="1"/>
  <c r="U1704" i="1" s="1"/>
  <c r="P1705" i="1"/>
  <c r="U1705" i="1" s="1"/>
  <c r="P1706" i="1"/>
  <c r="U1706" i="1" s="1"/>
  <c r="P1707" i="1"/>
  <c r="U1707" i="1" s="1"/>
  <c r="P1708" i="1"/>
  <c r="U1708" i="1" s="1"/>
  <c r="P1709" i="1"/>
  <c r="U1709" i="1" s="1"/>
  <c r="P1710" i="1"/>
  <c r="U1710" i="1" s="1"/>
  <c r="P1711" i="1"/>
  <c r="U1711" i="1" s="1"/>
  <c r="P1712" i="1"/>
  <c r="U1712" i="1" s="1"/>
  <c r="P1713" i="1"/>
  <c r="U1713" i="1" s="1"/>
  <c r="P1714" i="1"/>
  <c r="U1714" i="1" s="1"/>
  <c r="P1715" i="1"/>
  <c r="U1715" i="1" s="1"/>
  <c r="P1716" i="1"/>
  <c r="U1716" i="1" s="1"/>
  <c r="P1717" i="1"/>
  <c r="U1717" i="1" s="1"/>
  <c r="P1718" i="1"/>
  <c r="U1718" i="1" s="1"/>
  <c r="P1719" i="1"/>
  <c r="U1719" i="1" s="1"/>
  <c r="P1720" i="1"/>
  <c r="U1720" i="1" s="1"/>
  <c r="P1721" i="1"/>
  <c r="U1721" i="1" s="1"/>
  <c r="P1722" i="1"/>
  <c r="U1722" i="1" s="1"/>
  <c r="P1723" i="1"/>
  <c r="U1723" i="1" s="1"/>
  <c r="P1724" i="1"/>
  <c r="U1724" i="1" s="1"/>
  <c r="P1725" i="1"/>
  <c r="U1725" i="1" s="1"/>
  <c r="P1726" i="1"/>
  <c r="U1726" i="1" s="1"/>
  <c r="P1727" i="1"/>
  <c r="U1727" i="1" s="1"/>
  <c r="P1728" i="1"/>
  <c r="U1728" i="1" s="1"/>
  <c r="P1729" i="1"/>
  <c r="U1729" i="1" s="1"/>
  <c r="P1730" i="1"/>
  <c r="U1730" i="1" s="1"/>
  <c r="P1731" i="1"/>
  <c r="U1731" i="1" s="1"/>
  <c r="P1732" i="1"/>
  <c r="U1732" i="1" s="1"/>
  <c r="P1733" i="1"/>
  <c r="U1733" i="1" s="1"/>
  <c r="P1734" i="1"/>
  <c r="U1734" i="1" s="1"/>
  <c r="P1735" i="1"/>
  <c r="U1735" i="1" s="1"/>
  <c r="P1736" i="1"/>
  <c r="U1736" i="1" s="1"/>
  <c r="P1737" i="1"/>
  <c r="U1737" i="1" s="1"/>
  <c r="P1738" i="1"/>
  <c r="U1738" i="1" s="1"/>
  <c r="P1739" i="1"/>
  <c r="U1739" i="1" s="1"/>
  <c r="P1740" i="1"/>
  <c r="U1740" i="1" s="1"/>
  <c r="P1741" i="1"/>
  <c r="U1741" i="1" s="1"/>
  <c r="P1742" i="1"/>
  <c r="U1742" i="1" s="1"/>
  <c r="P1743" i="1"/>
  <c r="U1743" i="1" s="1"/>
  <c r="P1744" i="1"/>
  <c r="U1744" i="1" s="1"/>
  <c r="P1745" i="1"/>
  <c r="U1745" i="1" s="1"/>
  <c r="P1746" i="1"/>
  <c r="U1746" i="1" s="1"/>
  <c r="P1747" i="1"/>
  <c r="U1747" i="1" s="1"/>
  <c r="P1748" i="1"/>
  <c r="U1748" i="1" s="1"/>
  <c r="P1749" i="1"/>
  <c r="U1749" i="1" s="1"/>
  <c r="P1750" i="1"/>
  <c r="U1750" i="1" s="1"/>
  <c r="P1751" i="1"/>
  <c r="U1751" i="1" s="1"/>
  <c r="P1752" i="1"/>
  <c r="U1752" i="1" s="1"/>
  <c r="P1753" i="1"/>
  <c r="U1753" i="1" s="1"/>
  <c r="P1754" i="1"/>
  <c r="U1754" i="1" s="1"/>
  <c r="P1755" i="1"/>
  <c r="U1755" i="1" s="1"/>
  <c r="P1756" i="1"/>
  <c r="U1756" i="1" s="1"/>
  <c r="P1757" i="1"/>
  <c r="U1757" i="1" s="1"/>
  <c r="P1758" i="1"/>
  <c r="U1758" i="1" s="1"/>
  <c r="P1759" i="1"/>
  <c r="U1759" i="1" s="1"/>
  <c r="P1760" i="1"/>
  <c r="U1760" i="1" s="1"/>
  <c r="P1761" i="1"/>
  <c r="U1761" i="1" s="1"/>
  <c r="P1762" i="1"/>
  <c r="U1762" i="1" s="1"/>
  <c r="P1763" i="1"/>
  <c r="U1763" i="1" s="1"/>
  <c r="P1764" i="1"/>
  <c r="U1764" i="1" s="1"/>
  <c r="P1765" i="1"/>
  <c r="U1765" i="1" s="1"/>
  <c r="P1766" i="1"/>
  <c r="U1766" i="1" s="1"/>
  <c r="P1767" i="1"/>
  <c r="U1767" i="1" s="1"/>
  <c r="P1768" i="1"/>
  <c r="U1768" i="1" s="1"/>
  <c r="P1769" i="1"/>
  <c r="U1769" i="1" s="1"/>
  <c r="P1770" i="1"/>
  <c r="U1770" i="1" s="1"/>
  <c r="P1771" i="1"/>
  <c r="U1771" i="1" s="1"/>
  <c r="P1772" i="1"/>
  <c r="U1772" i="1" s="1"/>
  <c r="P1773" i="1"/>
  <c r="U1773" i="1" s="1"/>
  <c r="P1774" i="1"/>
  <c r="U1774" i="1" s="1"/>
  <c r="P1775" i="1"/>
  <c r="U1775" i="1" s="1"/>
  <c r="P1776" i="1"/>
  <c r="U1776" i="1" s="1"/>
  <c r="P1777" i="1"/>
  <c r="U1777" i="1" s="1"/>
  <c r="P1778" i="1"/>
  <c r="U1778" i="1" s="1"/>
  <c r="P1779" i="1"/>
  <c r="U1779" i="1" s="1"/>
  <c r="P1780" i="1"/>
  <c r="U1780" i="1" s="1"/>
  <c r="P1781" i="1"/>
  <c r="U1781" i="1" s="1"/>
  <c r="P1782" i="1"/>
  <c r="U1782" i="1" s="1"/>
  <c r="P1783" i="1"/>
  <c r="U1783" i="1" s="1"/>
  <c r="P1784" i="1"/>
  <c r="U1784" i="1" s="1"/>
  <c r="P1785" i="1"/>
  <c r="U1785" i="1" s="1"/>
  <c r="P1786" i="1"/>
  <c r="U1786" i="1" s="1"/>
  <c r="P1787" i="1"/>
  <c r="U1787" i="1" s="1"/>
  <c r="P1788" i="1"/>
  <c r="U1788" i="1" s="1"/>
  <c r="P1789" i="1"/>
  <c r="U1789" i="1" s="1"/>
  <c r="P1790" i="1"/>
  <c r="U1790" i="1" s="1"/>
  <c r="P1791" i="1"/>
  <c r="U1791" i="1" s="1"/>
  <c r="P1792" i="1"/>
  <c r="U1792" i="1" s="1"/>
  <c r="P1793" i="1"/>
  <c r="U1793" i="1" s="1"/>
  <c r="P1794" i="1"/>
  <c r="U1794" i="1" s="1"/>
  <c r="P1795" i="1"/>
  <c r="U1795" i="1" s="1"/>
  <c r="P1796" i="1"/>
  <c r="U1796" i="1" s="1"/>
  <c r="P1797" i="1"/>
  <c r="U1797" i="1" s="1"/>
  <c r="P1798" i="1"/>
  <c r="U1798" i="1" s="1"/>
  <c r="P1799" i="1"/>
  <c r="U1799" i="1" s="1"/>
  <c r="P1800" i="1"/>
  <c r="U1800" i="1" s="1"/>
  <c r="P1801" i="1"/>
  <c r="U1801" i="1" s="1"/>
  <c r="P1802" i="1"/>
  <c r="U1802" i="1" s="1"/>
  <c r="P1803" i="1"/>
  <c r="U1803" i="1" s="1"/>
  <c r="P1804" i="1"/>
  <c r="U1804" i="1" s="1"/>
  <c r="P1805" i="1"/>
  <c r="U1805" i="1" s="1"/>
  <c r="P1806" i="1"/>
  <c r="U1806" i="1" s="1"/>
  <c r="P1807" i="1"/>
  <c r="U1807" i="1" s="1"/>
  <c r="P1808" i="1"/>
  <c r="U1808" i="1" s="1"/>
  <c r="P1809" i="1"/>
  <c r="U1809" i="1" s="1"/>
  <c r="P1810" i="1"/>
  <c r="U1810" i="1" s="1"/>
  <c r="P1811" i="1"/>
  <c r="U1811" i="1" s="1"/>
  <c r="P1812" i="1"/>
  <c r="U1812" i="1" s="1"/>
  <c r="P1813" i="1"/>
  <c r="U1813" i="1" s="1"/>
  <c r="P1814" i="1"/>
  <c r="U1814" i="1" s="1"/>
  <c r="P1815" i="1"/>
  <c r="U1815" i="1" s="1"/>
  <c r="P1816" i="1"/>
  <c r="U1816" i="1" s="1"/>
  <c r="P1817" i="1"/>
  <c r="U1817" i="1" s="1"/>
  <c r="P1818" i="1"/>
  <c r="U1818" i="1" s="1"/>
  <c r="P1819" i="1"/>
  <c r="U1819" i="1" s="1"/>
  <c r="P1820" i="1"/>
  <c r="U1820" i="1" s="1"/>
  <c r="P1821" i="1"/>
  <c r="U1821" i="1" s="1"/>
  <c r="P1822" i="1"/>
  <c r="U1822" i="1" s="1"/>
  <c r="P1823" i="1"/>
  <c r="U1823" i="1" s="1"/>
  <c r="P1824" i="1"/>
  <c r="U1824" i="1" s="1"/>
  <c r="P1825" i="1"/>
  <c r="U1825" i="1" s="1"/>
  <c r="P1826" i="1"/>
  <c r="U1826" i="1" s="1"/>
  <c r="P1827" i="1"/>
  <c r="U1827" i="1" s="1"/>
  <c r="P1828" i="1"/>
  <c r="U1828" i="1" s="1"/>
  <c r="P1829" i="1"/>
  <c r="U1829" i="1" s="1"/>
  <c r="P1830" i="1"/>
  <c r="U1830" i="1" s="1"/>
  <c r="P1831" i="1"/>
  <c r="U1831" i="1" s="1"/>
  <c r="P1832" i="1"/>
  <c r="U1832" i="1" s="1"/>
  <c r="P1833" i="1"/>
  <c r="U1833" i="1" s="1"/>
  <c r="P1834" i="1"/>
  <c r="U1834" i="1" s="1"/>
  <c r="P1835" i="1"/>
  <c r="U1835" i="1" s="1"/>
  <c r="P1836" i="1"/>
  <c r="U1836" i="1" s="1"/>
  <c r="P1837" i="1"/>
  <c r="U1837" i="1" s="1"/>
  <c r="P1838" i="1"/>
  <c r="U1838" i="1" s="1"/>
  <c r="P1839" i="1"/>
  <c r="U1839" i="1" s="1"/>
  <c r="P1840" i="1"/>
  <c r="U1840" i="1" s="1"/>
  <c r="P1841" i="1"/>
  <c r="U1841" i="1" s="1"/>
  <c r="P1842" i="1"/>
  <c r="U1842" i="1" s="1"/>
  <c r="P1843" i="1"/>
  <c r="U1843" i="1" s="1"/>
  <c r="P1844" i="1"/>
  <c r="U1844" i="1" s="1"/>
  <c r="P1845" i="1"/>
  <c r="U1845" i="1" s="1"/>
  <c r="P1846" i="1"/>
  <c r="U1846" i="1" s="1"/>
  <c r="P1847" i="1"/>
  <c r="U1847" i="1" s="1"/>
  <c r="P1848" i="1"/>
  <c r="U1848" i="1" s="1"/>
  <c r="P1849" i="1"/>
  <c r="U1849" i="1" s="1"/>
  <c r="P1850" i="1"/>
  <c r="U1850" i="1" s="1"/>
  <c r="P1851" i="1"/>
  <c r="U1851" i="1" s="1"/>
  <c r="P1852" i="1"/>
  <c r="U1852" i="1" s="1"/>
  <c r="P1853" i="1"/>
  <c r="U1853" i="1" s="1"/>
  <c r="P1854" i="1"/>
  <c r="U1854" i="1" s="1"/>
  <c r="P1855" i="1"/>
  <c r="U1855" i="1" s="1"/>
  <c r="P1856" i="1"/>
  <c r="U1856" i="1" s="1"/>
  <c r="P1857" i="1"/>
  <c r="U1857" i="1" s="1"/>
  <c r="P1858" i="1"/>
  <c r="U1858" i="1" s="1"/>
  <c r="P1859" i="1"/>
  <c r="U1859" i="1" s="1"/>
  <c r="P1860" i="1"/>
  <c r="U1860" i="1" s="1"/>
  <c r="P1861" i="1"/>
  <c r="U1861" i="1" s="1"/>
  <c r="P1862" i="1"/>
  <c r="U1862" i="1" s="1"/>
  <c r="P1863" i="1"/>
  <c r="U1863" i="1" s="1"/>
  <c r="P1864" i="1"/>
  <c r="U1864" i="1" s="1"/>
  <c r="P1865" i="1"/>
  <c r="U1865" i="1" s="1"/>
  <c r="P1866" i="1"/>
  <c r="U1866" i="1" s="1"/>
  <c r="P1867" i="1"/>
  <c r="U1867" i="1" s="1"/>
  <c r="P1868" i="1"/>
  <c r="U1868" i="1" s="1"/>
  <c r="P1869" i="1"/>
  <c r="U1869" i="1" s="1"/>
  <c r="P1870" i="1"/>
  <c r="U1870" i="1" s="1"/>
  <c r="P1871" i="1"/>
  <c r="U1871" i="1" s="1"/>
  <c r="P1872" i="1"/>
  <c r="U1872" i="1" s="1"/>
  <c r="P1873" i="1"/>
  <c r="U1873" i="1" s="1"/>
  <c r="P1874" i="1"/>
  <c r="U1874" i="1" s="1"/>
  <c r="P1875" i="1"/>
  <c r="U1875" i="1" s="1"/>
  <c r="P1876" i="1"/>
  <c r="U1876" i="1" s="1"/>
  <c r="P1877" i="1"/>
  <c r="U1877" i="1" s="1"/>
  <c r="P1878" i="1"/>
  <c r="U1878" i="1" s="1"/>
  <c r="P1879" i="1"/>
  <c r="U1879" i="1" s="1"/>
  <c r="P1880" i="1"/>
  <c r="U1880" i="1" s="1"/>
  <c r="P1881" i="1"/>
  <c r="U1881" i="1" s="1"/>
  <c r="P1882" i="1"/>
  <c r="U1882" i="1" s="1"/>
  <c r="P1883" i="1"/>
  <c r="U1883" i="1" s="1"/>
  <c r="P1884" i="1"/>
  <c r="U1884" i="1" s="1"/>
  <c r="P1885" i="1"/>
  <c r="U1885" i="1" s="1"/>
  <c r="P1886" i="1"/>
  <c r="U1886" i="1" s="1"/>
  <c r="P1887" i="1"/>
  <c r="U1887" i="1" s="1"/>
  <c r="P1888" i="1"/>
  <c r="U1888" i="1" s="1"/>
  <c r="P1889" i="1"/>
  <c r="U1889" i="1" s="1"/>
  <c r="P1890" i="1"/>
  <c r="U1890" i="1" s="1"/>
  <c r="P1891" i="1"/>
  <c r="U1891" i="1" s="1"/>
  <c r="P1892" i="1"/>
  <c r="U1892" i="1" s="1"/>
  <c r="P1893" i="1"/>
  <c r="U1893" i="1" s="1"/>
  <c r="P1894" i="1"/>
  <c r="U1894" i="1" s="1"/>
  <c r="P1895" i="1"/>
  <c r="U1895" i="1" s="1"/>
  <c r="P1896" i="1"/>
  <c r="U1896" i="1" s="1"/>
  <c r="P1897" i="1"/>
  <c r="U1897" i="1" s="1"/>
  <c r="P1898" i="1"/>
  <c r="U1898" i="1" s="1"/>
  <c r="P1899" i="1"/>
  <c r="U1899" i="1" s="1"/>
  <c r="P1900" i="1"/>
  <c r="U1900" i="1" s="1"/>
  <c r="P1901" i="1"/>
  <c r="U1901" i="1" s="1"/>
  <c r="P1902" i="1"/>
  <c r="U1902" i="1" s="1"/>
  <c r="P1903" i="1"/>
  <c r="U1903" i="1" s="1"/>
  <c r="P1904" i="1"/>
  <c r="U1904" i="1" s="1"/>
  <c r="P1905" i="1"/>
  <c r="U1905" i="1" s="1"/>
  <c r="P1906" i="1"/>
  <c r="U1906" i="1" s="1"/>
  <c r="P1907" i="1"/>
  <c r="U1907" i="1" s="1"/>
  <c r="P1908" i="1"/>
  <c r="U1908" i="1" s="1"/>
  <c r="P1909" i="1"/>
  <c r="U1909" i="1" s="1"/>
  <c r="P1910" i="1"/>
  <c r="U1910" i="1" s="1"/>
  <c r="P1911" i="1"/>
  <c r="U1911" i="1" s="1"/>
  <c r="P1912" i="1"/>
  <c r="U1912" i="1" s="1"/>
  <c r="P1913" i="1"/>
  <c r="U1913" i="1" s="1"/>
  <c r="P1914" i="1"/>
  <c r="U1914" i="1" s="1"/>
  <c r="P1915" i="1"/>
  <c r="U1915" i="1" s="1"/>
  <c r="P1916" i="1"/>
  <c r="U1916" i="1" s="1"/>
  <c r="P1917" i="1"/>
  <c r="U1917" i="1" s="1"/>
  <c r="P1918" i="1"/>
  <c r="U1918" i="1" s="1"/>
  <c r="P1919" i="1"/>
  <c r="U1919" i="1" s="1"/>
  <c r="P1920" i="1"/>
  <c r="U1920" i="1" s="1"/>
  <c r="P1921" i="1"/>
  <c r="U1921" i="1" s="1"/>
  <c r="P1922" i="1"/>
  <c r="U1922" i="1" s="1"/>
  <c r="P1923" i="1"/>
  <c r="U1923" i="1" s="1"/>
  <c r="P1924" i="1"/>
  <c r="U1924" i="1" s="1"/>
  <c r="P1925" i="1"/>
  <c r="U1925" i="1" s="1"/>
  <c r="P1926" i="1"/>
  <c r="U1926" i="1" s="1"/>
  <c r="P1927" i="1"/>
  <c r="U1927" i="1" s="1"/>
  <c r="P1928" i="1"/>
  <c r="U1928" i="1" s="1"/>
  <c r="P1929" i="1"/>
  <c r="U1929" i="1" s="1"/>
  <c r="P1930" i="1"/>
  <c r="U1930" i="1" s="1"/>
  <c r="P1931" i="1"/>
  <c r="U1931" i="1" s="1"/>
  <c r="P1932" i="1"/>
  <c r="U1932" i="1" s="1"/>
  <c r="P1933" i="1"/>
  <c r="U1933" i="1" s="1"/>
  <c r="P1934" i="1"/>
  <c r="U1934" i="1" s="1"/>
  <c r="P1935" i="1"/>
  <c r="U1935" i="1" s="1"/>
  <c r="P1936" i="1"/>
  <c r="U1936" i="1" s="1"/>
  <c r="P1937" i="1"/>
  <c r="U1937" i="1" s="1"/>
  <c r="P1938" i="1"/>
  <c r="U1938" i="1" s="1"/>
  <c r="P1939" i="1"/>
  <c r="U1939" i="1" s="1"/>
  <c r="P1940" i="1"/>
  <c r="U1940" i="1" s="1"/>
  <c r="P1941" i="1"/>
  <c r="U1941" i="1" s="1"/>
  <c r="P1942" i="1"/>
  <c r="U1942" i="1" s="1"/>
  <c r="P1943" i="1"/>
  <c r="U1943" i="1" s="1"/>
  <c r="P1944" i="1"/>
  <c r="U1944" i="1" s="1"/>
  <c r="P1945" i="1"/>
  <c r="U1945" i="1" s="1"/>
  <c r="P1946" i="1"/>
  <c r="U1946" i="1" s="1"/>
  <c r="P1947" i="1"/>
  <c r="U1947" i="1" s="1"/>
  <c r="P1948" i="1"/>
  <c r="U1948" i="1" s="1"/>
  <c r="P1949" i="1"/>
  <c r="U1949" i="1" s="1"/>
  <c r="P1950" i="1"/>
  <c r="U1950" i="1" s="1"/>
  <c r="P1951" i="1"/>
  <c r="U1951" i="1" s="1"/>
  <c r="P1952" i="1"/>
  <c r="U1952" i="1" s="1"/>
  <c r="P1953" i="1"/>
  <c r="U1953" i="1" s="1"/>
  <c r="P1954" i="1"/>
  <c r="U1954" i="1" s="1"/>
  <c r="P1955" i="1"/>
  <c r="U1955" i="1" s="1"/>
  <c r="P1956" i="1"/>
  <c r="U1956" i="1" s="1"/>
  <c r="P1957" i="1"/>
  <c r="U1957" i="1" s="1"/>
  <c r="P1958" i="1"/>
  <c r="U1958" i="1" s="1"/>
  <c r="P1959" i="1"/>
  <c r="U1959" i="1" s="1"/>
  <c r="P1960" i="1"/>
  <c r="U1960" i="1" s="1"/>
  <c r="P1961" i="1"/>
  <c r="U1961" i="1" s="1"/>
  <c r="P1962" i="1"/>
  <c r="U1962" i="1" s="1"/>
  <c r="P1963" i="1"/>
  <c r="U1963" i="1" s="1"/>
  <c r="P1964" i="1"/>
  <c r="U1964" i="1" s="1"/>
  <c r="P1965" i="1"/>
  <c r="U1965" i="1" s="1"/>
  <c r="P1966" i="1"/>
  <c r="U1966" i="1" s="1"/>
  <c r="P1967" i="1"/>
  <c r="U1967" i="1" s="1"/>
  <c r="P1968" i="1"/>
  <c r="U1968" i="1" s="1"/>
  <c r="P1969" i="1"/>
  <c r="U1969" i="1" s="1"/>
  <c r="P1970" i="1"/>
  <c r="U1970" i="1" s="1"/>
  <c r="P1971" i="1"/>
  <c r="U1971" i="1" s="1"/>
  <c r="P1972" i="1"/>
  <c r="U1972" i="1" s="1"/>
  <c r="P1973" i="1"/>
  <c r="U1973" i="1" s="1"/>
  <c r="P1974" i="1"/>
  <c r="U1974" i="1" s="1"/>
  <c r="P1975" i="1"/>
  <c r="U1975" i="1" s="1"/>
  <c r="P1976" i="1"/>
  <c r="U1976" i="1" s="1"/>
  <c r="P1977" i="1"/>
  <c r="U1977" i="1" s="1"/>
  <c r="P1978" i="1"/>
  <c r="U1978" i="1" s="1"/>
  <c r="P1979" i="1"/>
  <c r="U1979" i="1" s="1"/>
  <c r="P1980" i="1"/>
  <c r="U1980" i="1" s="1"/>
  <c r="P1981" i="1"/>
  <c r="U1981" i="1" s="1"/>
  <c r="P1982" i="1"/>
  <c r="U1982" i="1" s="1"/>
  <c r="P1983" i="1"/>
  <c r="U1983" i="1" s="1"/>
  <c r="P1984" i="1"/>
  <c r="U1984" i="1" s="1"/>
  <c r="P1985" i="1"/>
  <c r="U1985" i="1" s="1"/>
  <c r="P1986" i="1"/>
  <c r="U1986" i="1" s="1"/>
  <c r="P1987" i="1"/>
  <c r="U1987" i="1" s="1"/>
  <c r="P1988" i="1"/>
  <c r="U1988" i="1" s="1"/>
  <c r="P1989" i="1"/>
  <c r="U1989" i="1" s="1"/>
  <c r="P1990" i="1"/>
  <c r="U1990" i="1" s="1"/>
  <c r="P1991" i="1"/>
  <c r="U1991" i="1" s="1"/>
  <c r="P1992" i="1"/>
  <c r="U1992" i="1" s="1"/>
  <c r="P1993" i="1"/>
  <c r="U1993" i="1" s="1"/>
  <c r="P1994" i="1"/>
  <c r="U1994" i="1" s="1"/>
  <c r="P1995" i="1"/>
  <c r="U1995" i="1" s="1"/>
  <c r="P1996" i="1"/>
  <c r="U1996" i="1" s="1"/>
  <c r="P1997" i="1"/>
  <c r="U1997" i="1" s="1"/>
  <c r="P1998" i="1"/>
  <c r="U1998" i="1" s="1"/>
  <c r="P1999" i="1"/>
  <c r="U1999" i="1" s="1"/>
  <c r="P2000" i="1"/>
  <c r="U2000" i="1" s="1"/>
  <c r="P2001" i="1"/>
  <c r="U2001" i="1" s="1"/>
  <c r="P2002" i="1"/>
  <c r="U2002" i="1" s="1"/>
  <c r="P2003" i="1"/>
  <c r="U2003" i="1" s="1"/>
  <c r="P2004" i="1"/>
  <c r="U2004" i="1" s="1"/>
  <c r="P2005" i="1"/>
  <c r="U2005" i="1" s="1"/>
  <c r="P2006" i="1"/>
  <c r="U2006" i="1" s="1"/>
  <c r="P2007" i="1"/>
  <c r="U2007" i="1" s="1"/>
  <c r="P2008" i="1"/>
  <c r="U2008" i="1" s="1"/>
  <c r="P2009" i="1"/>
  <c r="U2009" i="1" s="1"/>
  <c r="P2010" i="1"/>
  <c r="U2010" i="1" s="1"/>
  <c r="P2011" i="1"/>
  <c r="U2011" i="1" s="1"/>
  <c r="P2012" i="1"/>
  <c r="U2012" i="1" s="1"/>
  <c r="P2013" i="1"/>
  <c r="U2013" i="1" s="1"/>
  <c r="P2014" i="1"/>
  <c r="U2014" i="1" s="1"/>
  <c r="P2015" i="1"/>
  <c r="U2015" i="1" s="1"/>
  <c r="P2016" i="1"/>
  <c r="U2016" i="1" s="1"/>
  <c r="P2017" i="1"/>
  <c r="U2017" i="1" s="1"/>
  <c r="P2018" i="1"/>
  <c r="U2018" i="1" s="1"/>
  <c r="P2019" i="1"/>
  <c r="U2019" i="1" s="1"/>
  <c r="P2020" i="1"/>
  <c r="U2020" i="1" s="1"/>
  <c r="P2021" i="1"/>
  <c r="U2021" i="1" s="1"/>
  <c r="P2022" i="1"/>
  <c r="U2022" i="1" s="1"/>
  <c r="P2023" i="1"/>
  <c r="U2023" i="1" s="1"/>
  <c r="P2024" i="1"/>
  <c r="U2024" i="1" s="1"/>
  <c r="P2025" i="1"/>
  <c r="U2025" i="1" s="1"/>
  <c r="P2026" i="1"/>
  <c r="U2026" i="1" s="1"/>
  <c r="P2027" i="1"/>
  <c r="U2027" i="1" s="1"/>
  <c r="P2028" i="1"/>
  <c r="U2028" i="1" s="1"/>
  <c r="P2029" i="1"/>
  <c r="U2029" i="1" s="1"/>
  <c r="P2030" i="1"/>
  <c r="U2030" i="1" s="1"/>
  <c r="P2031" i="1"/>
  <c r="U2031" i="1" s="1"/>
  <c r="P2032" i="1"/>
  <c r="U2032" i="1" s="1"/>
  <c r="P2033" i="1"/>
  <c r="U2033" i="1" s="1"/>
  <c r="P2034" i="1"/>
  <c r="U2034" i="1" s="1"/>
  <c r="P2035" i="1"/>
  <c r="U2035" i="1" s="1"/>
  <c r="P2036" i="1"/>
  <c r="U2036" i="1" s="1"/>
  <c r="P2037" i="1"/>
  <c r="U2037" i="1" s="1"/>
  <c r="P2038" i="1"/>
  <c r="U2038" i="1" s="1"/>
  <c r="P2039" i="1"/>
  <c r="U2039" i="1" s="1"/>
  <c r="P2040" i="1"/>
  <c r="U2040" i="1" s="1"/>
  <c r="P2041" i="1"/>
  <c r="U2041" i="1" s="1"/>
  <c r="P2042" i="1"/>
  <c r="U2042" i="1" s="1"/>
  <c r="P2043" i="1"/>
  <c r="U2043" i="1" s="1"/>
  <c r="P2044" i="1"/>
  <c r="U2044" i="1" s="1"/>
  <c r="P2045" i="1"/>
  <c r="U2045" i="1" s="1"/>
  <c r="P2046" i="1"/>
  <c r="U2046" i="1" s="1"/>
  <c r="P2047" i="1"/>
  <c r="U2047" i="1" s="1"/>
  <c r="P2048" i="1"/>
  <c r="U2048" i="1" s="1"/>
  <c r="P2049" i="1"/>
  <c r="U2049" i="1" s="1"/>
  <c r="P2050" i="1"/>
  <c r="U2050" i="1" s="1"/>
  <c r="P2051" i="1"/>
  <c r="U2051" i="1" s="1"/>
  <c r="P2052" i="1"/>
  <c r="U2052" i="1" s="1"/>
  <c r="P2053" i="1"/>
  <c r="U2053" i="1" s="1"/>
  <c r="P2054" i="1"/>
  <c r="U2054" i="1" s="1"/>
  <c r="P2055" i="1"/>
  <c r="U2055" i="1" s="1"/>
  <c r="P2056" i="1"/>
  <c r="U2056" i="1" s="1"/>
  <c r="P2057" i="1"/>
  <c r="U2057" i="1" s="1"/>
  <c r="P2058" i="1"/>
  <c r="U2058" i="1" s="1"/>
  <c r="P2059" i="1"/>
  <c r="U2059" i="1" s="1"/>
  <c r="P2060" i="1"/>
  <c r="U2060" i="1" s="1"/>
  <c r="P2061" i="1"/>
  <c r="U2061" i="1" s="1"/>
  <c r="P2062" i="1"/>
  <c r="U2062" i="1" s="1"/>
  <c r="P2063" i="1"/>
  <c r="U2063" i="1" s="1"/>
  <c r="P2064" i="1"/>
  <c r="U2064" i="1" s="1"/>
  <c r="P2065" i="1"/>
  <c r="U2065" i="1" s="1"/>
  <c r="P2066" i="1"/>
  <c r="U2066" i="1" s="1"/>
  <c r="P2067" i="1"/>
  <c r="U2067" i="1" s="1"/>
  <c r="P2068" i="1"/>
  <c r="U2068" i="1" s="1"/>
  <c r="P2069" i="1"/>
  <c r="U2069" i="1" s="1"/>
  <c r="P2070" i="1"/>
  <c r="U2070" i="1" s="1"/>
  <c r="P2071" i="1"/>
  <c r="U2071" i="1" s="1"/>
  <c r="P2072" i="1"/>
  <c r="U2072" i="1" s="1"/>
  <c r="P2073" i="1"/>
  <c r="U2073" i="1" s="1"/>
  <c r="P2074" i="1"/>
  <c r="U2074" i="1" s="1"/>
  <c r="P2075" i="1"/>
  <c r="U2075" i="1" s="1"/>
  <c r="P2076" i="1"/>
  <c r="U2076" i="1" s="1"/>
  <c r="P2077" i="1"/>
  <c r="U2077" i="1" s="1"/>
  <c r="P2078" i="1"/>
  <c r="U2078" i="1" s="1"/>
  <c r="P2079" i="1"/>
  <c r="U2079" i="1" s="1"/>
  <c r="P2080" i="1"/>
  <c r="U2080" i="1" s="1"/>
  <c r="P2081" i="1"/>
  <c r="U2081" i="1" s="1"/>
  <c r="P2082" i="1"/>
  <c r="U2082" i="1" s="1"/>
  <c r="P2083" i="1"/>
  <c r="U2083" i="1" s="1"/>
  <c r="P2084" i="1"/>
  <c r="U2084" i="1" s="1"/>
  <c r="P2085" i="1"/>
  <c r="U2085" i="1" s="1"/>
  <c r="P2086" i="1"/>
  <c r="U2086" i="1" s="1"/>
  <c r="P2087" i="1"/>
  <c r="U2087" i="1" s="1"/>
  <c r="P2088" i="1"/>
  <c r="U2088" i="1" s="1"/>
  <c r="P2089" i="1"/>
  <c r="U2089" i="1" s="1"/>
  <c r="P2090" i="1"/>
  <c r="U2090" i="1" s="1"/>
  <c r="P2091" i="1"/>
  <c r="U2091" i="1" s="1"/>
  <c r="P2092" i="1"/>
  <c r="U2092" i="1" s="1"/>
  <c r="P2093" i="1"/>
  <c r="U2093" i="1" s="1"/>
  <c r="P2094" i="1"/>
  <c r="U2094" i="1" s="1"/>
  <c r="P2095" i="1"/>
  <c r="U2095" i="1" s="1"/>
  <c r="P2096" i="1"/>
  <c r="U2096" i="1" s="1"/>
  <c r="P2097" i="1"/>
  <c r="U2097" i="1" s="1"/>
  <c r="P2098" i="1"/>
  <c r="U2098" i="1" s="1"/>
  <c r="P2099" i="1"/>
  <c r="U2099" i="1" s="1"/>
  <c r="P2100" i="1"/>
  <c r="U2100" i="1" s="1"/>
  <c r="P2101" i="1"/>
  <c r="U2101" i="1" s="1"/>
  <c r="P2102" i="1"/>
  <c r="U2102" i="1" s="1"/>
  <c r="P2103" i="1"/>
  <c r="U2103" i="1" s="1"/>
  <c r="P2104" i="1"/>
  <c r="U2104" i="1" s="1"/>
  <c r="P2105" i="1"/>
  <c r="U2105" i="1" s="1"/>
  <c r="P2106" i="1"/>
  <c r="U2106" i="1" s="1"/>
  <c r="P2107" i="1"/>
  <c r="U2107" i="1" s="1"/>
  <c r="P2108" i="1"/>
  <c r="U2108" i="1" s="1"/>
  <c r="P2109" i="1"/>
  <c r="U2109" i="1" s="1"/>
  <c r="P2110" i="1"/>
  <c r="U2110" i="1" s="1"/>
  <c r="P2111" i="1"/>
  <c r="U2111" i="1" s="1"/>
  <c r="P2112" i="1"/>
  <c r="U2112" i="1" s="1"/>
  <c r="P2113" i="1"/>
  <c r="U2113" i="1" s="1"/>
  <c r="P2114" i="1"/>
  <c r="U2114" i="1" s="1"/>
  <c r="P2115" i="1"/>
  <c r="U2115" i="1" s="1"/>
  <c r="P2116" i="1"/>
  <c r="U2116" i="1" s="1"/>
  <c r="P2117" i="1"/>
  <c r="U2117" i="1" s="1"/>
  <c r="P2118" i="1"/>
  <c r="U2118" i="1" s="1"/>
  <c r="P2119" i="1"/>
  <c r="U2119" i="1" s="1"/>
  <c r="P2120" i="1"/>
  <c r="U2120" i="1" s="1"/>
  <c r="P2121" i="1"/>
  <c r="U2121" i="1" s="1"/>
  <c r="P2122" i="1"/>
  <c r="U2122" i="1" s="1"/>
  <c r="P2123" i="1"/>
  <c r="U2123" i="1" s="1"/>
  <c r="P2124" i="1"/>
  <c r="U2124" i="1" s="1"/>
  <c r="P2125" i="1"/>
  <c r="U2125" i="1" s="1"/>
  <c r="P2126" i="1"/>
  <c r="U2126" i="1" s="1"/>
  <c r="P2127" i="1"/>
  <c r="U2127" i="1" s="1"/>
  <c r="P2128" i="1"/>
  <c r="U2128" i="1" s="1"/>
  <c r="P2129" i="1"/>
  <c r="U2129" i="1" s="1"/>
  <c r="P2130" i="1"/>
  <c r="U2130" i="1" s="1"/>
  <c r="P2131" i="1"/>
  <c r="U2131" i="1" s="1"/>
  <c r="P2132" i="1"/>
  <c r="U2132" i="1" s="1"/>
  <c r="P2133" i="1"/>
  <c r="U2133" i="1" s="1"/>
  <c r="P2134" i="1"/>
  <c r="U2134" i="1" s="1"/>
  <c r="P2135" i="1"/>
  <c r="U2135" i="1" s="1"/>
  <c r="P2136" i="1"/>
  <c r="U2136" i="1" s="1"/>
  <c r="P2137" i="1"/>
  <c r="U2137" i="1" s="1"/>
  <c r="P2138" i="1"/>
  <c r="U2138" i="1" s="1"/>
  <c r="P2139" i="1"/>
  <c r="U2139" i="1" s="1"/>
  <c r="P2140" i="1"/>
  <c r="U2140" i="1" s="1"/>
  <c r="P2141" i="1"/>
  <c r="U2141" i="1" s="1"/>
  <c r="P2142" i="1"/>
  <c r="U2142" i="1" s="1"/>
  <c r="P2143" i="1"/>
  <c r="U2143" i="1" s="1"/>
  <c r="P2144" i="1"/>
  <c r="U2144" i="1" s="1"/>
  <c r="P2145" i="1"/>
  <c r="U2145" i="1" s="1"/>
  <c r="P2146" i="1"/>
  <c r="U2146" i="1" s="1"/>
  <c r="P2147" i="1"/>
  <c r="U2147" i="1" s="1"/>
  <c r="P2148" i="1"/>
  <c r="U2148" i="1" s="1"/>
  <c r="P2149" i="1"/>
  <c r="U2149" i="1" s="1"/>
  <c r="P2150" i="1"/>
  <c r="U2150" i="1" s="1"/>
  <c r="P2151" i="1"/>
  <c r="U2151" i="1" s="1"/>
  <c r="P2152" i="1"/>
  <c r="U2152" i="1" s="1"/>
  <c r="P2153" i="1"/>
  <c r="U2153" i="1" s="1"/>
  <c r="P2154" i="1"/>
  <c r="U2154" i="1" s="1"/>
  <c r="P2155" i="1"/>
  <c r="U2155" i="1" s="1"/>
  <c r="P2156" i="1"/>
  <c r="U2156" i="1" s="1"/>
  <c r="P2157" i="1"/>
  <c r="U2157" i="1" s="1"/>
  <c r="P2158" i="1"/>
  <c r="U2158" i="1" s="1"/>
  <c r="P2159" i="1"/>
  <c r="U2159" i="1" s="1"/>
  <c r="P2160" i="1"/>
  <c r="U2160" i="1" s="1"/>
  <c r="P2161" i="1"/>
  <c r="U2161" i="1" s="1"/>
  <c r="P2162" i="1"/>
  <c r="U2162" i="1" s="1"/>
  <c r="P2163" i="1"/>
  <c r="U2163" i="1" s="1"/>
  <c r="P2164" i="1"/>
  <c r="U2164" i="1" s="1"/>
  <c r="P2165" i="1"/>
  <c r="U2165" i="1" s="1"/>
  <c r="P2166" i="1"/>
  <c r="U2166" i="1" s="1"/>
  <c r="P2167" i="1"/>
  <c r="U2167" i="1" s="1"/>
  <c r="P2168" i="1"/>
  <c r="U2168" i="1" s="1"/>
  <c r="P2169" i="1"/>
  <c r="U2169" i="1" s="1"/>
  <c r="P2170" i="1"/>
  <c r="U2170" i="1" s="1"/>
  <c r="P2171" i="1"/>
  <c r="U2171" i="1" s="1"/>
  <c r="P2172" i="1"/>
  <c r="U2172" i="1" s="1"/>
  <c r="P2173" i="1"/>
  <c r="U2173" i="1" s="1"/>
  <c r="P2174" i="1"/>
  <c r="U2174" i="1" s="1"/>
  <c r="P2175" i="1"/>
  <c r="U2175" i="1" s="1"/>
  <c r="P2176" i="1"/>
  <c r="U2176" i="1" s="1"/>
  <c r="P2177" i="1"/>
  <c r="U2177" i="1" s="1"/>
  <c r="P2178" i="1"/>
  <c r="U2178" i="1" s="1"/>
  <c r="P2179" i="1"/>
  <c r="U2179" i="1" s="1"/>
  <c r="P2180" i="1"/>
  <c r="U2180" i="1" s="1"/>
  <c r="P2181" i="1"/>
  <c r="U2181" i="1" s="1"/>
  <c r="P2182" i="1"/>
  <c r="U2182" i="1" s="1"/>
  <c r="P2183" i="1"/>
  <c r="U2183" i="1" s="1"/>
  <c r="P2184" i="1"/>
  <c r="U2184" i="1" s="1"/>
  <c r="P2185" i="1"/>
  <c r="U2185" i="1" s="1"/>
  <c r="P2186" i="1"/>
  <c r="U2186" i="1" s="1"/>
  <c r="P2187" i="1"/>
  <c r="U2187" i="1" s="1"/>
  <c r="P2188" i="1"/>
  <c r="U2188" i="1" s="1"/>
  <c r="P2189" i="1"/>
  <c r="U2189" i="1" s="1"/>
  <c r="P2190" i="1"/>
  <c r="U2190" i="1" s="1"/>
  <c r="P2191" i="1"/>
  <c r="U2191" i="1" s="1"/>
  <c r="P2192" i="1"/>
  <c r="U2192" i="1" s="1"/>
  <c r="P2193" i="1"/>
  <c r="U2193" i="1" s="1"/>
  <c r="P2194" i="1"/>
  <c r="U2194" i="1" s="1"/>
  <c r="P2195" i="1"/>
  <c r="U2195" i="1" s="1"/>
  <c r="P2196" i="1"/>
  <c r="U2196" i="1" s="1"/>
  <c r="P2197" i="1"/>
  <c r="U2197" i="1" s="1"/>
  <c r="P2198" i="1"/>
  <c r="U2198" i="1" s="1"/>
  <c r="P2199" i="1"/>
  <c r="U2199" i="1" s="1"/>
  <c r="P2200" i="1"/>
  <c r="U2200" i="1" s="1"/>
  <c r="P2201" i="1"/>
  <c r="U2201" i="1" s="1"/>
  <c r="P2202" i="1"/>
  <c r="U2202" i="1" s="1"/>
  <c r="P2203" i="1"/>
  <c r="U2203" i="1" s="1"/>
  <c r="P2204" i="1"/>
  <c r="U2204" i="1" s="1"/>
  <c r="P2205" i="1"/>
  <c r="U2205" i="1" s="1"/>
  <c r="P2206" i="1"/>
  <c r="U2206" i="1" s="1"/>
  <c r="P2207" i="1"/>
  <c r="U2207" i="1" s="1"/>
  <c r="P2208" i="1"/>
  <c r="U2208" i="1" s="1"/>
  <c r="P2209" i="1"/>
  <c r="U2209" i="1" s="1"/>
  <c r="P2210" i="1"/>
  <c r="U2210" i="1" s="1"/>
  <c r="P2211" i="1"/>
  <c r="U2211" i="1" s="1"/>
  <c r="P2212" i="1"/>
  <c r="U2212" i="1" s="1"/>
  <c r="P2213" i="1"/>
  <c r="U2213" i="1" s="1"/>
  <c r="P2214" i="1"/>
  <c r="U2214" i="1" s="1"/>
  <c r="P2215" i="1"/>
  <c r="U2215" i="1" s="1"/>
  <c r="P2216" i="1"/>
  <c r="U2216" i="1" s="1"/>
  <c r="P2217" i="1"/>
  <c r="U2217" i="1" s="1"/>
  <c r="P2218" i="1"/>
  <c r="U2218" i="1" s="1"/>
  <c r="P2219" i="1"/>
  <c r="U2219" i="1" s="1"/>
  <c r="P2220" i="1"/>
  <c r="U2220" i="1" s="1"/>
  <c r="P2221" i="1"/>
  <c r="U2221" i="1" s="1"/>
  <c r="P2222" i="1"/>
  <c r="U2222" i="1" s="1"/>
  <c r="P2223" i="1"/>
  <c r="U2223" i="1" s="1"/>
  <c r="P2224" i="1"/>
  <c r="U2224" i="1" s="1"/>
  <c r="P2225" i="1"/>
  <c r="U2225" i="1" s="1"/>
  <c r="P2226" i="1"/>
  <c r="U2226" i="1" s="1"/>
  <c r="P2227" i="1"/>
  <c r="U2227" i="1" s="1"/>
  <c r="P2228" i="1"/>
  <c r="U2228" i="1" s="1"/>
  <c r="P2229" i="1"/>
  <c r="U2229" i="1" s="1"/>
  <c r="P2230" i="1"/>
  <c r="U2230" i="1" s="1"/>
  <c r="P2231" i="1"/>
  <c r="U2231" i="1" s="1"/>
  <c r="P2232" i="1"/>
  <c r="U2232" i="1" s="1"/>
  <c r="P2233" i="1"/>
  <c r="U2233" i="1" s="1"/>
  <c r="P2234" i="1"/>
  <c r="U2234" i="1" s="1"/>
  <c r="P2235" i="1"/>
  <c r="U2235" i="1" s="1"/>
  <c r="P2236" i="1"/>
  <c r="U2236" i="1" s="1"/>
  <c r="P2237" i="1"/>
  <c r="U2237" i="1" s="1"/>
  <c r="P2238" i="1"/>
  <c r="U2238" i="1" s="1"/>
  <c r="P2239" i="1"/>
  <c r="U2239" i="1" s="1"/>
  <c r="P2240" i="1"/>
  <c r="U2240" i="1" s="1"/>
  <c r="P2241" i="1"/>
  <c r="U2241" i="1" s="1"/>
  <c r="P2242" i="1"/>
  <c r="U2242" i="1" s="1"/>
  <c r="P2243" i="1"/>
  <c r="U2243" i="1" s="1"/>
  <c r="P2244" i="1"/>
  <c r="U2244" i="1" s="1"/>
  <c r="P2245" i="1"/>
  <c r="U2245" i="1" s="1"/>
  <c r="P2246" i="1"/>
  <c r="U2246" i="1" s="1"/>
  <c r="P2247" i="1"/>
  <c r="U2247" i="1" s="1"/>
  <c r="P2248" i="1"/>
  <c r="U2248" i="1" s="1"/>
  <c r="P2249" i="1"/>
  <c r="U2249" i="1" s="1"/>
  <c r="P2250" i="1"/>
  <c r="U2250" i="1" s="1"/>
  <c r="P2251" i="1"/>
  <c r="U2251" i="1" s="1"/>
  <c r="P2252" i="1"/>
  <c r="U2252" i="1" s="1"/>
  <c r="P2253" i="1"/>
  <c r="U2253" i="1" s="1"/>
  <c r="P2254" i="1"/>
  <c r="U2254" i="1" s="1"/>
  <c r="P2255" i="1"/>
  <c r="U2255" i="1" s="1"/>
  <c r="P2256" i="1"/>
  <c r="U2256" i="1" s="1"/>
  <c r="P2257" i="1"/>
  <c r="U2257" i="1" s="1"/>
  <c r="P2258" i="1"/>
  <c r="U2258" i="1" s="1"/>
  <c r="P2259" i="1"/>
  <c r="U2259" i="1" s="1"/>
  <c r="P2260" i="1"/>
  <c r="U2260" i="1" s="1"/>
  <c r="P2261" i="1"/>
  <c r="U2261" i="1" s="1"/>
  <c r="P2262" i="1"/>
  <c r="U2262" i="1" s="1"/>
  <c r="P2263" i="1"/>
  <c r="U2263" i="1" s="1"/>
  <c r="P2264" i="1"/>
  <c r="U2264" i="1" s="1"/>
  <c r="P2265" i="1"/>
  <c r="U2265" i="1" s="1"/>
  <c r="P2266" i="1"/>
  <c r="U2266" i="1" s="1"/>
  <c r="P2267" i="1"/>
  <c r="U2267" i="1" s="1"/>
  <c r="P2268" i="1"/>
  <c r="U2268" i="1" s="1"/>
  <c r="P2269" i="1"/>
  <c r="U2269" i="1" s="1"/>
  <c r="P2270" i="1"/>
  <c r="U2270" i="1" s="1"/>
  <c r="P2271" i="1"/>
  <c r="U2271" i="1" s="1"/>
  <c r="P2272" i="1"/>
  <c r="U2272" i="1" s="1"/>
  <c r="P2273" i="1"/>
  <c r="U2273" i="1" s="1"/>
  <c r="P2274" i="1"/>
  <c r="U2274" i="1" s="1"/>
  <c r="P2275" i="1"/>
  <c r="U2275" i="1" s="1"/>
  <c r="P2276" i="1"/>
  <c r="U2276" i="1" s="1"/>
  <c r="P2277" i="1"/>
  <c r="U2277" i="1" s="1"/>
  <c r="P2278" i="1"/>
  <c r="U2278" i="1" s="1"/>
  <c r="P2279" i="1"/>
  <c r="U2279" i="1" s="1"/>
  <c r="P2280" i="1"/>
  <c r="U2280" i="1" s="1"/>
  <c r="P2281" i="1"/>
  <c r="U2281" i="1" s="1"/>
  <c r="P2282" i="1"/>
  <c r="U2282" i="1" s="1"/>
  <c r="P2283" i="1"/>
  <c r="U2283" i="1" s="1"/>
  <c r="P2284" i="1"/>
  <c r="U2284" i="1" s="1"/>
  <c r="P2285" i="1"/>
  <c r="U2285" i="1" s="1"/>
  <c r="P2286" i="1"/>
  <c r="U2286" i="1" s="1"/>
  <c r="P2287" i="1"/>
  <c r="U2287" i="1" s="1"/>
  <c r="P2288" i="1"/>
  <c r="U2288" i="1" s="1"/>
  <c r="P2289" i="1"/>
  <c r="U2289" i="1" s="1"/>
  <c r="P2290" i="1"/>
  <c r="U2290" i="1" s="1"/>
  <c r="P2291" i="1"/>
  <c r="U2291" i="1" s="1"/>
  <c r="P2292" i="1"/>
  <c r="U2292" i="1" s="1"/>
  <c r="P2293" i="1"/>
  <c r="U2293" i="1" s="1"/>
  <c r="P2294" i="1"/>
  <c r="U2294" i="1" s="1"/>
  <c r="P2295" i="1"/>
  <c r="U2295" i="1" s="1"/>
  <c r="P2296" i="1"/>
  <c r="U2296" i="1" s="1"/>
  <c r="P2297" i="1"/>
  <c r="U2297" i="1" s="1"/>
  <c r="P2298" i="1"/>
  <c r="U2298" i="1" s="1"/>
  <c r="P2299" i="1"/>
  <c r="U2299" i="1" s="1"/>
  <c r="P2300" i="1"/>
  <c r="U2300" i="1" s="1"/>
  <c r="P2301" i="1"/>
  <c r="U2301" i="1" s="1"/>
  <c r="P2302" i="1"/>
  <c r="U2302" i="1" s="1"/>
  <c r="P2303" i="1"/>
  <c r="U2303" i="1" s="1"/>
  <c r="P2304" i="1"/>
  <c r="U2304" i="1" s="1"/>
  <c r="P2305" i="1"/>
  <c r="U2305" i="1" s="1"/>
  <c r="P2306" i="1"/>
  <c r="U2306" i="1" s="1"/>
  <c r="P2307" i="1"/>
  <c r="U2307" i="1" s="1"/>
  <c r="P2308" i="1"/>
  <c r="U2308" i="1" s="1"/>
  <c r="P2309" i="1"/>
  <c r="U2309" i="1" s="1"/>
  <c r="P2310" i="1"/>
  <c r="U2310" i="1" s="1"/>
  <c r="P2311" i="1"/>
  <c r="U2311" i="1" s="1"/>
  <c r="P2312" i="1"/>
  <c r="U2312" i="1" s="1"/>
  <c r="P2313" i="1"/>
  <c r="U2313" i="1" s="1"/>
  <c r="P2314" i="1"/>
  <c r="U2314" i="1" s="1"/>
  <c r="P2315" i="1"/>
  <c r="U2315" i="1" s="1"/>
  <c r="P2316" i="1"/>
  <c r="U2316" i="1" s="1"/>
  <c r="P2317" i="1"/>
  <c r="U2317" i="1" s="1"/>
  <c r="P2318" i="1"/>
  <c r="U2318" i="1" s="1"/>
  <c r="P2319" i="1"/>
  <c r="U2319" i="1" s="1"/>
  <c r="P2320" i="1"/>
  <c r="U2320" i="1" s="1"/>
  <c r="P2321" i="1"/>
  <c r="U2321" i="1" s="1"/>
  <c r="P2322" i="1"/>
  <c r="U2322" i="1" s="1"/>
  <c r="P2323" i="1"/>
  <c r="U2323" i="1" s="1"/>
  <c r="P2324" i="1"/>
  <c r="U2324" i="1" s="1"/>
  <c r="P2325" i="1"/>
  <c r="U2325" i="1" s="1"/>
  <c r="P2326" i="1"/>
  <c r="U2326" i="1" s="1"/>
  <c r="P2327" i="1"/>
  <c r="U2327" i="1" s="1"/>
  <c r="P2328" i="1"/>
  <c r="U2328" i="1" s="1"/>
  <c r="P2329" i="1"/>
  <c r="U2329" i="1" s="1"/>
  <c r="P2330" i="1"/>
  <c r="U2330" i="1" s="1"/>
  <c r="P2331" i="1"/>
  <c r="U2331" i="1" s="1"/>
  <c r="P2332" i="1"/>
  <c r="U2332" i="1" s="1"/>
  <c r="P2333" i="1"/>
  <c r="U2333" i="1" s="1"/>
  <c r="P2334" i="1"/>
  <c r="U2334" i="1" s="1"/>
  <c r="P2335" i="1"/>
  <c r="U2335" i="1" s="1"/>
  <c r="P2336" i="1"/>
  <c r="U2336" i="1" s="1"/>
  <c r="P2337" i="1"/>
  <c r="U2337" i="1" s="1"/>
  <c r="P2338" i="1"/>
  <c r="U2338" i="1" s="1"/>
  <c r="P2339" i="1"/>
  <c r="U2339" i="1" s="1"/>
  <c r="P2340" i="1"/>
  <c r="U2340" i="1" s="1"/>
  <c r="P2341" i="1"/>
  <c r="U2341" i="1" s="1"/>
  <c r="P2342" i="1"/>
  <c r="U2342" i="1" s="1"/>
  <c r="P2343" i="1"/>
  <c r="U2343" i="1" s="1"/>
  <c r="P2344" i="1"/>
  <c r="U2344" i="1" s="1"/>
  <c r="P2345" i="1"/>
  <c r="U2345" i="1" s="1"/>
  <c r="P2346" i="1"/>
  <c r="U2346" i="1" s="1"/>
  <c r="P2347" i="1"/>
  <c r="U2347" i="1" s="1"/>
  <c r="P2348" i="1"/>
  <c r="U2348" i="1" s="1"/>
  <c r="P2349" i="1"/>
  <c r="U2349" i="1" s="1"/>
  <c r="P2350" i="1"/>
  <c r="U2350" i="1" s="1"/>
  <c r="P2351" i="1"/>
  <c r="U2351" i="1" s="1"/>
  <c r="P2352" i="1"/>
  <c r="U2352" i="1" s="1"/>
  <c r="P2353" i="1"/>
  <c r="U2353" i="1" s="1"/>
  <c r="P2354" i="1"/>
  <c r="U2354" i="1" s="1"/>
  <c r="P2355" i="1"/>
  <c r="U2355" i="1" s="1"/>
  <c r="P2356" i="1"/>
  <c r="U2356" i="1" s="1"/>
  <c r="P2357" i="1"/>
  <c r="U2357" i="1" s="1"/>
  <c r="P2358" i="1"/>
  <c r="U2358" i="1" s="1"/>
  <c r="P2359" i="1"/>
  <c r="U2359" i="1" s="1"/>
  <c r="P2360" i="1"/>
  <c r="U2360" i="1" s="1"/>
  <c r="P2361" i="1"/>
  <c r="U2361" i="1" s="1"/>
  <c r="P2362" i="1"/>
  <c r="U2362" i="1" s="1"/>
  <c r="P2363" i="1"/>
  <c r="U2363" i="1" s="1"/>
  <c r="P2364" i="1"/>
  <c r="U2364" i="1" s="1"/>
  <c r="P2365" i="1"/>
  <c r="U2365" i="1" s="1"/>
  <c r="P2366" i="1"/>
  <c r="U2366" i="1" s="1"/>
  <c r="P2367" i="1"/>
  <c r="U2367" i="1" s="1"/>
  <c r="P2368" i="1"/>
  <c r="U2368" i="1" s="1"/>
  <c r="P2369" i="1"/>
  <c r="U2369" i="1" s="1"/>
  <c r="P2370" i="1"/>
  <c r="U2370" i="1" s="1"/>
  <c r="P2371" i="1"/>
  <c r="U2371" i="1" s="1"/>
  <c r="P2372" i="1"/>
  <c r="U2372" i="1" s="1"/>
  <c r="P2373" i="1"/>
  <c r="U2373" i="1" s="1"/>
  <c r="P2374" i="1"/>
  <c r="U2374" i="1" s="1"/>
  <c r="P2375" i="1"/>
  <c r="U2375" i="1" s="1"/>
  <c r="P2376" i="1"/>
  <c r="U2376" i="1" s="1"/>
  <c r="P2377" i="1"/>
  <c r="U2377" i="1" s="1"/>
  <c r="P2378" i="1"/>
  <c r="U2378" i="1" s="1"/>
  <c r="P2379" i="1"/>
  <c r="U2379" i="1" s="1"/>
  <c r="P2380" i="1"/>
  <c r="U2380" i="1" s="1"/>
  <c r="P2381" i="1"/>
  <c r="U2381" i="1" s="1"/>
  <c r="P2382" i="1"/>
  <c r="U2382" i="1" s="1"/>
  <c r="P2383" i="1"/>
  <c r="U2383" i="1" s="1"/>
  <c r="P2384" i="1"/>
  <c r="U2384" i="1" s="1"/>
  <c r="P2385" i="1"/>
  <c r="U2385" i="1" s="1"/>
  <c r="P2386" i="1"/>
  <c r="U2386" i="1" s="1"/>
  <c r="P2387" i="1"/>
  <c r="U2387" i="1" s="1"/>
  <c r="P2388" i="1"/>
  <c r="U2388" i="1" s="1"/>
  <c r="P2389" i="1"/>
  <c r="U2389" i="1" s="1"/>
  <c r="P2390" i="1"/>
  <c r="U2390" i="1" s="1"/>
  <c r="P2391" i="1"/>
  <c r="U2391" i="1" s="1"/>
  <c r="P2392" i="1"/>
  <c r="U2392" i="1" s="1"/>
  <c r="P2393" i="1"/>
  <c r="U2393" i="1" s="1"/>
  <c r="P2394" i="1"/>
  <c r="U2394" i="1" s="1"/>
  <c r="P2395" i="1"/>
  <c r="U2395" i="1" s="1"/>
  <c r="P2396" i="1"/>
  <c r="U2396" i="1" s="1"/>
  <c r="P2397" i="1"/>
  <c r="U2397" i="1" s="1"/>
  <c r="P2398" i="1"/>
  <c r="U2398" i="1" s="1"/>
  <c r="P2399" i="1"/>
  <c r="U2399" i="1" s="1"/>
  <c r="P2400" i="1"/>
  <c r="U2400" i="1" s="1"/>
  <c r="P2401" i="1"/>
  <c r="U2401" i="1" s="1"/>
  <c r="P2402" i="1"/>
  <c r="U2402" i="1" s="1"/>
  <c r="P2403" i="1"/>
  <c r="U2403" i="1" s="1"/>
  <c r="P2404" i="1"/>
  <c r="U2404" i="1" s="1"/>
  <c r="P2405" i="1"/>
  <c r="U2405" i="1" s="1"/>
  <c r="P2406" i="1"/>
  <c r="U2406" i="1" s="1"/>
  <c r="P2407" i="1"/>
  <c r="U2407" i="1" s="1"/>
  <c r="P2408" i="1"/>
  <c r="U2408" i="1" s="1"/>
  <c r="P2409" i="1"/>
  <c r="U2409" i="1" s="1"/>
  <c r="P2410" i="1"/>
  <c r="U2410" i="1" s="1"/>
  <c r="P2411" i="1"/>
  <c r="U2411" i="1" s="1"/>
  <c r="P2412" i="1"/>
  <c r="U2412" i="1" s="1"/>
  <c r="P2413" i="1"/>
  <c r="U2413" i="1" s="1"/>
  <c r="P2414" i="1"/>
  <c r="U2414" i="1" s="1"/>
  <c r="P2415" i="1"/>
  <c r="U2415" i="1" s="1"/>
  <c r="P2416" i="1"/>
  <c r="U2416" i="1" s="1"/>
  <c r="P2417" i="1"/>
  <c r="U2417" i="1" s="1"/>
  <c r="P2418" i="1"/>
  <c r="U2418" i="1" s="1"/>
  <c r="P2419" i="1"/>
  <c r="U2419" i="1" s="1"/>
  <c r="P2420" i="1"/>
  <c r="U2420" i="1" s="1"/>
  <c r="P2421" i="1"/>
  <c r="U2421" i="1" s="1"/>
  <c r="P2422" i="1"/>
  <c r="U2422" i="1" s="1"/>
  <c r="P2423" i="1"/>
  <c r="U2423" i="1" s="1"/>
  <c r="P2424" i="1"/>
  <c r="U2424" i="1" s="1"/>
  <c r="P2425" i="1"/>
  <c r="U2425" i="1" s="1"/>
  <c r="P2426" i="1"/>
  <c r="U2426" i="1" s="1"/>
  <c r="P2427" i="1"/>
  <c r="U2427" i="1" s="1"/>
  <c r="P2428" i="1"/>
  <c r="U2428" i="1" s="1"/>
  <c r="P2429" i="1"/>
  <c r="U2429" i="1" s="1"/>
  <c r="P2430" i="1"/>
  <c r="U2430" i="1" s="1"/>
  <c r="P2431" i="1"/>
  <c r="U2431" i="1" s="1"/>
  <c r="P2432" i="1"/>
  <c r="U2432" i="1" s="1"/>
  <c r="P2433" i="1"/>
  <c r="U2433" i="1" s="1"/>
  <c r="P2434" i="1"/>
  <c r="U2434" i="1" s="1"/>
  <c r="P2435" i="1"/>
  <c r="U2435" i="1" s="1"/>
  <c r="P2436" i="1"/>
  <c r="U2436" i="1" s="1"/>
  <c r="P2437" i="1"/>
  <c r="U2437" i="1" s="1"/>
  <c r="P2438" i="1"/>
  <c r="U2438" i="1" s="1"/>
  <c r="P2439" i="1"/>
  <c r="U2439" i="1" s="1"/>
  <c r="P2440" i="1"/>
  <c r="U2440" i="1" s="1"/>
  <c r="P2441" i="1"/>
  <c r="U2441" i="1" s="1"/>
  <c r="P2442" i="1"/>
  <c r="U2442" i="1" s="1"/>
  <c r="P2443" i="1"/>
  <c r="U2443" i="1" s="1"/>
  <c r="P2444" i="1"/>
  <c r="U2444" i="1" s="1"/>
  <c r="P2445" i="1"/>
  <c r="U2445" i="1" s="1"/>
  <c r="P2446" i="1"/>
  <c r="U2446" i="1" s="1"/>
  <c r="P2447" i="1"/>
  <c r="U2447" i="1" s="1"/>
  <c r="P2448" i="1"/>
  <c r="U2448" i="1" s="1"/>
  <c r="P2449" i="1"/>
  <c r="U2449" i="1" s="1"/>
  <c r="P2450" i="1"/>
  <c r="U2450" i="1" s="1"/>
  <c r="P2451" i="1"/>
  <c r="U2451" i="1" s="1"/>
  <c r="P2452" i="1"/>
  <c r="U2452" i="1" s="1"/>
  <c r="P2453" i="1"/>
  <c r="U2453" i="1" s="1"/>
  <c r="P2454" i="1"/>
  <c r="U2454" i="1" s="1"/>
  <c r="P2455" i="1"/>
  <c r="U2455" i="1" s="1"/>
  <c r="P2456" i="1"/>
  <c r="U2456" i="1" s="1"/>
  <c r="P2457" i="1"/>
  <c r="U2457" i="1" s="1"/>
  <c r="P2458" i="1"/>
  <c r="U2458" i="1" s="1"/>
  <c r="P2459" i="1"/>
  <c r="U2459" i="1" s="1"/>
  <c r="P2460" i="1"/>
  <c r="U2460" i="1" s="1"/>
  <c r="P2461" i="1"/>
  <c r="U2461" i="1" s="1"/>
  <c r="P2462" i="1"/>
  <c r="U2462" i="1" s="1"/>
  <c r="P2463" i="1"/>
  <c r="U2463" i="1" s="1"/>
  <c r="P2464" i="1"/>
  <c r="U2464" i="1" s="1"/>
  <c r="P2465" i="1"/>
  <c r="U2465" i="1" s="1"/>
  <c r="P2466" i="1"/>
  <c r="U2466" i="1" s="1"/>
  <c r="P2467" i="1"/>
  <c r="U2467" i="1" s="1"/>
  <c r="P2468" i="1"/>
  <c r="U2468" i="1" s="1"/>
  <c r="P2469" i="1"/>
  <c r="U2469" i="1" s="1"/>
  <c r="P2470" i="1"/>
  <c r="U2470" i="1" s="1"/>
  <c r="P2471" i="1"/>
  <c r="U2471" i="1" s="1"/>
  <c r="P2472" i="1"/>
  <c r="U2472" i="1" s="1"/>
  <c r="P2473" i="1"/>
  <c r="U2473" i="1" s="1"/>
  <c r="P2474" i="1"/>
  <c r="U2474" i="1" s="1"/>
  <c r="P2475" i="1"/>
  <c r="U2475" i="1" s="1"/>
  <c r="P2476" i="1"/>
  <c r="U2476" i="1" s="1"/>
  <c r="P2477" i="1"/>
  <c r="U2477" i="1" s="1"/>
  <c r="P2478" i="1"/>
  <c r="U2478" i="1" s="1"/>
  <c r="P2479" i="1"/>
  <c r="U2479" i="1" s="1"/>
  <c r="P2480" i="1"/>
  <c r="U2480" i="1" s="1"/>
  <c r="P2481" i="1"/>
  <c r="U2481" i="1" s="1"/>
  <c r="P2482" i="1"/>
  <c r="U2482" i="1" s="1"/>
  <c r="P2483" i="1"/>
  <c r="U2483" i="1" s="1"/>
  <c r="P2484" i="1"/>
  <c r="U2484" i="1" s="1"/>
  <c r="P2485" i="1"/>
  <c r="U2485" i="1" s="1"/>
  <c r="P2486" i="1"/>
  <c r="U2486" i="1" s="1"/>
  <c r="P2487" i="1"/>
  <c r="U2487" i="1" s="1"/>
  <c r="P2488" i="1"/>
  <c r="U2488" i="1" s="1"/>
  <c r="P2489" i="1"/>
  <c r="U2489" i="1" s="1"/>
  <c r="P2490" i="1"/>
  <c r="U2490" i="1" s="1"/>
  <c r="P2491" i="1"/>
  <c r="U2491" i="1" s="1"/>
  <c r="P2492" i="1"/>
  <c r="U2492" i="1" s="1"/>
  <c r="P2493" i="1"/>
  <c r="U2493" i="1" s="1"/>
  <c r="P2494" i="1"/>
  <c r="U2494" i="1" s="1"/>
  <c r="P2495" i="1"/>
  <c r="U2495" i="1" s="1"/>
  <c r="P2496" i="1"/>
  <c r="U2496" i="1" s="1"/>
  <c r="P2497" i="1"/>
  <c r="U2497" i="1" s="1"/>
  <c r="P2498" i="1"/>
  <c r="U2498" i="1" s="1"/>
  <c r="P2499" i="1"/>
  <c r="U2499" i="1" s="1"/>
  <c r="P2500" i="1"/>
  <c r="U2500" i="1" s="1"/>
  <c r="P2501" i="1"/>
  <c r="U2501" i="1" s="1"/>
  <c r="P2502" i="1"/>
  <c r="U2502" i="1" s="1"/>
  <c r="P2503" i="1"/>
  <c r="U2503" i="1" s="1"/>
  <c r="P2504" i="1"/>
  <c r="U2504" i="1" s="1"/>
  <c r="P2505" i="1"/>
  <c r="U2505" i="1" s="1"/>
  <c r="P2506" i="1"/>
  <c r="U2506" i="1" s="1"/>
  <c r="P2507" i="1"/>
  <c r="U2507" i="1" s="1"/>
  <c r="P2508" i="1"/>
  <c r="U2508" i="1" s="1"/>
  <c r="P2509" i="1"/>
  <c r="U2509" i="1" s="1"/>
  <c r="P2510" i="1"/>
  <c r="U2510" i="1" s="1"/>
  <c r="P2511" i="1"/>
  <c r="U2511" i="1" s="1"/>
  <c r="P2512" i="1"/>
  <c r="U2512" i="1" s="1"/>
  <c r="P2513" i="1"/>
  <c r="U2513" i="1" s="1"/>
  <c r="P2514" i="1"/>
  <c r="U2514" i="1" s="1"/>
  <c r="P2515" i="1"/>
  <c r="U2515" i="1" s="1"/>
  <c r="P2516" i="1"/>
  <c r="U2516" i="1" s="1"/>
  <c r="P2517" i="1"/>
  <c r="U2517" i="1" s="1"/>
  <c r="P2518" i="1"/>
  <c r="U2518" i="1" s="1"/>
  <c r="P2519" i="1"/>
  <c r="U2519" i="1" s="1"/>
  <c r="P2520" i="1"/>
  <c r="U2520" i="1" s="1"/>
  <c r="P2521" i="1"/>
  <c r="U2521" i="1" s="1"/>
  <c r="P2522" i="1"/>
  <c r="U2522" i="1" s="1"/>
  <c r="P2523" i="1"/>
  <c r="U2523" i="1" s="1"/>
  <c r="P2524" i="1"/>
  <c r="U2524" i="1" s="1"/>
  <c r="P2525" i="1"/>
  <c r="U2525" i="1" s="1"/>
  <c r="P2526" i="1"/>
  <c r="U2526" i="1" s="1"/>
  <c r="P2527" i="1"/>
  <c r="U2527" i="1" s="1"/>
  <c r="P2528" i="1"/>
  <c r="U2528" i="1" s="1"/>
  <c r="P2529" i="1"/>
  <c r="U2529" i="1" s="1"/>
  <c r="P2530" i="1"/>
  <c r="U2530" i="1" s="1"/>
  <c r="P2531" i="1"/>
  <c r="U2531" i="1" s="1"/>
  <c r="P2532" i="1"/>
  <c r="U2532" i="1" s="1"/>
  <c r="P2533" i="1"/>
  <c r="U2533" i="1" s="1"/>
  <c r="P2534" i="1"/>
  <c r="U2534" i="1" s="1"/>
  <c r="P2535" i="1"/>
  <c r="U2535" i="1" s="1"/>
  <c r="P2536" i="1"/>
  <c r="U2536" i="1" s="1"/>
  <c r="P2537" i="1"/>
  <c r="U2537" i="1" s="1"/>
  <c r="P2538" i="1"/>
  <c r="U2538" i="1" s="1"/>
  <c r="P2539" i="1"/>
  <c r="U2539" i="1" s="1"/>
  <c r="P2540" i="1"/>
  <c r="U2540" i="1" s="1"/>
  <c r="P2541" i="1"/>
  <c r="U2541" i="1" s="1"/>
  <c r="P2542" i="1"/>
  <c r="U2542" i="1" s="1"/>
  <c r="P2543" i="1"/>
  <c r="U2543" i="1" s="1"/>
  <c r="P2544" i="1"/>
  <c r="U2544" i="1" s="1"/>
  <c r="P2545" i="1"/>
  <c r="U2545" i="1" s="1"/>
  <c r="P2546" i="1"/>
  <c r="U2546" i="1" s="1"/>
  <c r="P2547" i="1"/>
  <c r="U2547" i="1" s="1"/>
  <c r="P2548" i="1"/>
  <c r="U2548" i="1" s="1"/>
  <c r="P2549" i="1"/>
  <c r="U2549" i="1" s="1"/>
  <c r="P2550" i="1"/>
  <c r="U2550" i="1" s="1"/>
  <c r="P2551" i="1"/>
  <c r="U2551" i="1" s="1"/>
  <c r="P2552" i="1"/>
  <c r="U2552" i="1" s="1"/>
  <c r="P2553" i="1"/>
  <c r="U2553" i="1" s="1"/>
  <c r="P2554" i="1"/>
  <c r="U2554" i="1" s="1"/>
  <c r="P2555" i="1"/>
  <c r="U2555" i="1" s="1"/>
  <c r="P2556" i="1"/>
  <c r="U2556" i="1" s="1"/>
  <c r="P2557" i="1"/>
  <c r="U2557" i="1" s="1"/>
  <c r="P2558" i="1"/>
  <c r="U2558" i="1" s="1"/>
  <c r="P2559" i="1"/>
  <c r="U2559" i="1" s="1"/>
  <c r="P2560" i="1"/>
  <c r="U2560" i="1" s="1"/>
  <c r="P2561" i="1"/>
  <c r="U2561" i="1" s="1"/>
  <c r="P2562" i="1"/>
  <c r="U2562" i="1" s="1"/>
  <c r="P2563" i="1"/>
  <c r="U2563" i="1" s="1"/>
  <c r="P2564" i="1"/>
  <c r="U2564" i="1" s="1"/>
  <c r="P2565" i="1"/>
  <c r="U2565" i="1" s="1"/>
  <c r="P2566" i="1"/>
  <c r="U2566" i="1" s="1"/>
  <c r="P2567" i="1"/>
  <c r="U2567" i="1" s="1"/>
  <c r="P2568" i="1"/>
  <c r="U2568" i="1" s="1"/>
  <c r="P2569" i="1"/>
  <c r="U2569" i="1" s="1"/>
  <c r="P2570" i="1"/>
  <c r="U2570" i="1" s="1"/>
  <c r="P2571" i="1"/>
  <c r="U2571" i="1" s="1"/>
  <c r="P2572" i="1"/>
  <c r="U2572" i="1" s="1"/>
  <c r="P2573" i="1"/>
  <c r="U2573" i="1" s="1"/>
  <c r="P2574" i="1"/>
  <c r="U2574" i="1" s="1"/>
  <c r="P2575" i="1"/>
  <c r="U2575" i="1" s="1"/>
  <c r="P2576" i="1"/>
  <c r="U2576" i="1" s="1"/>
  <c r="P2577" i="1"/>
  <c r="U2577" i="1" s="1"/>
  <c r="P2578" i="1"/>
  <c r="U2578" i="1" s="1"/>
  <c r="P2579" i="1"/>
  <c r="U2579" i="1" s="1"/>
  <c r="P2580" i="1"/>
  <c r="U2580" i="1" s="1"/>
  <c r="P2581" i="1"/>
  <c r="U2581" i="1" s="1"/>
  <c r="P2582" i="1"/>
  <c r="U2582" i="1" s="1"/>
  <c r="P2583" i="1"/>
  <c r="U2583" i="1" s="1"/>
  <c r="P2584" i="1"/>
  <c r="U2584" i="1" s="1"/>
  <c r="P2585" i="1"/>
  <c r="U2585" i="1" s="1"/>
  <c r="P2586" i="1"/>
  <c r="U2586" i="1" s="1"/>
  <c r="P2587" i="1"/>
  <c r="U2587" i="1" s="1"/>
  <c r="P2588" i="1"/>
  <c r="U2588" i="1" s="1"/>
  <c r="P2589" i="1"/>
  <c r="U2589" i="1" s="1"/>
  <c r="P2590" i="1"/>
  <c r="U2590" i="1" s="1"/>
  <c r="P2591" i="1"/>
  <c r="U2591" i="1" s="1"/>
  <c r="P2592" i="1"/>
  <c r="U2592" i="1" s="1"/>
  <c r="P2593" i="1"/>
  <c r="U2593" i="1" s="1"/>
  <c r="P2594" i="1"/>
  <c r="U2594" i="1" s="1"/>
  <c r="P2595" i="1"/>
  <c r="U2595" i="1" s="1"/>
  <c r="P2596" i="1"/>
  <c r="U2596" i="1" s="1"/>
  <c r="P2597" i="1"/>
  <c r="U2597" i="1" s="1"/>
  <c r="P2598" i="1"/>
  <c r="U2598" i="1" s="1"/>
  <c r="P2599" i="1"/>
  <c r="U2599" i="1" s="1"/>
  <c r="P2600" i="1"/>
  <c r="U2600" i="1" s="1"/>
  <c r="P2601" i="1"/>
  <c r="U2601" i="1" s="1"/>
  <c r="P2602" i="1"/>
  <c r="U2602" i="1" s="1"/>
  <c r="P2603" i="1"/>
  <c r="U2603" i="1" s="1"/>
  <c r="P2604" i="1"/>
  <c r="U2604" i="1" s="1"/>
  <c r="P2605" i="1"/>
  <c r="U2605" i="1" s="1"/>
  <c r="P2606" i="1"/>
  <c r="U2606" i="1" s="1"/>
  <c r="P2607" i="1"/>
  <c r="U2607" i="1" s="1"/>
  <c r="P2608" i="1"/>
  <c r="U2608" i="1" s="1"/>
  <c r="P2609" i="1"/>
  <c r="U2609" i="1" s="1"/>
  <c r="P2610" i="1"/>
  <c r="U2610" i="1" s="1"/>
  <c r="P2611" i="1"/>
  <c r="U2611" i="1" s="1"/>
  <c r="P2612" i="1"/>
  <c r="U2612" i="1" s="1"/>
  <c r="P2613" i="1"/>
  <c r="U2613" i="1" s="1"/>
  <c r="P2614" i="1"/>
  <c r="U2614" i="1" s="1"/>
  <c r="P2615" i="1"/>
  <c r="U2615" i="1" s="1"/>
  <c r="P2616" i="1"/>
  <c r="U2616" i="1" s="1"/>
  <c r="P2617" i="1"/>
  <c r="U2617" i="1" s="1"/>
  <c r="P2618" i="1"/>
  <c r="U2618" i="1" s="1"/>
  <c r="P2619" i="1"/>
  <c r="U2619" i="1" s="1"/>
  <c r="P2620" i="1"/>
  <c r="U2620" i="1" s="1"/>
  <c r="P2621" i="1"/>
  <c r="U2621" i="1" s="1"/>
  <c r="P2622" i="1"/>
  <c r="U2622" i="1" s="1"/>
  <c r="P2623" i="1"/>
  <c r="U2623" i="1" s="1"/>
  <c r="P2624" i="1"/>
  <c r="U2624" i="1" s="1"/>
  <c r="P2625" i="1"/>
  <c r="U2625" i="1" s="1"/>
  <c r="P2626" i="1"/>
  <c r="U2626" i="1" s="1"/>
  <c r="P2627" i="1"/>
  <c r="U2627" i="1" s="1"/>
  <c r="P2628" i="1"/>
  <c r="U2628" i="1" s="1"/>
  <c r="P2629" i="1"/>
  <c r="U2629" i="1" s="1"/>
  <c r="P2630" i="1"/>
  <c r="U2630" i="1" s="1"/>
  <c r="P2631" i="1"/>
  <c r="U2631" i="1" s="1"/>
  <c r="P2632" i="1"/>
  <c r="U2632" i="1" s="1"/>
  <c r="P2633" i="1"/>
  <c r="U2633" i="1" s="1"/>
  <c r="P2634" i="1"/>
  <c r="U2634" i="1" s="1"/>
  <c r="P2635" i="1"/>
  <c r="U2635" i="1" s="1"/>
  <c r="P2636" i="1"/>
  <c r="U2636" i="1" s="1"/>
  <c r="P2637" i="1"/>
  <c r="U2637" i="1" s="1"/>
  <c r="P2638" i="1"/>
  <c r="U2638" i="1" s="1"/>
  <c r="P2639" i="1"/>
  <c r="U2639" i="1" s="1"/>
  <c r="P2640" i="1"/>
  <c r="U2640" i="1" s="1"/>
  <c r="P2641" i="1"/>
  <c r="U2641" i="1" s="1"/>
  <c r="P2642" i="1"/>
  <c r="U2642" i="1" s="1"/>
  <c r="P2643" i="1"/>
  <c r="U2643" i="1" s="1"/>
  <c r="P2644" i="1"/>
  <c r="U2644" i="1" s="1"/>
  <c r="P2645" i="1"/>
  <c r="U2645" i="1" s="1"/>
  <c r="P2646" i="1"/>
  <c r="U2646" i="1" s="1"/>
  <c r="P2647" i="1"/>
  <c r="U2647" i="1" s="1"/>
  <c r="P2648" i="1"/>
  <c r="U2648" i="1" s="1"/>
  <c r="P2649" i="1"/>
  <c r="U2649" i="1" s="1"/>
  <c r="P2650" i="1"/>
  <c r="U2650" i="1" s="1"/>
  <c r="P2651" i="1"/>
  <c r="U2651" i="1" s="1"/>
  <c r="P2652" i="1"/>
  <c r="U2652" i="1" s="1"/>
  <c r="P2653" i="1"/>
  <c r="U2653" i="1" s="1"/>
  <c r="P2654" i="1"/>
  <c r="U2654" i="1" s="1"/>
  <c r="P2655" i="1"/>
  <c r="U2655" i="1" s="1"/>
  <c r="P2656" i="1"/>
  <c r="U2656" i="1" s="1"/>
  <c r="P2657" i="1"/>
  <c r="U2657" i="1" s="1"/>
  <c r="P2658" i="1"/>
  <c r="U2658" i="1" s="1"/>
  <c r="P2659" i="1"/>
  <c r="U2659" i="1" s="1"/>
  <c r="P2660" i="1"/>
  <c r="U2660" i="1" s="1"/>
  <c r="P2661" i="1"/>
  <c r="U2661" i="1" s="1"/>
  <c r="P2662" i="1"/>
  <c r="U2662" i="1" s="1"/>
  <c r="P2663" i="1"/>
  <c r="U2663" i="1" s="1"/>
  <c r="P2664" i="1"/>
  <c r="U2664" i="1" s="1"/>
  <c r="P2665" i="1"/>
  <c r="U2665" i="1" s="1"/>
  <c r="P2666" i="1"/>
  <c r="U2666" i="1" s="1"/>
  <c r="P2667" i="1"/>
  <c r="U2667" i="1" s="1"/>
  <c r="P2668" i="1"/>
  <c r="U2668" i="1" s="1"/>
  <c r="P2669" i="1"/>
  <c r="U2669" i="1" s="1"/>
  <c r="P2670" i="1"/>
  <c r="U2670" i="1" s="1"/>
  <c r="P2671" i="1"/>
  <c r="U2671" i="1" s="1"/>
  <c r="P2672" i="1"/>
  <c r="U2672" i="1" s="1"/>
  <c r="P2673" i="1"/>
  <c r="U2673" i="1" s="1"/>
  <c r="P2674" i="1"/>
  <c r="U2674" i="1" s="1"/>
  <c r="P2675" i="1"/>
  <c r="U2675" i="1" s="1"/>
  <c r="P2676" i="1"/>
  <c r="U2676" i="1" s="1"/>
  <c r="P2677" i="1"/>
  <c r="U2677" i="1" s="1"/>
  <c r="P2678" i="1"/>
  <c r="U2678" i="1" s="1"/>
  <c r="P2679" i="1"/>
  <c r="U2679" i="1" s="1"/>
  <c r="P2680" i="1"/>
  <c r="U2680" i="1" s="1"/>
  <c r="P2681" i="1"/>
  <c r="U2681" i="1" s="1"/>
  <c r="P2682" i="1"/>
  <c r="U2682" i="1" s="1"/>
  <c r="P2683" i="1"/>
  <c r="U2683" i="1" s="1"/>
  <c r="P2684" i="1"/>
  <c r="U2684" i="1" s="1"/>
  <c r="P2685" i="1"/>
  <c r="U2685" i="1" s="1"/>
  <c r="P2686" i="1"/>
  <c r="U2686" i="1" s="1"/>
  <c r="P2687" i="1"/>
  <c r="U2687" i="1" s="1"/>
  <c r="P2688" i="1"/>
  <c r="U2688" i="1" s="1"/>
  <c r="P2689" i="1"/>
  <c r="U2689" i="1" s="1"/>
  <c r="P2690" i="1"/>
  <c r="U2690" i="1" s="1"/>
  <c r="P2691" i="1"/>
  <c r="U2691" i="1" s="1"/>
  <c r="P2692" i="1"/>
  <c r="U2692" i="1" s="1"/>
  <c r="P2693" i="1"/>
  <c r="U2693" i="1" s="1"/>
  <c r="P2694" i="1"/>
  <c r="U2694" i="1" s="1"/>
  <c r="P2695" i="1"/>
  <c r="U2695" i="1" s="1"/>
  <c r="P2696" i="1"/>
  <c r="U2696" i="1" s="1"/>
  <c r="P2697" i="1"/>
  <c r="U2697" i="1" s="1"/>
  <c r="P2698" i="1"/>
  <c r="U2698" i="1" s="1"/>
  <c r="P2699" i="1"/>
  <c r="U2699" i="1" s="1"/>
  <c r="P2700" i="1"/>
  <c r="U2700" i="1" s="1"/>
  <c r="P2701" i="1"/>
  <c r="U2701" i="1" s="1"/>
  <c r="P2702" i="1"/>
  <c r="U2702" i="1" s="1"/>
  <c r="P2703" i="1"/>
  <c r="U2703" i="1" s="1"/>
  <c r="P2704" i="1"/>
  <c r="U2704" i="1" s="1"/>
  <c r="P2705" i="1"/>
  <c r="U2705" i="1" s="1"/>
  <c r="P2706" i="1"/>
  <c r="U2706" i="1" s="1"/>
  <c r="P2707" i="1"/>
  <c r="U2707" i="1" s="1"/>
  <c r="P2708" i="1"/>
  <c r="U2708" i="1" s="1"/>
  <c r="P2709" i="1"/>
  <c r="U2709" i="1" s="1"/>
  <c r="P2710" i="1"/>
  <c r="U2710" i="1" s="1"/>
  <c r="P2711" i="1"/>
  <c r="U2711" i="1" s="1"/>
  <c r="P2712" i="1"/>
  <c r="U2712" i="1" s="1"/>
  <c r="P2713" i="1"/>
  <c r="U2713" i="1" s="1"/>
  <c r="P2714" i="1"/>
  <c r="U2714" i="1" s="1"/>
  <c r="P2715" i="1"/>
  <c r="U2715" i="1" s="1"/>
  <c r="P2716" i="1"/>
  <c r="U2716" i="1" s="1"/>
  <c r="P2717" i="1"/>
  <c r="U2717" i="1" s="1"/>
  <c r="P2718" i="1"/>
  <c r="U2718" i="1" s="1"/>
  <c r="P2719" i="1"/>
  <c r="U2719" i="1" s="1"/>
  <c r="P2720" i="1"/>
  <c r="U2720" i="1" s="1"/>
  <c r="P2721" i="1"/>
  <c r="U2721" i="1" s="1"/>
  <c r="P2722" i="1"/>
  <c r="U2722" i="1" s="1"/>
  <c r="P2723" i="1"/>
  <c r="U2723" i="1" s="1"/>
  <c r="P2724" i="1"/>
  <c r="U2724" i="1" s="1"/>
  <c r="P2725" i="1"/>
  <c r="U2725" i="1" s="1"/>
  <c r="P2726" i="1"/>
  <c r="U2726" i="1" s="1"/>
  <c r="P2727" i="1"/>
  <c r="U2727" i="1" s="1"/>
  <c r="P2728" i="1"/>
  <c r="U2728" i="1" s="1"/>
  <c r="P2729" i="1"/>
  <c r="U2729" i="1" s="1"/>
  <c r="P2730" i="1"/>
  <c r="U2730" i="1" s="1"/>
  <c r="P2731" i="1"/>
  <c r="U2731" i="1" s="1"/>
  <c r="P2732" i="1"/>
  <c r="U2732" i="1" s="1"/>
  <c r="P2733" i="1"/>
  <c r="U2733" i="1" s="1"/>
  <c r="P2734" i="1"/>
  <c r="U2734" i="1" s="1"/>
  <c r="P2735" i="1"/>
  <c r="U2735" i="1" s="1"/>
  <c r="P2736" i="1"/>
  <c r="U2736" i="1" s="1"/>
  <c r="P2737" i="1"/>
  <c r="U2737" i="1" s="1"/>
  <c r="P2738" i="1"/>
  <c r="U2738" i="1" s="1"/>
  <c r="P2739" i="1"/>
  <c r="U2739" i="1" s="1"/>
  <c r="P2740" i="1"/>
  <c r="U2740" i="1" s="1"/>
  <c r="P2741" i="1"/>
  <c r="U2741" i="1" s="1"/>
  <c r="P2742" i="1"/>
  <c r="U2742" i="1" s="1"/>
  <c r="P2743" i="1"/>
  <c r="U2743" i="1" s="1"/>
  <c r="P2744" i="1"/>
  <c r="U2744" i="1" s="1"/>
  <c r="P2745" i="1"/>
  <c r="U2745" i="1" s="1"/>
  <c r="P2746" i="1"/>
  <c r="U2746" i="1" s="1"/>
  <c r="P2747" i="1"/>
  <c r="U2747" i="1" s="1"/>
  <c r="P2748" i="1"/>
  <c r="U2748" i="1" s="1"/>
  <c r="P2749" i="1"/>
  <c r="U2749" i="1" s="1"/>
  <c r="P2750" i="1"/>
  <c r="U2750" i="1" s="1"/>
  <c r="P2751" i="1"/>
  <c r="U2751" i="1" s="1"/>
  <c r="P2752" i="1"/>
  <c r="U2752" i="1" s="1"/>
  <c r="P2753" i="1"/>
  <c r="U2753" i="1" s="1"/>
  <c r="P2754" i="1"/>
  <c r="U2754" i="1" s="1"/>
  <c r="P2755" i="1"/>
  <c r="U2755" i="1" s="1"/>
  <c r="P2756" i="1"/>
  <c r="U2756" i="1" s="1"/>
  <c r="P2757" i="1"/>
  <c r="U2757" i="1" s="1"/>
  <c r="P2758" i="1"/>
  <c r="U2758" i="1" s="1"/>
  <c r="P2759" i="1"/>
  <c r="U2759" i="1" s="1"/>
  <c r="P2760" i="1"/>
  <c r="U2760" i="1" s="1"/>
  <c r="P2761" i="1"/>
  <c r="U2761" i="1" s="1"/>
  <c r="P2762" i="1"/>
  <c r="U2762" i="1" s="1"/>
  <c r="P2763" i="1"/>
  <c r="U2763" i="1" s="1"/>
  <c r="P2764" i="1"/>
  <c r="U2764" i="1" s="1"/>
  <c r="P2765" i="1"/>
  <c r="U2765" i="1" s="1"/>
  <c r="P2766" i="1"/>
  <c r="U2766" i="1" s="1"/>
  <c r="P2767" i="1"/>
  <c r="U2767" i="1" s="1"/>
  <c r="P2768" i="1"/>
  <c r="U2768" i="1" s="1"/>
  <c r="P2769" i="1"/>
  <c r="U2769" i="1" s="1"/>
  <c r="P2770" i="1"/>
  <c r="U2770" i="1" s="1"/>
  <c r="P2771" i="1"/>
  <c r="U2771" i="1" s="1"/>
  <c r="P2772" i="1"/>
  <c r="U2772" i="1" s="1"/>
  <c r="P2773" i="1"/>
  <c r="U2773" i="1" s="1"/>
  <c r="P2774" i="1"/>
  <c r="U2774" i="1" s="1"/>
  <c r="P2775" i="1"/>
  <c r="U2775" i="1" s="1"/>
  <c r="P2776" i="1"/>
  <c r="U2776" i="1" s="1"/>
  <c r="P2777" i="1"/>
  <c r="U2777" i="1" s="1"/>
  <c r="P2778" i="1"/>
  <c r="U2778" i="1" s="1"/>
  <c r="P2779" i="1"/>
  <c r="U2779" i="1" s="1"/>
  <c r="P2780" i="1"/>
  <c r="U2780" i="1" s="1"/>
  <c r="P2781" i="1"/>
  <c r="U2781" i="1" s="1"/>
  <c r="P2782" i="1"/>
  <c r="U2782" i="1" s="1"/>
  <c r="P2783" i="1"/>
  <c r="U2783" i="1" s="1"/>
  <c r="P2784" i="1"/>
  <c r="U2784" i="1" s="1"/>
  <c r="P2785" i="1"/>
  <c r="U2785" i="1" s="1"/>
  <c r="P2786" i="1"/>
  <c r="U2786" i="1" s="1"/>
  <c r="P2787" i="1"/>
  <c r="U2787" i="1" s="1"/>
  <c r="P2788" i="1"/>
  <c r="U2788" i="1" s="1"/>
  <c r="P2789" i="1"/>
  <c r="U2789" i="1" s="1"/>
  <c r="P2790" i="1"/>
  <c r="U2790" i="1" s="1"/>
  <c r="P2791" i="1"/>
  <c r="U2791" i="1" s="1"/>
  <c r="P2792" i="1"/>
  <c r="U2792" i="1" s="1"/>
  <c r="P2793" i="1"/>
  <c r="U2793" i="1" s="1"/>
  <c r="P2794" i="1"/>
  <c r="U2794" i="1" s="1"/>
  <c r="P2795" i="1"/>
  <c r="U2795" i="1" s="1"/>
  <c r="P2796" i="1"/>
  <c r="U2796" i="1" s="1"/>
  <c r="P2797" i="1"/>
  <c r="U2797" i="1" s="1"/>
  <c r="P2798" i="1"/>
  <c r="U2798" i="1" s="1"/>
  <c r="P2799" i="1"/>
  <c r="U2799" i="1" s="1"/>
  <c r="P2800" i="1"/>
  <c r="U2800" i="1" s="1"/>
  <c r="P2801" i="1"/>
  <c r="U2801" i="1" s="1"/>
  <c r="P2802" i="1"/>
  <c r="U2802" i="1" s="1"/>
  <c r="P2803" i="1"/>
  <c r="U2803" i="1" s="1"/>
  <c r="P2804" i="1"/>
  <c r="U2804" i="1" s="1"/>
  <c r="P2805" i="1"/>
  <c r="U2805" i="1" s="1"/>
  <c r="P2806" i="1"/>
  <c r="U2806" i="1" s="1"/>
  <c r="P2807" i="1"/>
  <c r="U2807" i="1" s="1"/>
  <c r="P2808" i="1"/>
  <c r="U2808" i="1" s="1"/>
  <c r="P2809" i="1"/>
  <c r="U2809" i="1" s="1"/>
  <c r="P2810" i="1"/>
  <c r="U2810" i="1" s="1"/>
  <c r="P2811" i="1"/>
  <c r="U2811" i="1" s="1"/>
  <c r="P2812" i="1"/>
  <c r="U2812" i="1" s="1"/>
  <c r="P2813" i="1"/>
  <c r="U2813" i="1" s="1"/>
  <c r="P2814" i="1"/>
  <c r="U2814" i="1" s="1"/>
  <c r="P2815" i="1"/>
  <c r="U2815" i="1" s="1"/>
  <c r="P2816" i="1"/>
  <c r="U2816" i="1" s="1"/>
  <c r="P2817" i="1"/>
  <c r="U2817" i="1" s="1"/>
  <c r="P2818" i="1"/>
  <c r="U2818" i="1" s="1"/>
  <c r="P2819" i="1"/>
  <c r="U2819" i="1" s="1"/>
  <c r="P2820" i="1"/>
  <c r="U2820" i="1" s="1"/>
  <c r="P2821" i="1"/>
  <c r="U2821" i="1" s="1"/>
  <c r="P2822" i="1"/>
  <c r="U2822" i="1" s="1"/>
  <c r="P2823" i="1"/>
  <c r="U2823" i="1" s="1"/>
  <c r="P2824" i="1"/>
  <c r="U2824" i="1" s="1"/>
  <c r="P2825" i="1"/>
  <c r="U2825" i="1" s="1"/>
  <c r="P2826" i="1"/>
  <c r="U2826" i="1" s="1"/>
  <c r="P2827" i="1"/>
  <c r="U2827" i="1" s="1"/>
  <c r="P2828" i="1"/>
  <c r="U2828" i="1" s="1"/>
  <c r="P2829" i="1"/>
  <c r="U2829" i="1" s="1"/>
  <c r="P2830" i="1"/>
  <c r="U2830" i="1" s="1"/>
  <c r="P2831" i="1"/>
  <c r="U2831" i="1" s="1"/>
  <c r="P2832" i="1"/>
  <c r="U2832" i="1" s="1"/>
  <c r="P2833" i="1"/>
  <c r="U2833" i="1" s="1"/>
  <c r="P2834" i="1"/>
  <c r="U2834" i="1" s="1"/>
  <c r="P2835" i="1"/>
  <c r="U2835" i="1" s="1"/>
  <c r="P2836" i="1"/>
  <c r="U2836" i="1" s="1"/>
  <c r="P2837" i="1"/>
  <c r="U2837" i="1" s="1"/>
  <c r="P2838" i="1"/>
  <c r="U2838" i="1" s="1"/>
  <c r="P2839" i="1"/>
  <c r="U2839" i="1" s="1"/>
  <c r="P2840" i="1"/>
  <c r="U2840" i="1" s="1"/>
  <c r="P2841" i="1"/>
  <c r="U2841" i="1" s="1"/>
  <c r="P2842" i="1"/>
  <c r="U2842" i="1" s="1"/>
  <c r="P2843" i="1"/>
  <c r="U2843" i="1" s="1"/>
  <c r="P2844" i="1"/>
  <c r="U2844" i="1" s="1"/>
  <c r="P2845" i="1"/>
  <c r="U2845" i="1" s="1"/>
  <c r="P2846" i="1"/>
  <c r="U2846" i="1" s="1"/>
  <c r="P2847" i="1"/>
  <c r="U2847" i="1" s="1"/>
  <c r="P2848" i="1"/>
  <c r="U2848" i="1" s="1"/>
  <c r="P2849" i="1"/>
  <c r="U2849" i="1" s="1"/>
  <c r="P2850" i="1"/>
  <c r="U2850" i="1" s="1"/>
  <c r="P2851" i="1"/>
  <c r="U2851" i="1" s="1"/>
  <c r="P2852" i="1"/>
  <c r="U2852" i="1" s="1"/>
  <c r="P2853" i="1"/>
  <c r="U2853" i="1" s="1"/>
  <c r="P2854" i="1"/>
  <c r="U2854" i="1" s="1"/>
  <c r="P2855" i="1"/>
  <c r="U2855" i="1" s="1"/>
  <c r="P2856" i="1"/>
  <c r="U2856" i="1" s="1"/>
  <c r="P2857" i="1"/>
  <c r="U2857" i="1" s="1"/>
  <c r="P2858" i="1"/>
  <c r="U2858" i="1" s="1"/>
  <c r="P2859" i="1"/>
  <c r="U2859" i="1" s="1"/>
  <c r="P2860" i="1"/>
  <c r="U2860" i="1" s="1"/>
  <c r="P2861" i="1"/>
  <c r="U2861" i="1" s="1"/>
  <c r="P2862" i="1"/>
  <c r="U2862" i="1" s="1"/>
  <c r="P2863" i="1"/>
  <c r="U2863" i="1" s="1"/>
  <c r="P2864" i="1"/>
  <c r="U2864" i="1" s="1"/>
  <c r="P2865" i="1"/>
  <c r="U2865" i="1" s="1"/>
  <c r="P2866" i="1"/>
  <c r="U2866" i="1" s="1"/>
  <c r="P2867" i="1"/>
  <c r="U2867" i="1" s="1"/>
  <c r="P2868" i="1"/>
  <c r="U2868" i="1" s="1"/>
  <c r="P2869" i="1"/>
  <c r="U2869" i="1" s="1"/>
  <c r="P2870" i="1"/>
  <c r="U2870" i="1" s="1"/>
  <c r="P2871" i="1"/>
  <c r="U2871" i="1" s="1"/>
  <c r="P2872" i="1"/>
  <c r="U2872" i="1" s="1"/>
  <c r="P2873" i="1"/>
  <c r="U2873" i="1" s="1"/>
  <c r="P2874" i="1"/>
  <c r="U2874" i="1" s="1"/>
  <c r="P2875" i="1"/>
  <c r="U2875" i="1" s="1"/>
  <c r="P2876" i="1"/>
  <c r="U2876" i="1" s="1"/>
  <c r="P2877" i="1"/>
  <c r="U2877" i="1" s="1"/>
  <c r="P2878" i="1"/>
  <c r="U2878" i="1" s="1"/>
  <c r="P2879" i="1"/>
  <c r="U2879" i="1" s="1"/>
  <c r="P2880" i="1"/>
  <c r="U2880" i="1" s="1"/>
  <c r="P2881" i="1"/>
  <c r="U2881" i="1" s="1"/>
  <c r="P2882" i="1"/>
  <c r="U2882" i="1" s="1"/>
  <c r="P2883" i="1"/>
  <c r="U2883" i="1" s="1"/>
  <c r="P2884" i="1"/>
  <c r="U2884" i="1" s="1"/>
  <c r="P2885" i="1"/>
  <c r="U2885" i="1" s="1"/>
  <c r="P2886" i="1"/>
  <c r="U2886" i="1" s="1"/>
  <c r="P2887" i="1"/>
  <c r="U2887" i="1" s="1"/>
  <c r="P2888" i="1"/>
  <c r="U2888" i="1" s="1"/>
  <c r="P2889" i="1"/>
  <c r="U2889" i="1" s="1"/>
  <c r="P2890" i="1"/>
  <c r="U2890" i="1" s="1"/>
  <c r="P2891" i="1"/>
  <c r="U2891" i="1" s="1"/>
  <c r="P2892" i="1"/>
  <c r="U2892" i="1" s="1"/>
  <c r="P2893" i="1"/>
  <c r="U2893" i="1" s="1"/>
  <c r="P2894" i="1"/>
  <c r="U2894" i="1" s="1"/>
  <c r="P2895" i="1"/>
  <c r="U2895" i="1" s="1"/>
  <c r="P2896" i="1"/>
  <c r="U2896" i="1" s="1"/>
  <c r="P2897" i="1"/>
  <c r="U2897" i="1" s="1"/>
  <c r="P2898" i="1"/>
  <c r="U2898" i="1" s="1"/>
  <c r="P2899" i="1"/>
  <c r="U2899" i="1" s="1"/>
  <c r="P2900" i="1"/>
  <c r="U2900" i="1" s="1"/>
  <c r="P2901" i="1"/>
  <c r="U2901" i="1" s="1"/>
  <c r="P2902" i="1"/>
  <c r="U2902" i="1" s="1"/>
  <c r="P2903" i="1"/>
  <c r="U2903" i="1" s="1"/>
  <c r="P2904" i="1"/>
  <c r="U2904" i="1" s="1"/>
  <c r="P2905" i="1"/>
  <c r="U2905" i="1" s="1"/>
  <c r="P2906" i="1"/>
  <c r="U2906" i="1" s="1"/>
  <c r="P2907" i="1"/>
  <c r="U2907" i="1" s="1"/>
  <c r="P2908" i="1"/>
  <c r="U2908" i="1" s="1"/>
  <c r="P2909" i="1"/>
  <c r="U2909" i="1" s="1"/>
  <c r="P2910" i="1"/>
  <c r="U2910" i="1" s="1"/>
  <c r="P2911" i="1"/>
  <c r="U2911" i="1" s="1"/>
  <c r="P2912" i="1"/>
  <c r="U2912" i="1" s="1"/>
  <c r="P2913" i="1"/>
  <c r="U2913" i="1" s="1"/>
  <c r="P2914" i="1"/>
  <c r="U2914" i="1" s="1"/>
  <c r="P2915" i="1"/>
  <c r="U2915" i="1" s="1"/>
  <c r="P2916" i="1"/>
  <c r="U2916" i="1" s="1"/>
  <c r="P2917" i="1"/>
  <c r="U2917" i="1" s="1"/>
  <c r="P2918" i="1"/>
  <c r="U2918" i="1" s="1"/>
  <c r="P2919" i="1"/>
  <c r="U2919" i="1" s="1"/>
  <c r="P2920" i="1"/>
  <c r="U2920" i="1" s="1"/>
  <c r="P2921" i="1"/>
  <c r="U2921" i="1" s="1"/>
  <c r="P2922" i="1"/>
  <c r="U2922" i="1" s="1"/>
  <c r="P2923" i="1"/>
  <c r="U2923" i="1" s="1"/>
  <c r="P2924" i="1"/>
  <c r="U2924" i="1" s="1"/>
  <c r="P2925" i="1"/>
  <c r="U2925" i="1" s="1"/>
  <c r="P2926" i="1"/>
  <c r="U2926" i="1" s="1"/>
  <c r="P2927" i="1"/>
  <c r="U2927" i="1" s="1"/>
  <c r="P2928" i="1"/>
  <c r="U2928" i="1" s="1"/>
  <c r="P2929" i="1"/>
  <c r="U2929" i="1" s="1"/>
  <c r="P2930" i="1"/>
  <c r="U2930" i="1" s="1"/>
  <c r="P2931" i="1"/>
  <c r="U2931" i="1" s="1"/>
  <c r="P2932" i="1"/>
  <c r="U2932" i="1" s="1"/>
  <c r="P2933" i="1"/>
  <c r="U2933" i="1" s="1"/>
  <c r="P2934" i="1"/>
  <c r="U2934" i="1" s="1"/>
  <c r="P2935" i="1"/>
  <c r="U2935" i="1" s="1"/>
  <c r="P2936" i="1"/>
  <c r="U2936" i="1" s="1"/>
  <c r="P2937" i="1"/>
  <c r="U2937" i="1" s="1"/>
  <c r="P2938" i="1"/>
  <c r="U2938" i="1" s="1"/>
  <c r="P2939" i="1"/>
  <c r="U2939" i="1" s="1"/>
  <c r="P2940" i="1"/>
  <c r="U2940" i="1" s="1"/>
  <c r="P2941" i="1"/>
  <c r="U2941" i="1" s="1"/>
  <c r="P2942" i="1"/>
  <c r="U2942" i="1" s="1"/>
  <c r="P2943" i="1"/>
  <c r="U2943" i="1" s="1"/>
  <c r="P2944" i="1"/>
  <c r="U2944" i="1" s="1"/>
  <c r="P2945" i="1"/>
  <c r="U2945" i="1" s="1"/>
  <c r="P2946" i="1"/>
  <c r="U2946" i="1" s="1"/>
  <c r="P2947" i="1"/>
  <c r="U2947" i="1" s="1"/>
  <c r="P2948" i="1"/>
  <c r="U2948" i="1" s="1"/>
  <c r="P2949" i="1"/>
  <c r="U2949" i="1" s="1"/>
  <c r="P2950" i="1"/>
  <c r="U2950" i="1" s="1"/>
  <c r="P2951" i="1"/>
  <c r="U2951" i="1" s="1"/>
  <c r="P2952" i="1"/>
  <c r="U2952" i="1" s="1"/>
  <c r="P2953" i="1"/>
  <c r="U2953" i="1" s="1"/>
  <c r="P2954" i="1"/>
  <c r="U2954" i="1" s="1"/>
  <c r="P2955" i="1"/>
  <c r="U2955" i="1" s="1"/>
  <c r="P2956" i="1"/>
  <c r="U2956" i="1" s="1"/>
  <c r="P2957" i="1"/>
  <c r="U2957" i="1" s="1"/>
  <c r="P2958" i="1"/>
  <c r="U2958" i="1" s="1"/>
  <c r="P2959" i="1"/>
  <c r="U2959" i="1" s="1"/>
  <c r="P2960" i="1"/>
  <c r="U2960" i="1" s="1"/>
  <c r="P2961" i="1"/>
  <c r="U2961" i="1" s="1"/>
  <c r="P2962" i="1"/>
  <c r="U2962" i="1" s="1"/>
  <c r="P2963" i="1"/>
  <c r="U2963" i="1" s="1"/>
  <c r="P2964" i="1"/>
  <c r="U2964" i="1" s="1"/>
  <c r="P2965" i="1"/>
  <c r="U2965" i="1" s="1"/>
  <c r="P2966" i="1"/>
  <c r="U2966" i="1" s="1"/>
  <c r="P2967" i="1"/>
  <c r="U2967" i="1" s="1"/>
  <c r="P2968" i="1"/>
  <c r="U2968" i="1" s="1"/>
  <c r="P2969" i="1"/>
  <c r="U2969" i="1" s="1"/>
  <c r="P2970" i="1"/>
  <c r="U2970" i="1" s="1"/>
  <c r="P2971" i="1"/>
  <c r="U2971" i="1" s="1"/>
  <c r="P2972" i="1"/>
  <c r="U2972" i="1" s="1"/>
  <c r="P2973" i="1"/>
  <c r="U2973" i="1" s="1"/>
  <c r="P2974" i="1"/>
  <c r="U2974" i="1" s="1"/>
  <c r="P2975" i="1"/>
  <c r="U2975" i="1" s="1"/>
  <c r="P2976" i="1"/>
  <c r="U2976" i="1" s="1"/>
  <c r="P2977" i="1"/>
  <c r="U2977" i="1" s="1"/>
  <c r="P2978" i="1"/>
  <c r="U2978" i="1" s="1"/>
  <c r="P2979" i="1"/>
  <c r="U2979" i="1" s="1"/>
  <c r="P2980" i="1"/>
  <c r="U2980" i="1" s="1"/>
  <c r="P2981" i="1"/>
  <c r="U2981" i="1" s="1"/>
  <c r="P2982" i="1"/>
  <c r="U2982" i="1" s="1"/>
  <c r="P2983" i="1"/>
  <c r="U2983" i="1" s="1"/>
  <c r="P2984" i="1"/>
  <c r="U2984" i="1" s="1"/>
  <c r="P2985" i="1"/>
  <c r="U2985" i="1" s="1"/>
  <c r="P2986" i="1"/>
  <c r="U2986" i="1" s="1"/>
  <c r="P2987" i="1"/>
  <c r="U2987" i="1" s="1"/>
  <c r="P2988" i="1"/>
  <c r="U2988" i="1" s="1"/>
  <c r="P2989" i="1"/>
  <c r="U2989" i="1" s="1"/>
  <c r="P2990" i="1"/>
  <c r="U2990" i="1" s="1"/>
  <c r="P2991" i="1"/>
  <c r="U2991" i="1" s="1"/>
  <c r="P2992" i="1"/>
  <c r="U2992" i="1" s="1"/>
  <c r="P2993" i="1"/>
  <c r="U2993" i="1" s="1"/>
  <c r="P2994" i="1"/>
  <c r="U2994" i="1" s="1"/>
  <c r="P2995" i="1"/>
  <c r="U2995" i="1" s="1"/>
  <c r="P2996" i="1"/>
  <c r="U2996" i="1" s="1"/>
  <c r="P2997" i="1"/>
  <c r="U2997" i="1" s="1"/>
  <c r="P2998" i="1"/>
  <c r="U2998" i="1" s="1"/>
  <c r="P2999" i="1"/>
  <c r="U2999" i="1" s="1"/>
  <c r="P3000" i="1"/>
  <c r="U3000" i="1" s="1"/>
  <c r="P3001" i="1"/>
  <c r="U3001" i="1" s="1"/>
  <c r="P3002" i="1"/>
  <c r="U3002" i="1" s="1"/>
  <c r="P3003" i="1"/>
  <c r="U3003" i="1" s="1"/>
  <c r="P3004" i="1"/>
  <c r="U3004" i="1" s="1"/>
  <c r="P3005" i="1"/>
  <c r="U3005" i="1" s="1"/>
  <c r="P3006" i="1"/>
  <c r="U3006" i="1" s="1"/>
  <c r="P3007" i="1"/>
  <c r="U3007" i="1" s="1"/>
  <c r="P3008" i="1"/>
  <c r="U3008" i="1" s="1"/>
  <c r="P3009" i="1"/>
  <c r="U3009" i="1" s="1"/>
  <c r="P3010" i="1"/>
  <c r="U3010" i="1" s="1"/>
  <c r="P3011" i="1"/>
  <c r="U3011" i="1" s="1"/>
  <c r="P3012" i="1"/>
  <c r="U3012" i="1" s="1"/>
  <c r="P3013" i="1"/>
  <c r="U3013" i="1" s="1"/>
  <c r="P3014" i="1"/>
  <c r="U3014" i="1" s="1"/>
  <c r="P3015" i="1"/>
  <c r="U3015" i="1" s="1"/>
  <c r="P3016" i="1"/>
  <c r="U3016" i="1" s="1"/>
  <c r="P3017" i="1"/>
  <c r="U3017" i="1" s="1"/>
  <c r="P3018" i="1"/>
  <c r="U3018" i="1" s="1"/>
  <c r="P3019" i="1"/>
  <c r="U3019" i="1" s="1"/>
  <c r="P3020" i="1"/>
  <c r="U3020" i="1" s="1"/>
  <c r="P3021" i="1"/>
  <c r="U3021" i="1" s="1"/>
  <c r="P3022" i="1"/>
  <c r="U3022" i="1" s="1"/>
  <c r="P3023" i="1"/>
  <c r="U3023" i="1" s="1"/>
  <c r="P3024" i="1"/>
  <c r="U3024" i="1" s="1"/>
  <c r="P3025" i="1"/>
  <c r="U3025" i="1" s="1"/>
  <c r="P3026" i="1"/>
  <c r="U3026" i="1" s="1"/>
  <c r="P3027" i="1"/>
  <c r="U3027" i="1" s="1"/>
  <c r="P3028" i="1"/>
  <c r="U3028" i="1" s="1"/>
  <c r="P3029" i="1"/>
  <c r="U3029" i="1" s="1"/>
  <c r="P3030" i="1"/>
  <c r="U3030" i="1" s="1"/>
  <c r="P3031" i="1"/>
  <c r="U3031" i="1" s="1"/>
  <c r="P3032" i="1"/>
  <c r="U3032" i="1" s="1"/>
  <c r="P3033" i="1"/>
  <c r="U3033" i="1" s="1"/>
  <c r="P3034" i="1"/>
  <c r="U3034" i="1" s="1"/>
  <c r="P3035" i="1"/>
  <c r="U3035" i="1" s="1"/>
  <c r="P3036" i="1"/>
  <c r="U3036" i="1" s="1"/>
  <c r="P3037" i="1"/>
  <c r="U3037" i="1" s="1"/>
  <c r="P3038" i="1"/>
  <c r="U3038" i="1" s="1"/>
  <c r="P3039" i="1"/>
  <c r="U3039" i="1" s="1"/>
  <c r="P3040" i="1"/>
  <c r="U3040" i="1" s="1"/>
  <c r="P3041" i="1"/>
  <c r="U3041" i="1" s="1"/>
  <c r="P3042" i="1"/>
  <c r="U3042" i="1" s="1"/>
  <c r="P3043" i="1"/>
  <c r="U3043" i="1" s="1"/>
  <c r="P3044" i="1"/>
  <c r="U3044" i="1" s="1"/>
  <c r="P3045" i="1"/>
  <c r="U3045" i="1" s="1"/>
  <c r="P3046" i="1"/>
  <c r="U3046" i="1" s="1"/>
  <c r="P3047" i="1"/>
  <c r="U3047" i="1" s="1"/>
  <c r="P3048" i="1"/>
  <c r="U3048" i="1" s="1"/>
  <c r="P3049" i="1"/>
  <c r="U3049" i="1" s="1"/>
  <c r="P3050" i="1"/>
  <c r="U3050" i="1" s="1"/>
  <c r="P3051" i="1"/>
  <c r="U3051" i="1" s="1"/>
  <c r="P3052" i="1"/>
  <c r="U3052" i="1" s="1"/>
  <c r="P3053" i="1"/>
  <c r="U3053" i="1" s="1"/>
  <c r="P3054" i="1"/>
  <c r="U3054" i="1" s="1"/>
  <c r="P3055" i="1"/>
  <c r="U3055" i="1" s="1"/>
  <c r="P3056" i="1"/>
  <c r="U3056" i="1" s="1"/>
  <c r="P3057" i="1"/>
  <c r="U3057" i="1" s="1"/>
  <c r="P3058" i="1"/>
  <c r="U3058" i="1" s="1"/>
  <c r="P3059" i="1"/>
  <c r="U3059" i="1" s="1"/>
  <c r="P3060" i="1"/>
  <c r="U3060" i="1" s="1"/>
  <c r="P3061" i="1"/>
  <c r="U3061" i="1" s="1"/>
  <c r="P3062" i="1"/>
  <c r="U3062" i="1" s="1"/>
  <c r="P3063" i="1"/>
  <c r="U3063" i="1" s="1"/>
  <c r="P3064" i="1"/>
  <c r="U3064" i="1" s="1"/>
  <c r="P3065" i="1"/>
  <c r="U3065" i="1" s="1"/>
  <c r="P3066" i="1"/>
  <c r="U3066" i="1" s="1"/>
  <c r="P3067" i="1"/>
  <c r="U3067" i="1" s="1"/>
  <c r="P3068" i="1"/>
  <c r="U3068" i="1" s="1"/>
  <c r="P3069" i="1"/>
  <c r="U3069" i="1" s="1"/>
  <c r="P3070" i="1"/>
  <c r="U3070" i="1" s="1"/>
  <c r="P3071" i="1"/>
  <c r="U3071" i="1" s="1"/>
  <c r="P3072" i="1"/>
  <c r="U3072" i="1" s="1"/>
  <c r="P3073" i="1"/>
  <c r="U3073" i="1" s="1"/>
  <c r="P3074" i="1"/>
  <c r="U3074" i="1" s="1"/>
  <c r="P3075" i="1"/>
  <c r="U3075" i="1" s="1"/>
  <c r="P3076" i="1"/>
  <c r="U3076" i="1" s="1"/>
  <c r="P3077" i="1"/>
  <c r="U3077" i="1" s="1"/>
  <c r="P3078" i="1"/>
  <c r="U3078" i="1" s="1"/>
  <c r="P3079" i="1"/>
  <c r="U3079" i="1" s="1"/>
  <c r="P3080" i="1"/>
  <c r="U3080" i="1" s="1"/>
  <c r="P3081" i="1"/>
  <c r="U3081" i="1" s="1"/>
  <c r="P3082" i="1"/>
  <c r="U3082" i="1" s="1"/>
  <c r="P3083" i="1"/>
  <c r="U3083" i="1" s="1"/>
  <c r="P3084" i="1"/>
  <c r="U3084" i="1" s="1"/>
  <c r="P3085" i="1"/>
  <c r="U3085" i="1" s="1"/>
  <c r="P3086" i="1"/>
  <c r="U3086" i="1" s="1"/>
  <c r="P3087" i="1"/>
  <c r="U3087" i="1" s="1"/>
  <c r="P3088" i="1"/>
  <c r="U3088" i="1" s="1"/>
  <c r="P3089" i="1"/>
  <c r="U3089" i="1" s="1"/>
  <c r="P3090" i="1"/>
  <c r="U3090" i="1" s="1"/>
  <c r="P3091" i="1"/>
  <c r="U3091" i="1" s="1"/>
  <c r="P3092" i="1"/>
  <c r="U3092" i="1" s="1"/>
  <c r="P3093" i="1"/>
  <c r="U3093" i="1" s="1"/>
  <c r="P3094" i="1"/>
  <c r="U3094" i="1" s="1"/>
  <c r="P3095" i="1"/>
  <c r="U3095" i="1" s="1"/>
  <c r="P3096" i="1"/>
  <c r="U3096" i="1" s="1"/>
  <c r="P3097" i="1"/>
  <c r="U3097" i="1" s="1"/>
  <c r="P3098" i="1"/>
  <c r="U3098" i="1" s="1"/>
  <c r="P3099" i="1"/>
  <c r="U3099" i="1" s="1"/>
  <c r="P3100" i="1"/>
  <c r="U3100" i="1" s="1"/>
  <c r="P3101" i="1"/>
  <c r="U3101" i="1" s="1"/>
  <c r="P3102" i="1"/>
  <c r="U3102" i="1" s="1"/>
  <c r="P3103" i="1"/>
  <c r="U3103" i="1" s="1"/>
  <c r="P3104" i="1"/>
  <c r="U3104" i="1" s="1"/>
  <c r="P3105" i="1"/>
  <c r="U3105" i="1" s="1"/>
  <c r="P3106" i="1"/>
  <c r="U3106" i="1" s="1"/>
  <c r="P3107" i="1"/>
  <c r="U3107" i="1" s="1"/>
  <c r="P3108" i="1"/>
  <c r="U3108" i="1" s="1"/>
  <c r="P3109" i="1"/>
  <c r="U3109" i="1" s="1"/>
  <c r="P3110" i="1"/>
  <c r="U3110" i="1" s="1"/>
  <c r="P3111" i="1"/>
  <c r="U3111" i="1" s="1"/>
  <c r="P3112" i="1"/>
  <c r="U3112" i="1" s="1"/>
  <c r="P3113" i="1"/>
  <c r="U3113" i="1" s="1"/>
  <c r="P3114" i="1"/>
  <c r="U3114" i="1" s="1"/>
  <c r="P3115" i="1"/>
  <c r="U3115" i="1" s="1"/>
  <c r="P3116" i="1"/>
  <c r="U3116" i="1" s="1"/>
  <c r="P3117" i="1"/>
  <c r="U3117" i="1" s="1"/>
  <c r="P3118" i="1"/>
  <c r="U3118" i="1" s="1"/>
  <c r="P3119" i="1"/>
  <c r="U3119" i="1" s="1"/>
  <c r="P3120" i="1"/>
  <c r="U3120" i="1" s="1"/>
  <c r="P3121" i="1"/>
  <c r="U3121" i="1" s="1"/>
  <c r="P3122" i="1"/>
  <c r="U3122" i="1" s="1"/>
  <c r="P3123" i="1"/>
  <c r="U3123" i="1" s="1"/>
  <c r="P3124" i="1"/>
  <c r="U3124" i="1" s="1"/>
  <c r="P3125" i="1"/>
  <c r="U3125" i="1" s="1"/>
  <c r="P3126" i="1"/>
  <c r="U3126" i="1" s="1"/>
  <c r="P3127" i="1"/>
  <c r="U3127" i="1" s="1"/>
  <c r="P3128" i="1"/>
  <c r="U3128" i="1" s="1"/>
  <c r="P3129" i="1"/>
  <c r="U3129" i="1" s="1"/>
  <c r="P3130" i="1"/>
  <c r="U3130" i="1" s="1"/>
  <c r="P3131" i="1"/>
  <c r="U3131" i="1" s="1"/>
  <c r="P3132" i="1"/>
  <c r="U3132" i="1" s="1"/>
  <c r="P3133" i="1"/>
  <c r="U3133" i="1" s="1"/>
  <c r="P3134" i="1"/>
  <c r="U3134" i="1" s="1"/>
  <c r="P3135" i="1"/>
  <c r="U3135" i="1" s="1"/>
  <c r="P3136" i="1"/>
  <c r="U3136" i="1" s="1"/>
  <c r="P3137" i="1"/>
  <c r="U3137" i="1" s="1"/>
  <c r="P3138" i="1"/>
  <c r="U3138" i="1" s="1"/>
  <c r="P3139" i="1"/>
  <c r="U3139" i="1" s="1"/>
  <c r="P3140" i="1"/>
  <c r="U3140" i="1" s="1"/>
  <c r="P3141" i="1"/>
  <c r="U3141" i="1" s="1"/>
  <c r="P3142" i="1"/>
  <c r="U3142" i="1" s="1"/>
  <c r="P3143" i="1"/>
  <c r="U3143" i="1" s="1"/>
  <c r="P3144" i="1"/>
  <c r="U3144" i="1" s="1"/>
  <c r="P3145" i="1"/>
  <c r="U3145" i="1" s="1"/>
  <c r="P3146" i="1"/>
  <c r="U3146" i="1" s="1"/>
  <c r="P3147" i="1"/>
  <c r="U3147" i="1" s="1"/>
  <c r="P3148" i="1"/>
  <c r="U3148" i="1" s="1"/>
  <c r="P3149" i="1"/>
  <c r="U3149" i="1" s="1"/>
  <c r="P3150" i="1"/>
  <c r="U3150" i="1" s="1"/>
  <c r="P3151" i="1"/>
  <c r="U3151" i="1" s="1"/>
  <c r="P3152" i="1"/>
  <c r="U3152" i="1" s="1"/>
  <c r="P3153" i="1"/>
  <c r="U3153" i="1" s="1"/>
  <c r="P3154" i="1"/>
  <c r="U3154" i="1" s="1"/>
  <c r="P3155" i="1"/>
  <c r="U3155" i="1" s="1"/>
  <c r="P3156" i="1"/>
  <c r="U3156" i="1" s="1"/>
  <c r="P3157" i="1"/>
  <c r="U3157" i="1" s="1"/>
  <c r="P3158" i="1"/>
  <c r="U3158" i="1" s="1"/>
  <c r="P3159" i="1"/>
  <c r="U3159" i="1" s="1"/>
  <c r="P3160" i="1"/>
  <c r="U3160" i="1" s="1"/>
  <c r="P3161" i="1"/>
  <c r="U3161" i="1" s="1"/>
  <c r="P3162" i="1"/>
  <c r="U3162" i="1" s="1"/>
  <c r="P3163" i="1"/>
  <c r="U3163" i="1" s="1"/>
  <c r="P3164" i="1"/>
  <c r="U3164" i="1" s="1"/>
  <c r="P3165" i="1"/>
  <c r="U3165" i="1" s="1"/>
  <c r="P3166" i="1"/>
  <c r="U3166" i="1" s="1"/>
  <c r="P3167" i="1"/>
  <c r="U3167" i="1" s="1"/>
  <c r="P3168" i="1"/>
  <c r="U3168" i="1" s="1"/>
  <c r="P3169" i="1"/>
  <c r="U3169" i="1" s="1"/>
  <c r="P3170" i="1"/>
  <c r="U3170" i="1" s="1"/>
  <c r="P3171" i="1"/>
  <c r="U3171" i="1" s="1"/>
  <c r="P3172" i="1"/>
  <c r="U3172" i="1" s="1"/>
  <c r="P3173" i="1"/>
  <c r="U3173" i="1" s="1"/>
  <c r="P3174" i="1"/>
  <c r="U3174" i="1" s="1"/>
  <c r="P3175" i="1"/>
  <c r="U3175" i="1" s="1"/>
  <c r="P3176" i="1"/>
  <c r="U3176" i="1" s="1"/>
  <c r="P3177" i="1"/>
  <c r="U3177" i="1" s="1"/>
  <c r="P3178" i="1"/>
  <c r="U3178" i="1" s="1"/>
  <c r="P3179" i="1"/>
  <c r="U3179" i="1" s="1"/>
  <c r="P3180" i="1"/>
  <c r="U3180" i="1" s="1"/>
  <c r="P3181" i="1"/>
  <c r="U3181" i="1" s="1"/>
  <c r="P3182" i="1"/>
  <c r="U3182" i="1" s="1"/>
  <c r="P3183" i="1"/>
  <c r="U3183" i="1" s="1"/>
  <c r="P3184" i="1"/>
  <c r="U3184" i="1" s="1"/>
  <c r="P3185" i="1"/>
  <c r="U3185" i="1" s="1"/>
  <c r="P3186" i="1"/>
  <c r="U3186" i="1" s="1"/>
  <c r="P3187" i="1"/>
  <c r="U3187" i="1" s="1"/>
  <c r="P3188" i="1"/>
  <c r="U3188" i="1" s="1"/>
  <c r="P3189" i="1"/>
  <c r="U3189" i="1" s="1"/>
  <c r="P3190" i="1"/>
  <c r="U3190" i="1" s="1"/>
  <c r="P3191" i="1"/>
  <c r="U3191" i="1" s="1"/>
  <c r="P3192" i="1"/>
  <c r="U3192" i="1" s="1"/>
  <c r="P3193" i="1"/>
  <c r="U3193" i="1" s="1"/>
  <c r="P3194" i="1"/>
  <c r="U3194" i="1" s="1"/>
  <c r="P3195" i="1"/>
  <c r="U3195" i="1" s="1"/>
  <c r="P3196" i="1"/>
  <c r="U3196" i="1" s="1"/>
  <c r="P3197" i="1"/>
  <c r="U3197" i="1" s="1"/>
  <c r="P3198" i="1"/>
  <c r="U3198" i="1" s="1"/>
  <c r="P3199" i="1"/>
  <c r="U3199" i="1" s="1"/>
  <c r="P3200" i="1"/>
  <c r="U3200" i="1" s="1"/>
  <c r="P3201" i="1"/>
  <c r="U3201" i="1" s="1"/>
  <c r="P3202" i="1"/>
  <c r="U3202" i="1" s="1"/>
  <c r="P3203" i="1"/>
  <c r="U3203" i="1" s="1"/>
  <c r="P3204" i="1"/>
  <c r="U3204" i="1" s="1"/>
  <c r="P3205" i="1"/>
  <c r="U3205" i="1" s="1"/>
  <c r="P3206" i="1"/>
  <c r="U3206" i="1" s="1"/>
  <c r="P3207" i="1"/>
  <c r="U3207" i="1" s="1"/>
  <c r="P3208" i="1"/>
  <c r="U3208" i="1" s="1"/>
  <c r="P3209" i="1"/>
  <c r="U3209" i="1" s="1"/>
  <c r="P3210" i="1"/>
  <c r="U3210" i="1" s="1"/>
  <c r="P3211" i="1"/>
  <c r="U3211" i="1" s="1"/>
  <c r="P3212" i="1"/>
  <c r="U3212" i="1" s="1"/>
  <c r="P3213" i="1"/>
  <c r="U3213" i="1" s="1"/>
  <c r="P3214" i="1"/>
  <c r="U3214" i="1" s="1"/>
  <c r="P3215" i="1"/>
  <c r="U3215" i="1" s="1"/>
  <c r="P3216" i="1"/>
  <c r="U3216" i="1" s="1"/>
  <c r="P3217" i="1"/>
  <c r="U3217" i="1" s="1"/>
  <c r="P3218" i="1"/>
  <c r="U3218" i="1" s="1"/>
  <c r="P3219" i="1"/>
  <c r="U3219" i="1" s="1"/>
  <c r="P3220" i="1"/>
  <c r="U3220" i="1" s="1"/>
  <c r="P3221" i="1"/>
  <c r="U3221" i="1" s="1"/>
  <c r="P3222" i="1"/>
  <c r="U3222" i="1" s="1"/>
  <c r="P3223" i="1"/>
  <c r="U3223" i="1" s="1"/>
  <c r="P3224" i="1"/>
  <c r="U3224" i="1" s="1"/>
  <c r="P3225" i="1"/>
  <c r="U3225" i="1" s="1"/>
  <c r="P3226" i="1"/>
  <c r="U3226" i="1" s="1"/>
  <c r="P3227" i="1"/>
  <c r="U3227" i="1" s="1"/>
  <c r="P3228" i="1"/>
  <c r="U3228" i="1" s="1"/>
  <c r="P3229" i="1"/>
  <c r="U3229" i="1" s="1"/>
  <c r="P3230" i="1"/>
  <c r="U3230" i="1" s="1"/>
  <c r="P3231" i="1"/>
  <c r="U3231" i="1" s="1"/>
  <c r="P3232" i="1"/>
  <c r="U3232" i="1" s="1"/>
  <c r="P3233" i="1"/>
  <c r="U3233" i="1" s="1"/>
  <c r="P3234" i="1"/>
  <c r="U3234" i="1" s="1"/>
  <c r="P3235" i="1"/>
  <c r="U3235" i="1" s="1"/>
  <c r="P3236" i="1"/>
  <c r="U3236" i="1" s="1"/>
  <c r="P3237" i="1"/>
  <c r="U3237" i="1" s="1"/>
  <c r="P3238" i="1"/>
  <c r="U3238" i="1" s="1"/>
  <c r="P3239" i="1"/>
  <c r="U3239" i="1" s="1"/>
  <c r="P3240" i="1"/>
  <c r="U3240" i="1" s="1"/>
  <c r="P3241" i="1"/>
  <c r="U3241" i="1" s="1"/>
  <c r="P3242" i="1"/>
  <c r="U3242" i="1" s="1"/>
  <c r="P3243" i="1"/>
  <c r="U3243" i="1" s="1"/>
  <c r="P3244" i="1"/>
  <c r="U3244" i="1" s="1"/>
  <c r="P3245" i="1"/>
  <c r="U3245" i="1" s="1"/>
  <c r="P3246" i="1"/>
  <c r="U3246" i="1" s="1"/>
  <c r="P3247" i="1"/>
  <c r="U3247" i="1" s="1"/>
  <c r="P3248" i="1"/>
  <c r="U3248" i="1" s="1"/>
  <c r="P3249" i="1"/>
  <c r="U3249" i="1" s="1"/>
  <c r="P3250" i="1"/>
  <c r="U3250" i="1" s="1"/>
  <c r="P3251" i="1"/>
  <c r="U3251" i="1" s="1"/>
  <c r="P3252" i="1"/>
  <c r="U3252" i="1" s="1"/>
  <c r="P3253" i="1"/>
  <c r="U3253" i="1" s="1"/>
  <c r="P3254" i="1"/>
  <c r="U3254" i="1" s="1"/>
  <c r="P3255" i="1"/>
  <c r="U3255" i="1" s="1"/>
  <c r="P3256" i="1"/>
  <c r="U3256" i="1" s="1"/>
  <c r="P3257" i="1"/>
  <c r="U3257" i="1" s="1"/>
  <c r="P3258" i="1"/>
  <c r="U3258" i="1" s="1"/>
  <c r="P3259" i="1"/>
  <c r="U3259" i="1" s="1"/>
  <c r="P3260" i="1"/>
  <c r="U3260" i="1" s="1"/>
  <c r="P3261" i="1"/>
  <c r="U3261" i="1" s="1"/>
  <c r="P3262" i="1"/>
  <c r="U3262" i="1" s="1"/>
  <c r="P3263" i="1"/>
  <c r="U3263" i="1" s="1"/>
  <c r="P3264" i="1"/>
  <c r="U3264" i="1" s="1"/>
  <c r="P3265" i="1"/>
  <c r="U3265" i="1" s="1"/>
  <c r="P3266" i="1"/>
  <c r="U3266" i="1" s="1"/>
  <c r="P3267" i="1"/>
  <c r="U3267" i="1" s="1"/>
  <c r="P3268" i="1"/>
  <c r="U3268" i="1" s="1"/>
  <c r="P3269" i="1"/>
  <c r="U3269" i="1" s="1"/>
  <c r="P3270" i="1"/>
  <c r="U3270" i="1" s="1"/>
  <c r="P3271" i="1"/>
  <c r="U3271" i="1" s="1"/>
  <c r="P3272" i="1"/>
  <c r="U3272" i="1" s="1"/>
  <c r="P3273" i="1"/>
  <c r="U3273" i="1" s="1"/>
  <c r="P3274" i="1"/>
  <c r="U3274" i="1" s="1"/>
  <c r="P3275" i="1"/>
  <c r="U3275" i="1" s="1"/>
  <c r="P3276" i="1"/>
  <c r="U3276" i="1" s="1"/>
  <c r="P3277" i="1"/>
  <c r="U3277" i="1" s="1"/>
  <c r="P3278" i="1"/>
  <c r="U3278" i="1" s="1"/>
  <c r="P3279" i="1"/>
  <c r="U3279" i="1" s="1"/>
  <c r="P3280" i="1"/>
  <c r="U3280" i="1" s="1"/>
  <c r="P3281" i="1"/>
  <c r="U3281" i="1" s="1"/>
  <c r="P3282" i="1"/>
  <c r="U3282" i="1" s="1"/>
  <c r="P3283" i="1"/>
  <c r="U3283" i="1" s="1"/>
  <c r="P3284" i="1"/>
  <c r="U3284" i="1" s="1"/>
  <c r="P3285" i="1"/>
  <c r="U3285" i="1" s="1"/>
  <c r="P3286" i="1"/>
  <c r="U3286" i="1" s="1"/>
  <c r="P3287" i="1"/>
  <c r="U3287" i="1" s="1"/>
  <c r="P3288" i="1"/>
  <c r="U3288" i="1" s="1"/>
  <c r="P3289" i="1"/>
  <c r="U3289" i="1" s="1"/>
  <c r="P3290" i="1"/>
  <c r="U3290" i="1" s="1"/>
  <c r="P3291" i="1"/>
  <c r="U3291" i="1" s="1"/>
  <c r="P3292" i="1"/>
  <c r="U3292" i="1" s="1"/>
  <c r="P3293" i="1"/>
  <c r="U3293" i="1" s="1"/>
  <c r="P3294" i="1"/>
  <c r="U3294" i="1" s="1"/>
  <c r="P3295" i="1"/>
  <c r="U3295" i="1" s="1"/>
  <c r="P3296" i="1"/>
  <c r="U3296" i="1" s="1"/>
  <c r="P3297" i="1"/>
  <c r="U3297" i="1" s="1"/>
  <c r="P3298" i="1"/>
  <c r="U3298" i="1" s="1"/>
  <c r="P3299" i="1"/>
  <c r="U3299" i="1" s="1"/>
  <c r="P3300" i="1"/>
  <c r="U3300" i="1" s="1"/>
  <c r="P3301" i="1"/>
  <c r="U3301" i="1" s="1"/>
  <c r="P3302" i="1"/>
  <c r="U3302" i="1" s="1"/>
  <c r="P3303" i="1"/>
  <c r="U3303" i="1" s="1"/>
  <c r="P3304" i="1"/>
  <c r="U3304" i="1" s="1"/>
  <c r="P3305" i="1"/>
  <c r="U3305" i="1" s="1"/>
  <c r="P3306" i="1"/>
  <c r="U3306" i="1" s="1"/>
  <c r="P3307" i="1"/>
  <c r="U3307" i="1" s="1"/>
  <c r="P3308" i="1"/>
  <c r="U3308" i="1" s="1"/>
  <c r="P3309" i="1"/>
  <c r="U3309" i="1" s="1"/>
  <c r="P3310" i="1"/>
  <c r="U3310" i="1" s="1"/>
  <c r="P3311" i="1"/>
  <c r="U3311" i="1" s="1"/>
  <c r="P3312" i="1"/>
  <c r="U3312" i="1" s="1"/>
  <c r="P3313" i="1"/>
  <c r="U3313" i="1" s="1"/>
  <c r="P3314" i="1"/>
  <c r="U3314" i="1" s="1"/>
  <c r="P3315" i="1"/>
  <c r="U3315" i="1" s="1"/>
  <c r="P3316" i="1"/>
  <c r="U3316" i="1" s="1"/>
  <c r="P3317" i="1"/>
  <c r="U3317" i="1" s="1"/>
  <c r="P3318" i="1"/>
  <c r="U3318" i="1" s="1"/>
  <c r="P3319" i="1"/>
  <c r="U3319" i="1" s="1"/>
  <c r="P3320" i="1"/>
  <c r="U3320" i="1" s="1"/>
  <c r="P3321" i="1"/>
  <c r="U3321" i="1" s="1"/>
  <c r="P3322" i="1"/>
  <c r="U3322" i="1" s="1"/>
  <c r="P3323" i="1"/>
  <c r="U3323" i="1" s="1"/>
  <c r="P3324" i="1"/>
  <c r="U3324" i="1" s="1"/>
  <c r="P3325" i="1"/>
  <c r="U3325" i="1" s="1"/>
  <c r="P3326" i="1"/>
  <c r="U3326" i="1" s="1"/>
  <c r="P3327" i="1"/>
  <c r="U3327" i="1" s="1"/>
  <c r="P3328" i="1"/>
  <c r="U3328" i="1" s="1"/>
  <c r="P3329" i="1"/>
  <c r="U3329" i="1" s="1"/>
  <c r="P3330" i="1"/>
  <c r="U3330" i="1" s="1"/>
  <c r="P3331" i="1"/>
  <c r="U3331" i="1" s="1"/>
  <c r="P3332" i="1"/>
  <c r="U3332" i="1" s="1"/>
  <c r="P3333" i="1"/>
  <c r="U3333" i="1" s="1"/>
  <c r="P3334" i="1"/>
  <c r="U3334" i="1" s="1"/>
  <c r="P3335" i="1"/>
  <c r="U3335" i="1" s="1"/>
  <c r="P3336" i="1"/>
  <c r="U3336" i="1" s="1"/>
  <c r="P3337" i="1"/>
  <c r="U3337" i="1" s="1"/>
  <c r="P3338" i="1"/>
  <c r="U3338" i="1" s="1"/>
  <c r="P3339" i="1"/>
  <c r="U3339" i="1" s="1"/>
  <c r="P3340" i="1"/>
  <c r="U3340" i="1" s="1"/>
  <c r="P3341" i="1"/>
  <c r="U3341" i="1" s="1"/>
  <c r="P3342" i="1"/>
  <c r="U3342" i="1" s="1"/>
  <c r="P3343" i="1"/>
  <c r="U3343" i="1" s="1"/>
  <c r="P3344" i="1"/>
  <c r="U3344" i="1" s="1"/>
  <c r="P3345" i="1"/>
  <c r="U3345" i="1" s="1"/>
  <c r="P3346" i="1"/>
  <c r="U3346" i="1" s="1"/>
  <c r="P3347" i="1"/>
  <c r="U3347" i="1" s="1"/>
  <c r="P3348" i="1"/>
  <c r="U3348" i="1" s="1"/>
  <c r="P3349" i="1"/>
  <c r="U3349" i="1" s="1"/>
  <c r="P3350" i="1"/>
  <c r="U3350" i="1" s="1"/>
  <c r="P3351" i="1"/>
  <c r="U3351" i="1" s="1"/>
  <c r="P3352" i="1"/>
  <c r="U3352" i="1" s="1"/>
  <c r="P3353" i="1"/>
  <c r="U3353" i="1" s="1"/>
  <c r="P3354" i="1"/>
  <c r="U3354" i="1" s="1"/>
  <c r="P3355" i="1"/>
  <c r="U3355" i="1" s="1"/>
  <c r="P3356" i="1"/>
  <c r="U3356" i="1" s="1"/>
  <c r="P3357" i="1"/>
  <c r="U3357" i="1" s="1"/>
  <c r="P3358" i="1"/>
  <c r="U3358" i="1" s="1"/>
  <c r="P3359" i="1"/>
  <c r="U3359" i="1" s="1"/>
  <c r="P3360" i="1"/>
  <c r="U3360" i="1" s="1"/>
  <c r="P3361" i="1"/>
  <c r="U3361" i="1" s="1"/>
  <c r="P3362" i="1"/>
  <c r="U3362" i="1" s="1"/>
  <c r="P3363" i="1"/>
  <c r="U3363" i="1" s="1"/>
  <c r="P3364" i="1"/>
  <c r="U3364" i="1" s="1"/>
  <c r="P3365" i="1"/>
  <c r="U3365" i="1" s="1"/>
  <c r="P3366" i="1"/>
  <c r="U3366" i="1" s="1"/>
  <c r="P3367" i="1"/>
  <c r="U3367" i="1" s="1"/>
  <c r="P3368" i="1"/>
  <c r="U3368" i="1" s="1"/>
  <c r="P3369" i="1"/>
  <c r="U3369" i="1" s="1"/>
  <c r="P3370" i="1"/>
  <c r="U3370" i="1" s="1"/>
  <c r="P3371" i="1"/>
  <c r="U3371" i="1" s="1"/>
  <c r="P3372" i="1"/>
  <c r="U3372" i="1" s="1"/>
  <c r="P3373" i="1"/>
  <c r="U3373" i="1" s="1"/>
  <c r="P3374" i="1"/>
  <c r="U3374" i="1" s="1"/>
  <c r="P3375" i="1"/>
  <c r="U3375" i="1" s="1"/>
  <c r="P3376" i="1"/>
  <c r="U3376" i="1" s="1"/>
  <c r="P3377" i="1"/>
  <c r="U3377" i="1" s="1"/>
  <c r="P3378" i="1"/>
  <c r="U3378" i="1" s="1"/>
  <c r="P3379" i="1"/>
  <c r="U3379" i="1" s="1"/>
  <c r="P3380" i="1"/>
  <c r="U3380" i="1" s="1"/>
  <c r="P3381" i="1"/>
  <c r="U3381" i="1" s="1"/>
  <c r="P3382" i="1"/>
  <c r="U3382" i="1" s="1"/>
  <c r="P3383" i="1"/>
  <c r="U3383" i="1" s="1"/>
  <c r="P3384" i="1"/>
  <c r="U3384" i="1" s="1"/>
  <c r="P3385" i="1"/>
  <c r="U3385" i="1" s="1"/>
  <c r="P3386" i="1"/>
  <c r="U3386" i="1" s="1"/>
  <c r="P3387" i="1"/>
  <c r="U3387" i="1" s="1"/>
  <c r="P3388" i="1"/>
  <c r="U3388" i="1" s="1"/>
  <c r="P3389" i="1"/>
  <c r="U3389" i="1" s="1"/>
  <c r="P3390" i="1"/>
  <c r="U3390" i="1" s="1"/>
  <c r="P3391" i="1"/>
  <c r="U3391" i="1" s="1"/>
  <c r="P3392" i="1"/>
  <c r="U3392" i="1" s="1"/>
  <c r="P3393" i="1"/>
  <c r="U3393" i="1" s="1"/>
  <c r="P3394" i="1"/>
  <c r="U3394" i="1" s="1"/>
  <c r="P3395" i="1"/>
  <c r="U3395" i="1" s="1"/>
  <c r="P3396" i="1"/>
  <c r="U3396" i="1" s="1"/>
  <c r="P3397" i="1"/>
  <c r="U3397" i="1" s="1"/>
  <c r="P3398" i="1"/>
  <c r="U3398" i="1" s="1"/>
  <c r="P3399" i="1"/>
  <c r="U3399" i="1" s="1"/>
  <c r="P3400" i="1"/>
  <c r="U3400" i="1" s="1"/>
  <c r="P3401" i="1"/>
  <c r="U3401" i="1" s="1"/>
  <c r="P3402" i="1"/>
  <c r="U3402" i="1" s="1"/>
  <c r="P3403" i="1"/>
  <c r="U3403" i="1" s="1"/>
  <c r="P3404" i="1"/>
  <c r="U3404" i="1" s="1"/>
  <c r="P3405" i="1"/>
  <c r="U3405" i="1" s="1"/>
  <c r="P3406" i="1"/>
  <c r="U3406" i="1" s="1"/>
  <c r="P3407" i="1"/>
  <c r="U3407" i="1" s="1"/>
  <c r="P3408" i="1"/>
  <c r="U3408" i="1" s="1"/>
  <c r="P3409" i="1"/>
  <c r="U3409" i="1" s="1"/>
  <c r="P3410" i="1"/>
  <c r="U3410" i="1" s="1"/>
  <c r="P3411" i="1"/>
  <c r="U3411" i="1" s="1"/>
  <c r="P3412" i="1"/>
  <c r="U3412" i="1" s="1"/>
  <c r="P3413" i="1"/>
  <c r="U3413" i="1" s="1"/>
  <c r="P3414" i="1"/>
  <c r="U3414" i="1" s="1"/>
  <c r="P3415" i="1"/>
  <c r="U3415" i="1" s="1"/>
  <c r="P3416" i="1"/>
  <c r="U3416" i="1" s="1"/>
  <c r="P3417" i="1"/>
  <c r="U3417" i="1" s="1"/>
  <c r="P3418" i="1"/>
  <c r="U3418" i="1" s="1"/>
  <c r="P3419" i="1"/>
  <c r="U3419" i="1" s="1"/>
  <c r="P3420" i="1"/>
  <c r="U3420" i="1" s="1"/>
  <c r="P3421" i="1"/>
  <c r="U3421" i="1" s="1"/>
  <c r="P3422" i="1"/>
  <c r="U3422" i="1" s="1"/>
  <c r="P3423" i="1"/>
  <c r="U3423" i="1" s="1"/>
  <c r="P3424" i="1"/>
  <c r="U3424" i="1" s="1"/>
  <c r="P3425" i="1"/>
  <c r="U3425" i="1" s="1"/>
  <c r="P3426" i="1"/>
  <c r="U3426" i="1" s="1"/>
  <c r="P3427" i="1"/>
  <c r="U3427" i="1" s="1"/>
  <c r="P3428" i="1"/>
  <c r="U3428" i="1" s="1"/>
  <c r="P3429" i="1"/>
  <c r="U3429" i="1" s="1"/>
  <c r="P3430" i="1"/>
  <c r="U3430" i="1" s="1"/>
  <c r="P3431" i="1"/>
  <c r="U3431" i="1" s="1"/>
  <c r="P3432" i="1"/>
  <c r="U3432" i="1" s="1"/>
  <c r="P3433" i="1"/>
  <c r="U3433" i="1" s="1"/>
  <c r="P3434" i="1"/>
  <c r="U3434" i="1" s="1"/>
  <c r="P3435" i="1"/>
  <c r="U3435" i="1" s="1"/>
  <c r="P3436" i="1"/>
  <c r="U3436" i="1" s="1"/>
  <c r="P3437" i="1"/>
  <c r="U3437" i="1" s="1"/>
  <c r="P3438" i="1"/>
  <c r="U3438" i="1" s="1"/>
  <c r="P3439" i="1"/>
  <c r="U3439" i="1" s="1"/>
  <c r="P3440" i="1"/>
  <c r="U3440" i="1" s="1"/>
  <c r="P3441" i="1"/>
  <c r="U3441" i="1" s="1"/>
  <c r="P3442" i="1"/>
  <c r="U3442" i="1" s="1"/>
  <c r="P3443" i="1"/>
  <c r="U3443" i="1" s="1"/>
  <c r="P3444" i="1"/>
  <c r="U3444" i="1" s="1"/>
  <c r="P3445" i="1"/>
  <c r="U3445" i="1" s="1"/>
  <c r="P3446" i="1"/>
  <c r="U3446" i="1" s="1"/>
  <c r="P3447" i="1"/>
  <c r="U3447" i="1" s="1"/>
  <c r="P3448" i="1"/>
  <c r="U3448" i="1" s="1"/>
  <c r="P3449" i="1"/>
  <c r="U3449" i="1" s="1"/>
  <c r="P3450" i="1"/>
  <c r="U3450" i="1" s="1"/>
  <c r="P3451" i="1"/>
  <c r="U3451" i="1" s="1"/>
  <c r="P3452" i="1"/>
  <c r="U3452" i="1" s="1"/>
  <c r="P3453" i="1"/>
  <c r="U3453" i="1" s="1"/>
  <c r="P3454" i="1"/>
  <c r="U3454" i="1" s="1"/>
  <c r="P3455" i="1"/>
  <c r="U3455" i="1" s="1"/>
  <c r="P3456" i="1"/>
  <c r="U3456" i="1" s="1"/>
  <c r="P3457" i="1"/>
  <c r="U3457" i="1" s="1"/>
  <c r="P3458" i="1"/>
  <c r="U3458" i="1" s="1"/>
  <c r="P3459" i="1"/>
  <c r="U3459" i="1" s="1"/>
  <c r="P3460" i="1"/>
  <c r="U3460" i="1" s="1"/>
  <c r="P3461" i="1"/>
  <c r="U3461" i="1" s="1"/>
  <c r="P3462" i="1"/>
  <c r="U3462" i="1" s="1"/>
  <c r="P3463" i="1"/>
  <c r="U3463" i="1" s="1"/>
  <c r="P3464" i="1"/>
  <c r="U3464" i="1" s="1"/>
  <c r="P3465" i="1"/>
  <c r="U3465" i="1" s="1"/>
  <c r="P3466" i="1"/>
  <c r="U3466" i="1" s="1"/>
  <c r="P3467" i="1"/>
  <c r="U3467" i="1" s="1"/>
  <c r="P3468" i="1"/>
  <c r="U3468" i="1" s="1"/>
  <c r="P3469" i="1"/>
  <c r="U3469" i="1" s="1"/>
  <c r="P3470" i="1"/>
  <c r="U3470" i="1" s="1"/>
  <c r="P3471" i="1"/>
  <c r="U3471" i="1" s="1"/>
  <c r="P3472" i="1"/>
  <c r="U3472" i="1" s="1"/>
  <c r="P3473" i="1"/>
  <c r="U3473" i="1" s="1"/>
  <c r="P3474" i="1"/>
  <c r="U3474" i="1" s="1"/>
  <c r="P3475" i="1"/>
  <c r="U3475" i="1" s="1"/>
  <c r="P3476" i="1"/>
  <c r="U3476" i="1" s="1"/>
  <c r="P3477" i="1"/>
  <c r="U3477" i="1" s="1"/>
  <c r="P3478" i="1"/>
  <c r="U3478" i="1" s="1"/>
  <c r="P3479" i="1"/>
  <c r="U3479" i="1" s="1"/>
  <c r="P3480" i="1"/>
  <c r="U3480" i="1" s="1"/>
  <c r="P3481" i="1"/>
  <c r="U3481" i="1" s="1"/>
  <c r="P3482" i="1"/>
  <c r="U3482" i="1" s="1"/>
  <c r="P3483" i="1"/>
  <c r="U3483" i="1" s="1"/>
  <c r="P3484" i="1"/>
  <c r="U3484" i="1" s="1"/>
  <c r="P3485" i="1"/>
  <c r="U3485" i="1" s="1"/>
  <c r="P3486" i="1"/>
  <c r="U3486" i="1" s="1"/>
  <c r="P3487" i="1"/>
  <c r="U3487" i="1" s="1"/>
  <c r="P3488" i="1"/>
  <c r="U3488" i="1" s="1"/>
  <c r="P3489" i="1"/>
  <c r="U3489" i="1" s="1"/>
  <c r="P3490" i="1"/>
  <c r="U3490" i="1" s="1"/>
  <c r="P3491" i="1"/>
  <c r="U3491" i="1" s="1"/>
  <c r="P3492" i="1"/>
  <c r="U3492" i="1" s="1"/>
  <c r="P3493" i="1"/>
  <c r="U3493" i="1" s="1"/>
  <c r="P3494" i="1"/>
  <c r="U3494" i="1" s="1"/>
  <c r="P3495" i="1"/>
  <c r="U3495" i="1" s="1"/>
  <c r="P3496" i="1"/>
  <c r="U3496" i="1" s="1"/>
  <c r="P3497" i="1"/>
  <c r="U3497" i="1" s="1"/>
  <c r="P3498" i="1"/>
  <c r="U3498" i="1" s="1"/>
  <c r="P3499" i="1"/>
  <c r="U3499" i="1" s="1"/>
  <c r="P3500" i="1"/>
  <c r="U3500" i="1" s="1"/>
  <c r="P3501" i="1"/>
  <c r="U3501" i="1" s="1"/>
  <c r="P3502" i="1"/>
  <c r="U3502" i="1" s="1"/>
  <c r="P3503" i="1"/>
  <c r="U3503" i="1" s="1"/>
  <c r="P3504" i="1"/>
  <c r="U3504" i="1" s="1"/>
  <c r="P3505" i="1"/>
  <c r="U3505" i="1" s="1"/>
  <c r="P3506" i="1"/>
  <c r="U3506" i="1" s="1"/>
  <c r="P3507" i="1"/>
  <c r="U3507" i="1" s="1"/>
  <c r="P3508" i="1"/>
  <c r="U3508" i="1" s="1"/>
  <c r="P3509" i="1"/>
  <c r="U3509" i="1" s="1"/>
  <c r="P3510" i="1"/>
  <c r="U3510" i="1" s="1"/>
  <c r="P3511" i="1"/>
  <c r="U3511" i="1" s="1"/>
  <c r="P3512" i="1"/>
  <c r="U3512" i="1" s="1"/>
  <c r="P3513" i="1"/>
  <c r="U3513" i="1" s="1"/>
  <c r="P3514" i="1"/>
  <c r="U3514" i="1" s="1"/>
  <c r="P3515" i="1"/>
  <c r="U3515" i="1" s="1"/>
  <c r="P3516" i="1"/>
  <c r="U3516" i="1" s="1"/>
  <c r="P3517" i="1"/>
  <c r="U3517" i="1" s="1"/>
  <c r="P3518" i="1"/>
  <c r="U3518" i="1" s="1"/>
  <c r="P3519" i="1"/>
  <c r="U3519" i="1" s="1"/>
  <c r="P3520" i="1"/>
  <c r="U3520" i="1" s="1"/>
  <c r="P3521" i="1"/>
  <c r="U3521" i="1" s="1"/>
  <c r="P3522" i="1"/>
  <c r="U3522" i="1" s="1"/>
  <c r="P3523" i="1"/>
  <c r="U3523" i="1" s="1"/>
  <c r="P3524" i="1"/>
  <c r="U3524" i="1" s="1"/>
  <c r="P3525" i="1"/>
  <c r="U3525" i="1" s="1"/>
  <c r="P3526" i="1"/>
  <c r="U3526" i="1" s="1"/>
  <c r="P3527" i="1"/>
  <c r="U3527" i="1" s="1"/>
  <c r="P3528" i="1"/>
  <c r="U3528" i="1" s="1"/>
  <c r="P3529" i="1"/>
  <c r="U3529" i="1" s="1"/>
  <c r="P3530" i="1"/>
  <c r="U3530" i="1" s="1"/>
  <c r="P3531" i="1"/>
  <c r="U3531" i="1" s="1"/>
  <c r="P3532" i="1"/>
  <c r="U3532" i="1" s="1"/>
  <c r="P3533" i="1"/>
  <c r="U3533" i="1" s="1"/>
  <c r="P3534" i="1"/>
  <c r="U3534" i="1" s="1"/>
  <c r="P3535" i="1"/>
  <c r="U3535" i="1" s="1"/>
  <c r="P3536" i="1"/>
  <c r="U3536" i="1" s="1"/>
  <c r="P3537" i="1"/>
  <c r="U3537" i="1" s="1"/>
  <c r="P3538" i="1"/>
  <c r="U3538" i="1" s="1"/>
  <c r="P3539" i="1"/>
  <c r="U3539" i="1" s="1"/>
  <c r="P3540" i="1"/>
  <c r="U3540" i="1" s="1"/>
  <c r="P3541" i="1"/>
  <c r="U3541" i="1" s="1"/>
  <c r="P3542" i="1"/>
  <c r="U3542" i="1" s="1"/>
  <c r="P3543" i="1"/>
  <c r="U3543" i="1" s="1"/>
  <c r="P3544" i="1"/>
  <c r="U3544" i="1" s="1"/>
  <c r="P3545" i="1"/>
  <c r="U3545" i="1" s="1"/>
  <c r="P3546" i="1"/>
  <c r="U3546" i="1" s="1"/>
  <c r="P3547" i="1"/>
  <c r="U3547" i="1" s="1"/>
  <c r="P3548" i="1"/>
  <c r="U3548" i="1" s="1"/>
  <c r="P3549" i="1"/>
  <c r="U3549" i="1" s="1"/>
  <c r="P3550" i="1"/>
  <c r="U3550" i="1" s="1"/>
  <c r="P3551" i="1"/>
  <c r="U3551" i="1" s="1"/>
  <c r="P3552" i="1"/>
  <c r="U3552" i="1" s="1"/>
  <c r="P3553" i="1"/>
  <c r="U3553" i="1" s="1"/>
  <c r="P3554" i="1"/>
  <c r="U3554" i="1" s="1"/>
  <c r="P3555" i="1"/>
  <c r="U3555" i="1" s="1"/>
  <c r="P3556" i="1"/>
  <c r="U3556" i="1" s="1"/>
  <c r="P3557" i="1"/>
  <c r="U3557" i="1" s="1"/>
  <c r="P3558" i="1"/>
  <c r="U3558" i="1" s="1"/>
  <c r="P3559" i="1"/>
  <c r="U3559" i="1" s="1"/>
  <c r="P3560" i="1"/>
  <c r="U3560" i="1" s="1"/>
  <c r="P3561" i="1"/>
  <c r="U3561" i="1" s="1"/>
  <c r="P3562" i="1"/>
  <c r="U3562" i="1" s="1"/>
  <c r="P3563" i="1"/>
  <c r="U3563" i="1" s="1"/>
  <c r="P3564" i="1"/>
  <c r="U3564" i="1" s="1"/>
  <c r="P3565" i="1"/>
  <c r="U3565" i="1" s="1"/>
  <c r="P3566" i="1"/>
  <c r="U3566" i="1" s="1"/>
  <c r="P3567" i="1"/>
  <c r="U3567" i="1" s="1"/>
  <c r="P3568" i="1"/>
  <c r="U3568" i="1" s="1"/>
  <c r="P3569" i="1"/>
  <c r="U3569" i="1" s="1"/>
  <c r="P3570" i="1"/>
  <c r="U3570" i="1" s="1"/>
  <c r="P3571" i="1"/>
  <c r="U3571" i="1" s="1"/>
  <c r="P3572" i="1"/>
  <c r="U3572" i="1" s="1"/>
  <c r="P3573" i="1"/>
  <c r="U3573" i="1" s="1"/>
  <c r="P3574" i="1"/>
  <c r="U3574" i="1" s="1"/>
  <c r="P3575" i="1"/>
  <c r="U3575" i="1" s="1"/>
  <c r="P3576" i="1"/>
  <c r="U3576" i="1" s="1"/>
  <c r="P3577" i="1"/>
  <c r="U3577" i="1" s="1"/>
  <c r="P3578" i="1"/>
  <c r="U3578" i="1" s="1"/>
  <c r="P3579" i="1"/>
  <c r="U3579" i="1" s="1"/>
  <c r="P3580" i="1"/>
  <c r="U3580" i="1" s="1"/>
  <c r="P3581" i="1"/>
  <c r="U3581" i="1" s="1"/>
  <c r="P3582" i="1"/>
  <c r="U3582" i="1" s="1"/>
  <c r="P3583" i="1"/>
  <c r="U3583" i="1" s="1"/>
  <c r="P3584" i="1"/>
  <c r="U3584" i="1" s="1"/>
  <c r="P3585" i="1"/>
  <c r="U3585" i="1" s="1"/>
  <c r="P3586" i="1"/>
  <c r="U3586" i="1" s="1"/>
  <c r="P3587" i="1"/>
  <c r="U3587" i="1" s="1"/>
  <c r="P3588" i="1"/>
  <c r="U3588" i="1" s="1"/>
  <c r="P3589" i="1"/>
  <c r="U3589" i="1" s="1"/>
  <c r="P3590" i="1"/>
  <c r="U3590" i="1" s="1"/>
  <c r="P3591" i="1"/>
  <c r="U3591" i="1" s="1"/>
  <c r="P3592" i="1"/>
  <c r="U3592" i="1" s="1"/>
  <c r="P3593" i="1"/>
  <c r="U3593" i="1" s="1"/>
  <c r="P3594" i="1"/>
  <c r="U3594" i="1" s="1"/>
  <c r="P3595" i="1"/>
  <c r="U3595" i="1" s="1"/>
  <c r="P3596" i="1"/>
  <c r="U3596" i="1" s="1"/>
  <c r="P3597" i="1"/>
  <c r="U3597" i="1" s="1"/>
  <c r="P3598" i="1"/>
  <c r="U3598" i="1" s="1"/>
  <c r="P3599" i="1"/>
  <c r="U3599" i="1" s="1"/>
  <c r="P3600" i="1"/>
  <c r="U3600" i="1" s="1"/>
  <c r="P3601" i="1"/>
  <c r="U3601" i="1" s="1"/>
  <c r="P3602" i="1"/>
  <c r="U3602" i="1" s="1"/>
  <c r="P3603" i="1"/>
  <c r="U3603" i="1" s="1"/>
  <c r="P3604" i="1"/>
  <c r="U3604" i="1" s="1"/>
  <c r="P3605" i="1"/>
  <c r="U3605" i="1" s="1"/>
  <c r="P3606" i="1"/>
  <c r="U3606" i="1" s="1"/>
  <c r="P3607" i="1"/>
  <c r="U3607" i="1" s="1"/>
  <c r="P3608" i="1"/>
  <c r="U3608" i="1" s="1"/>
  <c r="P3609" i="1"/>
  <c r="U3609" i="1" s="1"/>
  <c r="P3610" i="1"/>
  <c r="U3610" i="1" s="1"/>
  <c r="P3611" i="1"/>
  <c r="U3611" i="1" s="1"/>
  <c r="P3612" i="1"/>
  <c r="U3612" i="1" s="1"/>
  <c r="P3613" i="1"/>
  <c r="U3613" i="1" s="1"/>
  <c r="P3614" i="1"/>
  <c r="U3614" i="1" s="1"/>
  <c r="P3615" i="1"/>
  <c r="U3615" i="1" s="1"/>
  <c r="P3616" i="1"/>
  <c r="U3616" i="1" s="1"/>
  <c r="P3617" i="1"/>
  <c r="U3617" i="1" s="1"/>
  <c r="P3618" i="1"/>
  <c r="U3618" i="1" s="1"/>
  <c r="P3619" i="1"/>
  <c r="U3619" i="1" s="1"/>
  <c r="P3620" i="1"/>
  <c r="U3620" i="1" s="1"/>
  <c r="P3621" i="1"/>
  <c r="U3621" i="1" s="1"/>
  <c r="P3622" i="1"/>
  <c r="U3622" i="1" s="1"/>
  <c r="P3623" i="1"/>
  <c r="U3623" i="1" s="1"/>
  <c r="P3624" i="1"/>
  <c r="U3624" i="1" s="1"/>
  <c r="P3625" i="1"/>
  <c r="U3625" i="1" s="1"/>
  <c r="P3626" i="1"/>
  <c r="U3626" i="1" s="1"/>
  <c r="P3627" i="1"/>
  <c r="U3627" i="1" s="1"/>
  <c r="P3628" i="1"/>
  <c r="U3628" i="1" s="1"/>
  <c r="P3629" i="1"/>
  <c r="U3629" i="1" s="1"/>
  <c r="P3630" i="1"/>
  <c r="U3630" i="1" s="1"/>
  <c r="P3631" i="1"/>
  <c r="U3631" i="1" s="1"/>
  <c r="P3632" i="1"/>
  <c r="U3632" i="1" s="1"/>
  <c r="P3633" i="1"/>
  <c r="U3633" i="1" s="1"/>
  <c r="P3634" i="1"/>
  <c r="U3634" i="1" s="1"/>
  <c r="P3635" i="1"/>
  <c r="U3635" i="1" s="1"/>
  <c r="P3636" i="1"/>
  <c r="U3636" i="1" s="1"/>
  <c r="P3637" i="1"/>
  <c r="U3637" i="1" s="1"/>
  <c r="P3638" i="1"/>
  <c r="U3638" i="1" s="1"/>
  <c r="P3639" i="1"/>
  <c r="U3639" i="1" s="1"/>
  <c r="P3640" i="1"/>
  <c r="U3640" i="1" s="1"/>
  <c r="P3641" i="1"/>
  <c r="U3641" i="1" s="1"/>
  <c r="P3642" i="1"/>
  <c r="U3642" i="1" s="1"/>
  <c r="P3643" i="1"/>
  <c r="U3643" i="1" s="1"/>
  <c r="P3644" i="1"/>
  <c r="U3644" i="1" s="1"/>
  <c r="P3645" i="1"/>
  <c r="U3645" i="1" s="1"/>
  <c r="P3646" i="1"/>
  <c r="U3646" i="1" s="1"/>
  <c r="P3647" i="1"/>
  <c r="U3647" i="1" s="1"/>
  <c r="P3648" i="1"/>
  <c r="U3648" i="1" s="1"/>
  <c r="P3649" i="1"/>
  <c r="U3649" i="1" s="1"/>
  <c r="P3650" i="1"/>
  <c r="U3650" i="1" s="1"/>
  <c r="P3651" i="1"/>
  <c r="U3651" i="1" s="1"/>
  <c r="P3652" i="1"/>
  <c r="U3652" i="1" s="1"/>
  <c r="P3653" i="1"/>
  <c r="U3653" i="1" s="1"/>
  <c r="P3654" i="1"/>
  <c r="U3654" i="1" s="1"/>
  <c r="P3655" i="1"/>
  <c r="U3655" i="1" s="1"/>
  <c r="P3656" i="1"/>
  <c r="U3656" i="1" s="1"/>
  <c r="P3657" i="1"/>
  <c r="U3657" i="1" s="1"/>
  <c r="P3658" i="1"/>
  <c r="U3658" i="1" s="1"/>
  <c r="P3659" i="1"/>
  <c r="U3659" i="1" s="1"/>
  <c r="P3660" i="1"/>
  <c r="U3660" i="1" s="1"/>
  <c r="P3661" i="1"/>
  <c r="U3661" i="1" s="1"/>
  <c r="P3662" i="1"/>
  <c r="U3662" i="1" s="1"/>
  <c r="P3663" i="1"/>
  <c r="U3663" i="1" s="1"/>
  <c r="P3664" i="1"/>
  <c r="U3664" i="1" s="1"/>
  <c r="P3665" i="1"/>
  <c r="U3665" i="1" s="1"/>
  <c r="P3666" i="1"/>
  <c r="U3666" i="1" s="1"/>
  <c r="P3667" i="1"/>
  <c r="U3667" i="1" s="1"/>
  <c r="P3668" i="1"/>
  <c r="U3668" i="1" s="1"/>
  <c r="P3669" i="1"/>
  <c r="U3669" i="1" s="1"/>
  <c r="P3670" i="1"/>
  <c r="U3670" i="1" s="1"/>
  <c r="P3671" i="1"/>
  <c r="U3671" i="1" s="1"/>
  <c r="P3672" i="1"/>
  <c r="U3672" i="1" s="1"/>
  <c r="P3673" i="1"/>
  <c r="U3673" i="1" s="1"/>
  <c r="P3674" i="1"/>
  <c r="U3674" i="1" s="1"/>
  <c r="P3675" i="1"/>
  <c r="U3675" i="1" s="1"/>
  <c r="P3676" i="1"/>
  <c r="U3676" i="1" s="1"/>
  <c r="P3677" i="1"/>
  <c r="U3677" i="1" s="1"/>
  <c r="P3678" i="1"/>
  <c r="U3678" i="1" s="1"/>
  <c r="P3679" i="1"/>
  <c r="U3679" i="1" s="1"/>
  <c r="P3680" i="1"/>
  <c r="U3680" i="1" s="1"/>
  <c r="P3681" i="1"/>
  <c r="U3681" i="1" s="1"/>
  <c r="P3682" i="1"/>
  <c r="U3682" i="1" s="1"/>
  <c r="P3683" i="1"/>
  <c r="U3683" i="1" s="1"/>
  <c r="P3684" i="1"/>
  <c r="U3684" i="1" s="1"/>
  <c r="P3685" i="1"/>
  <c r="U3685" i="1" s="1"/>
  <c r="P3686" i="1"/>
  <c r="U3686" i="1" s="1"/>
  <c r="P3687" i="1"/>
  <c r="U3687" i="1" s="1"/>
  <c r="P3688" i="1"/>
  <c r="U3688" i="1" s="1"/>
  <c r="P3689" i="1"/>
  <c r="U3689" i="1" s="1"/>
  <c r="P3690" i="1"/>
  <c r="U3690" i="1" s="1"/>
  <c r="P3691" i="1"/>
  <c r="U3691" i="1" s="1"/>
  <c r="P3692" i="1"/>
  <c r="U3692" i="1" s="1"/>
  <c r="P3693" i="1"/>
  <c r="U3693" i="1" s="1"/>
  <c r="P3694" i="1"/>
  <c r="U3694" i="1" s="1"/>
  <c r="P3695" i="1"/>
  <c r="U3695" i="1" s="1"/>
  <c r="P3696" i="1"/>
  <c r="U3696" i="1" s="1"/>
  <c r="P3697" i="1"/>
  <c r="U3697" i="1" s="1"/>
  <c r="P3698" i="1"/>
  <c r="U3698" i="1" s="1"/>
  <c r="P3699" i="1"/>
  <c r="U3699" i="1" s="1"/>
  <c r="P3700" i="1"/>
  <c r="U3700" i="1" s="1"/>
  <c r="P3701" i="1"/>
  <c r="U3701" i="1" s="1"/>
  <c r="P3702" i="1"/>
  <c r="U3702" i="1" s="1"/>
  <c r="P3703" i="1"/>
  <c r="U3703" i="1" s="1"/>
  <c r="P3704" i="1"/>
  <c r="U3704" i="1" s="1"/>
  <c r="P3705" i="1"/>
  <c r="U3705" i="1" s="1"/>
  <c r="P3706" i="1"/>
  <c r="U3706" i="1" s="1"/>
  <c r="P3707" i="1"/>
  <c r="U3707" i="1" s="1"/>
  <c r="P3708" i="1"/>
  <c r="U3708" i="1" s="1"/>
  <c r="P3709" i="1"/>
  <c r="U3709" i="1" s="1"/>
  <c r="P3710" i="1"/>
  <c r="U3710" i="1" s="1"/>
  <c r="P3711" i="1"/>
  <c r="U3711" i="1" s="1"/>
  <c r="P3712" i="1"/>
  <c r="U3712" i="1" s="1"/>
  <c r="P3713" i="1"/>
  <c r="U3713" i="1" s="1"/>
  <c r="P3714" i="1"/>
  <c r="U3714" i="1" s="1"/>
  <c r="P3715" i="1"/>
  <c r="U3715" i="1" s="1"/>
  <c r="P3716" i="1"/>
  <c r="U3716" i="1" s="1"/>
  <c r="P3717" i="1"/>
  <c r="U3717" i="1" s="1"/>
  <c r="P3718" i="1"/>
  <c r="U3718" i="1" s="1"/>
  <c r="P3719" i="1"/>
  <c r="U3719" i="1" s="1"/>
  <c r="P3720" i="1"/>
  <c r="U3720" i="1" s="1"/>
  <c r="P3721" i="1"/>
  <c r="U3721" i="1" s="1"/>
  <c r="P3722" i="1"/>
  <c r="U3722" i="1" s="1"/>
  <c r="P3723" i="1"/>
  <c r="U3723" i="1" s="1"/>
  <c r="P3724" i="1"/>
  <c r="U3724" i="1" s="1"/>
  <c r="P3725" i="1"/>
  <c r="U3725" i="1" s="1"/>
  <c r="P3726" i="1"/>
  <c r="U3726" i="1" s="1"/>
  <c r="P3727" i="1"/>
  <c r="U3727" i="1" s="1"/>
  <c r="P3728" i="1"/>
  <c r="U3728" i="1" s="1"/>
  <c r="P3729" i="1"/>
  <c r="U3729" i="1" s="1"/>
  <c r="P3730" i="1"/>
  <c r="U3730" i="1" s="1"/>
  <c r="P3731" i="1"/>
  <c r="U3731" i="1" s="1"/>
  <c r="P3732" i="1"/>
  <c r="U3732" i="1" s="1"/>
  <c r="P3733" i="1"/>
  <c r="U3733" i="1" s="1"/>
  <c r="P3734" i="1"/>
  <c r="U3734" i="1" s="1"/>
  <c r="P3735" i="1"/>
  <c r="U3735" i="1" s="1"/>
  <c r="P3736" i="1"/>
  <c r="U3736" i="1" s="1"/>
  <c r="P3737" i="1"/>
  <c r="U3737" i="1" s="1"/>
  <c r="P3738" i="1"/>
  <c r="U3738" i="1" s="1"/>
  <c r="P3739" i="1"/>
  <c r="U3739" i="1" s="1"/>
  <c r="P3740" i="1"/>
  <c r="U3740" i="1" s="1"/>
  <c r="P3741" i="1"/>
  <c r="U3741" i="1" s="1"/>
  <c r="P3742" i="1"/>
  <c r="U3742" i="1" s="1"/>
  <c r="P3743" i="1"/>
  <c r="U3743" i="1" s="1"/>
  <c r="P3744" i="1"/>
  <c r="U3744" i="1" s="1"/>
  <c r="P3745" i="1"/>
  <c r="U3745" i="1" s="1"/>
  <c r="P3746" i="1"/>
  <c r="U3746" i="1" s="1"/>
  <c r="P3747" i="1"/>
  <c r="U3747" i="1" s="1"/>
  <c r="P3748" i="1"/>
  <c r="U3748" i="1" s="1"/>
  <c r="P3749" i="1"/>
  <c r="U3749" i="1" s="1"/>
  <c r="P3750" i="1"/>
  <c r="U3750" i="1" s="1"/>
  <c r="P3751" i="1"/>
  <c r="U3751" i="1" s="1"/>
  <c r="P3752" i="1"/>
  <c r="U3752" i="1" s="1"/>
  <c r="P3753" i="1"/>
  <c r="U3753" i="1" s="1"/>
  <c r="P3754" i="1"/>
  <c r="U3754" i="1" s="1"/>
  <c r="P3755" i="1"/>
  <c r="U3755" i="1" s="1"/>
  <c r="P3756" i="1"/>
  <c r="U3756" i="1" s="1"/>
  <c r="P3757" i="1"/>
  <c r="U3757" i="1" s="1"/>
  <c r="P3758" i="1"/>
  <c r="U3758" i="1" s="1"/>
  <c r="P3759" i="1"/>
  <c r="U3759" i="1" s="1"/>
  <c r="P3760" i="1"/>
  <c r="U3760" i="1" s="1"/>
  <c r="P3761" i="1"/>
  <c r="U3761" i="1" s="1"/>
  <c r="P3762" i="1"/>
  <c r="U3762" i="1" s="1"/>
  <c r="P3763" i="1"/>
  <c r="U3763" i="1" s="1"/>
  <c r="P3764" i="1"/>
  <c r="U3764" i="1" s="1"/>
  <c r="P3765" i="1"/>
  <c r="U3765" i="1" s="1"/>
  <c r="P3766" i="1"/>
  <c r="U3766" i="1" s="1"/>
  <c r="P3767" i="1"/>
  <c r="U3767" i="1" s="1"/>
  <c r="P3768" i="1"/>
  <c r="U3768" i="1" s="1"/>
  <c r="P3769" i="1"/>
  <c r="U3769" i="1" s="1"/>
  <c r="P3770" i="1"/>
  <c r="U3770" i="1" s="1"/>
  <c r="P3771" i="1"/>
  <c r="U3771" i="1" s="1"/>
  <c r="P3772" i="1"/>
  <c r="U3772" i="1" s="1"/>
  <c r="P3773" i="1"/>
  <c r="U3773" i="1" s="1"/>
  <c r="P3774" i="1"/>
  <c r="U3774" i="1" s="1"/>
  <c r="P3775" i="1"/>
  <c r="U3775" i="1" s="1"/>
  <c r="P3776" i="1"/>
  <c r="U3776" i="1" s="1"/>
  <c r="P3777" i="1"/>
  <c r="U3777" i="1" s="1"/>
  <c r="P3778" i="1"/>
  <c r="U3778" i="1" s="1"/>
  <c r="P3779" i="1"/>
  <c r="U3779" i="1" s="1"/>
  <c r="P3780" i="1"/>
  <c r="U3780" i="1" s="1"/>
  <c r="P3781" i="1"/>
  <c r="U3781" i="1" s="1"/>
  <c r="P3782" i="1"/>
  <c r="U3782" i="1" s="1"/>
  <c r="P3783" i="1"/>
  <c r="U3783" i="1" s="1"/>
  <c r="P3784" i="1"/>
  <c r="U3784" i="1" s="1"/>
  <c r="P3785" i="1"/>
  <c r="U3785" i="1" s="1"/>
  <c r="P3786" i="1"/>
  <c r="U3786" i="1" s="1"/>
  <c r="P3787" i="1"/>
  <c r="U3787" i="1" s="1"/>
  <c r="P3788" i="1"/>
  <c r="U3788" i="1" s="1"/>
  <c r="P3789" i="1"/>
  <c r="U3789" i="1" s="1"/>
  <c r="P3790" i="1"/>
  <c r="U3790" i="1" s="1"/>
  <c r="P3791" i="1"/>
  <c r="U3791" i="1" s="1"/>
  <c r="P3792" i="1"/>
  <c r="U3792" i="1" s="1"/>
  <c r="P3793" i="1"/>
  <c r="U3793" i="1" s="1"/>
  <c r="P3794" i="1"/>
  <c r="U3794" i="1" s="1"/>
  <c r="P3795" i="1"/>
  <c r="U3795" i="1" s="1"/>
  <c r="P3796" i="1"/>
  <c r="U3796" i="1" s="1"/>
  <c r="P3797" i="1"/>
  <c r="U3797" i="1" s="1"/>
  <c r="P3798" i="1"/>
  <c r="U3798" i="1" s="1"/>
  <c r="P3799" i="1"/>
  <c r="U3799" i="1" s="1"/>
  <c r="P3800" i="1"/>
  <c r="U3800" i="1" s="1"/>
  <c r="P3801" i="1"/>
  <c r="U3801" i="1" s="1"/>
  <c r="P3802" i="1"/>
  <c r="U3802" i="1" s="1"/>
  <c r="P3803" i="1"/>
  <c r="U3803" i="1" s="1"/>
  <c r="P3804" i="1"/>
  <c r="U3804" i="1" s="1"/>
  <c r="P3805" i="1"/>
  <c r="U3805" i="1" s="1"/>
  <c r="P3806" i="1"/>
  <c r="U3806" i="1" s="1"/>
  <c r="P3807" i="1"/>
  <c r="U3807" i="1" s="1"/>
  <c r="P3808" i="1"/>
  <c r="U3808" i="1" s="1"/>
  <c r="P3809" i="1"/>
  <c r="U3809" i="1" s="1"/>
  <c r="P3810" i="1"/>
  <c r="U3810" i="1" s="1"/>
  <c r="P3811" i="1"/>
  <c r="U3811" i="1" s="1"/>
  <c r="P3812" i="1"/>
  <c r="U3812" i="1" s="1"/>
  <c r="P3813" i="1"/>
  <c r="U3813" i="1" s="1"/>
  <c r="P3814" i="1"/>
  <c r="U3814" i="1" s="1"/>
  <c r="P3815" i="1"/>
  <c r="U3815" i="1" s="1"/>
  <c r="P3816" i="1"/>
  <c r="U3816" i="1" s="1"/>
  <c r="P3817" i="1"/>
  <c r="U3817" i="1" s="1"/>
  <c r="P3818" i="1"/>
  <c r="U3818" i="1" s="1"/>
  <c r="P3819" i="1"/>
  <c r="U3819" i="1" s="1"/>
  <c r="P3820" i="1"/>
  <c r="U3820" i="1" s="1"/>
  <c r="P3821" i="1"/>
  <c r="U3821" i="1" s="1"/>
  <c r="P3822" i="1"/>
  <c r="U3822" i="1" s="1"/>
  <c r="P3823" i="1"/>
  <c r="U3823" i="1" s="1"/>
  <c r="P3824" i="1"/>
  <c r="U3824" i="1" s="1"/>
  <c r="P3825" i="1"/>
  <c r="U3825" i="1" s="1"/>
  <c r="P3826" i="1"/>
  <c r="U3826" i="1" s="1"/>
  <c r="P3827" i="1"/>
  <c r="U3827" i="1" s="1"/>
  <c r="P3828" i="1"/>
  <c r="U3828" i="1" s="1"/>
  <c r="P3829" i="1"/>
  <c r="U3829" i="1" s="1"/>
  <c r="P3830" i="1"/>
  <c r="U3830" i="1" s="1"/>
  <c r="P3831" i="1"/>
  <c r="U3831" i="1" s="1"/>
  <c r="P3832" i="1"/>
  <c r="U3832" i="1" s="1"/>
  <c r="P3833" i="1"/>
  <c r="U3833" i="1" s="1"/>
  <c r="P3834" i="1"/>
  <c r="U3834" i="1" s="1"/>
  <c r="P3835" i="1"/>
  <c r="U3835" i="1" s="1"/>
  <c r="P3836" i="1"/>
  <c r="U3836" i="1" s="1"/>
  <c r="P3837" i="1"/>
  <c r="U3837" i="1" s="1"/>
  <c r="P3838" i="1"/>
  <c r="U3838" i="1" s="1"/>
  <c r="P3839" i="1"/>
  <c r="U3839" i="1" s="1"/>
  <c r="P3840" i="1"/>
  <c r="U3840" i="1" s="1"/>
  <c r="P3841" i="1"/>
  <c r="U3841" i="1" s="1"/>
  <c r="P3842" i="1"/>
  <c r="U3842" i="1" s="1"/>
  <c r="P3843" i="1"/>
  <c r="U3843" i="1" s="1"/>
  <c r="P3844" i="1"/>
  <c r="U3844" i="1" s="1"/>
  <c r="P3845" i="1"/>
  <c r="U3845" i="1" s="1"/>
  <c r="P3846" i="1"/>
  <c r="U3846" i="1" s="1"/>
  <c r="P3847" i="1"/>
  <c r="U3847" i="1" s="1"/>
  <c r="P3848" i="1"/>
  <c r="U3848" i="1" s="1"/>
  <c r="P3849" i="1"/>
  <c r="U3849" i="1" s="1"/>
  <c r="P3850" i="1"/>
  <c r="U3850" i="1" s="1"/>
  <c r="P3851" i="1"/>
  <c r="U3851" i="1" s="1"/>
  <c r="P3852" i="1"/>
  <c r="U3852" i="1" s="1"/>
  <c r="P3853" i="1"/>
  <c r="U3853" i="1" s="1"/>
  <c r="P3854" i="1"/>
  <c r="U3854" i="1" s="1"/>
  <c r="P3855" i="1"/>
  <c r="U3855" i="1" s="1"/>
  <c r="P3856" i="1"/>
  <c r="U3856" i="1" s="1"/>
  <c r="P3857" i="1"/>
  <c r="U3857" i="1" s="1"/>
  <c r="P3858" i="1"/>
  <c r="U3858" i="1" s="1"/>
  <c r="P3859" i="1"/>
  <c r="U3859" i="1" s="1"/>
  <c r="P3860" i="1"/>
  <c r="U3860" i="1" s="1"/>
  <c r="P3861" i="1"/>
  <c r="U3861" i="1" s="1"/>
  <c r="P3862" i="1"/>
  <c r="U3862" i="1" s="1"/>
  <c r="P3863" i="1"/>
  <c r="U3863" i="1" s="1"/>
  <c r="P3864" i="1"/>
  <c r="U3864" i="1" s="1"/>
  <c r="P3865" i="1"/>
  <c r="U3865" i="1" s="1"/>
  <c r="P3866" i="1"/>
  <c r="U3866" i="1" s="1"/>
  <c r="P3867" i="1"/>
  <c r="U3867" i="1" s="1"/>
  <c r="P3868" i="1"/>
  <c r="U3868" i="1" s="1"/>
  <c r="P3869" i="1"/>
  <c r="U3869" i="1" s="1"/>
  <c r="P3870" i="1"/>
  <c r="U3870" i="1" s="1"/>
  <c r="P3871" i="1"/>
  <c r="U3871" i="1" s="1"/>
  <c r="P3872" i="1"/>
  <c r="U3872" i="1" s="1"/>
  <c r="P3873" i="1"/>
  <c r="U3873" i="1" s="1"/>
  <c r="P3874" i="1"/>
  <c r="U3874" i="1" s="1"/>
  <c r="P3875" i="1"/>
  <c r="U3875" i="1" s="1"/>
  <c r="P3876" i="1"/>
  <c r="U3876" i="1" s="1"/>
  <c r="P3877" i="1"/>
  <c r="U3877" i="1" s="1"/>
  <c r="P3878" i="1"/>
  <c r="U3878" i="1" s="1"/>
  <c r="P3879" i="1"/>
  <c r="U3879" i="1" s="1"/>
  <c r="P3880" i="1"/>
  <c r="U3880" i="1" s="1"/>
  <c r="P3881" i="1"/>
  <c r="U3881" i="1" s="1"/>
  <c r="P3882" i="1"/>
  <c r="U3882" i="1" s="1"/>
  <c r="P3883" i="1"/>
  <c r="U3883" i="1" s="1"/>
  <c r="P3884" i="1"/>
  <c r="U3884" i="1" s="1"/>
  <c r="P3885" i="1"/>
  <c r="U3885" i="1" s="1"/>
  <c r="P3886" i="1"/>
  <c r="U3886" i="1" s="1"/>
  <c r="P3887" i="1"/>
  <c r="U3887" i="1" s="1"/>
  <c r="P3888" i="1"/>
  <c r="U3888" i="1" s="1"/>
  <c r="P3889" i="1"/>
  <c r="U3889" i="1" s="1"/>
  <c r="P3890" i="1"/>
  <c r="U3890" i="1" s="1"/>
  <c r="P3891" i="1"/>
  <c r="U3891" i="1" s="1"/>
  <c r="P3892" i="1"/>
  <c r="U3892" i="1" s="1"/>
  <c r="P3893" i="1"/>
  <c r="U3893" i="1" s="1"/>
  <c r="P3894" i="1"/>
  <c r="U3894" i="1" s="1"/>
  <c r="P3895" i="1"/>
  <c r="U3895" i="1" s="1"/>
  <c r="P3896" i="1"/>
  <c r="U3896" i="1" s="1"/>
  <c r="P3897" i="1"/>
  <c r="U3897" i="1" s="1"/>
  <c r="P3898" i="1"/>
  <c r="U3898" i="1" s="1"/>
  <c r="P3899" i="1"/>
  <c r="U3899" i="1" s="1"/>
  <c r="P3900" i="1"/>
  <c r="U3900" i="1" s="1"/>
  <c r="P3901" i="1"/>
  <c r="U3901" i="1" s="1"/>
  <c r="P3902" i="1"/>
  <c r="U3902" i="1" s="1"/>
  <c r="P3903" i="1"/>
  <c r="U3903" i="1" s="1"/>
  <c r="P3904" i="1"/>
  <c r="U3904" i="1" s="1"/>
  <c r="P3905" i="1"/>
  <c r="U3905" i="1" s="1"/>
  <c r="P3906" i="1"/>
  <c r="U3906" i="1" s="1"/>
  <c r="P3907" i="1"/>
  <c r="U3907" i="1" s="1"/>
  <c r="P3908" i="1"/>
  <c r="U3908" i="1" s="1"/>
  <c r="P3909" i="1"/>
  <c r="U3909" i="1" s="1"/>
  <c r="P3910" i="1"/>
  <c r="U3910" i="1" s="1"/>
  <c r="P3911" i="1"/>
  <c r="U3911" i="1" s="1"/>
  <c r="P3912" i="1"/>
  <c r="U3912" i="1" s="1"/>
  <c r="P3913" i="1"/>
  <c r="U3913" i="1" s="1"/>
  <c r="P3914" i="1"/>
  <c r="U3914" i="1" s="1"/>
  <c r="P3915" i="1"/>
  <c r="U3915" i="1" s="1"/>
  <c r="P3916" i="1"/>
  <c r="U3916" i="1" s="1"/>
  <c r="P3917" i="1"/>
  <c r="U3917" i="1" s="1"/>
  <c r="P3918" i="1"/>
  <c r="U3918" i="1" s="1"/>
  <c r="P3919" i="1"/>
  <c r="U3919" i="1" s="1"/>
  <c r="P3920" i="1"/>
  <c r="U3920" i="1" s="1"/>
  <c r="P3921" i="1"/>
  <c r="U3921" i="1" s="1"/>
  <c r="P3922" i="1"/>
  <c r="U3922" i="1" s="1"/>
  <c r="P3923" i="1"/>
  <c r="U3923" i="1" s="1"/>
  <c r="P3924" i="1"/>
  <c r="U3924" i="1" s="1"/>
  <c r="P3925" i="1"/>
  <c r="U3925" i="1" s="1"/>
  <c r="P3926" i="1"/>
  <c r="U3926" i="1" s="1"/>
  <c r="P3927" i="1"/>
  <c r="U3927" i="1" s="1"/>
  <c r="P3928" i="1"/>
  <c r="U3928" i="1" s="1"/>
  <c r="P3929" i="1"/>
  <c r="U3929" i="1" s="1"/>
  <c r="P3930" i="1"/>
  <c r="U3930" i="1" s="1"/>
  <c r="P3931" i="1"/>
  <c r="U3931" i="1" s="1"/>
  <c r="P3932" i="1"/>
  <c r="U3932" i="1" s="1"/>
  <c r="P3933" i="1"/>
  <c r="U3933" i="1" s="1"/>
  <c r="P3934" i="1"/>
  <c r="U3934" i="1" s="1"/>
  <c r="P3935" i="1"/>
  <c r="U3935" i="1" s="1"/>
  <c r="P3936" i="1"/>
  <c r="U3936" i="1" s="1"/>
  <c r="P3937" i="1"/>
  <c r="U3937" i="1" s="1"/>
  <c r="P3938" i="1"/>
  <c r="U3938" i="1" s="1"/>
  <c r="P3939" i="1"/>
  <c r="U3939" i="1" s="1"/>
  <c r="P3940" i="1"/>
  <c r="U3940" i="1" s="1"/>
  <c r="P3941" i="1"/>
  <c r="U3941" i="1" s="1"/>
  <c r="P3942" i="1"/>
  <c r="U3942" i="1" s="1"/>
  <c r="P3943" i="1"/>
  <c r="U3943" i="1" s="1"/>
  <c r="P3944" i="1"/>
  <c r="U3944" i="1" s="1"/>
  <c r="P3945" i="1"/>
  <c r="U3945" i="1" s="1"/>
  <c r="P3946" i="1"/>
  <c r="U3946" i="1" s="1"/>
  <c r="P3947" i="1"/>
  <c r="U3947" i="1" s="1"/>
  <c r="P3948" i="1"/>
  <c r="U3948" i="1" s="1"/>
  <c r="P3949" i="1"/>
  <c r="U3949" i="1" s="1"/>
  <c r="P3950" i="1"/>
  <c r="U3950" i="1" s="1"/>
  <c r="P3951" i="1"/>
  <c r="U3951" i="1" s="1"/>
  <c r="P3952" i="1"/>
  <c r="U3952" i="1" s="1"/>
  <c r="P3953" i="1"/>
  <c r="U3953" i="1" s="1"/>
  <c r="P3954" i="1"/>
  <c r="U3954" i="1" s="1"/>
  <c r="P3955" i="1"/>
  <c r="U3955" i="1" s="1"/>
  <c r="P3956" i="1"/>
  <c r="U3956" i="1" s="1"/>
  <c r="P3957" i="1"/>
  <c r="U3957" i="1" s="1"/>
  <c r="P3958" i="1"/>
  <c r="U3958" i="1" s="1"/>
  <c r="P3959" i="1"/>
  <c r="U3959" i="1" s="1"/>
  <c r="P3960" i="1"/>
  <c r="U3960" i="1" s="1"/>
  <c r="P3961" i="1"/>
  <c r="U3961" i="1" s="1"/>
  <c r="P3962" i="1"/>
  <c r="U3962" i="1" s="1"/>
  <c r="P3963" i="1"/>
  <c r="U3963" i="1" s="1"/>
  <c r="P3964" i="1"/>
  <c r="U3964" i="1" s="1"/>
  <c r="P3965" i="1"/>
  <c r="U3965" i="1" s="1"/>
  <c r="P3966" i="1"/>
  <c r="U3966" i="1" s="1"/>
  <c r="P3967" i="1"/>
  <c r="U3967" i="1" s="1"/>
  <c r="P3968" i="1"/>
  <c r="U3968" i="1" s="1"/>
  <c r="P3969" i="1"/>
  <c r="U3969" i="1" s="1"/>
  <c r="P3970" i="1"/>
  <c r="U3970" i="1" s="1"/>
  <c r="P3971" i="1"/>
  <c r="U3971" i="1" s="1"/>
  <c r="P3972" i="1"/>
  <c r="U3972" i="1" s="1"/>
  <c r="P3973" i="1"/>
  <c r="U3973" i="1" s="1"/>
  <c r="P3974" i="1"/>
  <c r="U3974" i="1" s="1"/>
  <c r="P3975" i="1"/>
  <c r="U3975" i="1" s="1"/>
  <c r="P3976" i="1"/>
  <c r="U3976" i="1" s="1"/>
  <c r="P3977" i="1"/>
  <c r="U3977" i="1" s="1"/>
  <c r="P3978" i="1"/>
  <c r="U3978" i="1" s="1"/>
  <c r="P3979" i="1"/>
  <c r="U3979" i="1" s="1"/>
  <c r="P3980" i="1"/>
  <c r="U3980" i="1" s="1"/>
  <c r="P3981" i="1"/>
  <c r="U3981" i="1" s="1"/>
  <c r="P3982" i="1"/>
  <c r="U3982" i="1" s="1"/>
  <c r="P3983" i="1"/>
  <c r="U3983" i="1" s="1"/>
  <c r="P3984" i="1"/>
  <c r="U3984" i="1" s="1"/>
  <c r="P3985" i="1"/>
  <c r="U3985" i="1" s="1"/>
  <c r="P3986" i="1"/>
  <c r="U3986" i="1" s="1"/>
  <c r="P3987" i="1"/>
  <c r="U3987" i="1" s="1"/>
  <c r="P3988" i="1"/>
  <c r="U3988" i="1" s="1"/>
  <c r="P3989" i="1"/>
  <c r="U3989" i="1" s="1"/>
  <c r="P3990" i="1"/>
  <c r="U3990" i="1" s="1"/>
  <c r="P3991" i="1"/>
  <c r="U3991" i="1" s="1"/>
  <c r="P3992" i="1"/>
  <c r="U3992" i="1" s="1"/>
  <c r="P3993" i="1"/>
  <c r="U3993" i="1" s="1"/>
  <c r="P3994" i="1"/>
  <c r="U3994" i="1" s="1"/>
  <c r="P3995" i="1"/>
  <c r="U3995" i="1" s="1"/>
  <c r="P3996" i="1"/>
  <c r="U3996" i="1" s="1"/>
  <c r="P3997" i="1"/>
  <c r="U3997" i="1" s="1"/>
  <c r="P3998" i="1"/>
  <c r="U3998" i="1" s="1"/>
  <c r="P3999" i="1"/>
  <c r="U3999" i="1" s="1"/>
  <c r="P4000" i="1"/>
  <c r="U4000" i="1" s="1"/>
  <c r="P4001" i="1"/>
  <c r="U4001" i="1" s="1"/>
  <c r="P4002" i="1"/>
  <c r="U4002" i="1" s="1"/>
  <c r="P4003" i="1"/>
  <c r="U4003" i="1" s="1"/>
  <c r="P4004" i="1"/>
  <c r="U4004" i="1" s="1"/>
  <c r="P4005" i="1"/>
  <c r="U4005" i="1" s="1"/>
  <c r="P4006" i="1"/>
  <c r="U4006" i="1" s="1"/>
  <c r="P4007" i="1"/>
  <c r="U4007" i="1" s="1"/>
  <c r="P4008" i="1"/>
  <c r="U4008" i="1" s="1"/>
  <c r="P4009" i="1"/>
  <c r="U4009" i="1" s="1"/>
  <c r="P4010" i="1"/>
  <c r="U4010" i="1" s="1"/>
  <c r="P4011" i="1"/>
  <c r="U4011" i="1" s="1"/>
  <c r="P4012" i="1"/>
  <c r="U4012" i="1" s="1"/>
  <c r="P4013" i="1"/>
  <c r="U4013" i="1" s="1"/>
  <c r="P4014" i="1"/>
  <c r="U4014" i="1" s="1"/>
  <c r="P4015" i="1"/>
  <c r="U4015" i="1" s="1"/>
  <c r="P4016" i="1"/>
  <c r="U4016" i="1" s="1"/>
  <c r="P4017" i="1"/>
  <c r="U4017" i="1" s="1"/>
  <c r="P4018" i="1"/>
  <c r="U4018" i="1" s="1"/>
  <c r="P4019" i="1"/>
  <c r="U4019" i="1" s="1"/>
  <c r="P4020" i="1"/>
  <c r="U4020" i="1" s="1"/>
  <c r="P4021" i="1"/>
  <c r="U4021" i="1" s="1"/>
  <c r="P4022" i="1"/>
  <c r="U4022" i="1" s="1"/>
  <c r="P4023" i="1"/>
  <c r="U4023" i="1" s="1"/>
  <c r="P4024" i="1"/>
  <c r="U4024" i="1" s="1"/>
  <c r="P4025" i="1"/>
  <c r="U4025" i="1" s="1"/>
  <c r="P4026" i="1"/>
  <c r="U4026" i="1" s="1"/>
  <c r="P4027" i="1"/>
  <c r="U4027" i="1" s="1"/>
  <c r="P4028" i="1"/>
  <c r="U4028" i="1" s="1"/>
  <c r="P4029" i="1"/>
  <c r="U4029" i="1" s="1"/>
  <c r="P4030" i="1"/>
  <c r="U4030" i="1" s="1"/>
  <c r="P4031" i="1"/>
  <c r="U4031" i="1" s="1"/>
  <c r="P4032" i="1"/>
  <c r="U4032" i="1" s="1"/>
  <c r="P4033" i="1"/>
  <c r="U4033" i="1" s="1"/>
  <c r="P4034" i="1"/>
  <c r="U4034" i="1" s="1"/>
  <c r="P4035" i="1"/>
  <c r="U4035" i="1" s="1"/>
  <c r="P4036" i="1"/>
  <c r="U4036" i="1" s="1"/>
  <c r="P4037" i="1"/>
  <c r="U4037" i="1" s="1"/>
  <c r="P4038" i="1"/>
  <c r="U4038" i="1" s="1"/>
  <c r="P4039" i="1"/>
  <c r="U4039" i="1" s="1"/>
  <c r="P4040" i="1"/>
  <c r="U4040" i="1" s="1"/>
  <c r="P4041" i="1"/>
  <c r="U4041" i="1" s="1"/>
  <c r="P4042" i="1"/>
  <c r="U4042" i="1" s="1"/>
  <c r="P4043" i="1"/>
  <c r="U4043" i="1" s="1"/>
  <c r="P4044" i="1"/>
  <c r="U4044" i="1" s="1"/>
  <c r="P4045" i="1"/>
  <c r="U4045" i="1" s="1"/>
  <c r="P4046" i="1"/>
  <c r="U4046" i="1" s="1"/>
  <c r="P4047" i="1"/>
  <c r="U4047" i="1" s="1"/>
  <c r="P4048" i="1"/>
  <c r="U4048" i="1" s="1"/>
  <c r="P4049" i="1"/>
  <c r="U4049" i="1" s="1"/>
  <c r="P4050" i="1"/>
  <c r="U4050" i="1" s="1"/>
  <c r="P4051" i="1"/>
  <c r="U4051" i="1" s="1"/>
  <c r="P4052" i="1"/>
  <c r="U4052" i="1" s="1"/>
  <c r="P4053" i="1"/>
  <c r="U4053" i="1" s="1"/>
  <c r="P4054" i="1"/>
  <c r="U4054" i="1" s="1"/>
  <c r="P4055" i="1"/>
  <c r="U4055" i="1" s="1"/>
  <c r="P4056" i="1"/>
  <c r="U4056" i="1" s="1"/>
  <c r="P4057" i="1"/>
  <c r="U4057" i="1" s="1"/>
  <c r="P4058" i="1"/>
  <c r="U4058" i="1" s="1"/>
  <c r="P4059" i="1"/>
  <c r="U4059" i="1" s="1"/>
  <c r="P4060" i="1"/>
  <c r="U4060" i="1" s="1"/>
  <c r="P4061" i="1"/>
  <c r="U4061" i="1" s="1"/>
  <c r="P4062" i="1"/>
  <c r="U4062" i="1" s="1"/>
  <c r="P4063" i="1"/>
  <c r="U4063" i="1" s="1"/>
  <c r="P4064" i="1"/>
  <c r="U4064" i="1" s="1"/>
  <c r="P4065" i="1"/>
  <c r="U4065" i="1" s="1"/>
  <c r="P4066" i="1"/>
  <c r="U4066" i="1" s="1"/>
  <c r="P4067" i="1"/>
  <c r="U4067" i="1" s="1"/>
  <c r="P4068" i="1"/>
  <c r="U4068" i="1" s="1"/>
  <c r="P4069" i="1"/>
  <c r="U4069" i="1" s="1"/>
  <c r="P4070" i="1"/>
  <c r="U4070" i="1" s="1"/>
  <c r="P4071" i="1"/>
  <c r="U4071" i="1" s="1"/>
  <c r="P4072" i="1"/>
  <c r="U4072" i="1" s="1"/>
  <c r="P4073" i="1"/>
  <c r="U4073" i="1" s="1"/>
  <c r="P4074" i="1"/>
  <c r="U4074" i="1" s="1"/>
  <c r="P4075" i="1"/>
  <c r="U4075" i="1" s="1"/>
  <c r="P4076" i="1"/>
  <c r="U4076" i="1" s="1"/>
  <c r="P4077" i="1"/>
  <c r="U4077" i="1" s="1"/>
  <c r="P4078" i="1"/>
  <c r="U4078" i="1" s="1"/>
  <c r="P4079" i="1"/>
  <c r="U4079" i="1" s="1"/>
  <c r="P4080" i="1"/>
  <c r="U4080" i="1" s="1"/>
  <c r="P4081" i="1"/>
  <c r="U4081" i="1" s="1"/>
  <c r="P4082" i="1"/>
  <c r="U4082" i="1" s="1"/>
  <c r="P4083" i="1"/>
  <c r="U4083" i="1" s="1"/>
  <c r="P4084" i="1"/>
  <c r="U4084" i="1" s="1"/>
  <c r="P4085" i="1"/>
  <c r="U4085" i="1" s="1"/>
  <c r="P4086" i="1"/>
  <c r="U4086" i="1" s="1"/>
  <c r="P4087" i="1"/>
  <c r="U4087" i="1" s="1"/>
  <c r="P4088" i="1"/>
  <c r="U4088" i="1" s="1"/>
  <c r="P4089" i="1"/>
  <c r="U4089" i="1" s="1"/>
  <c r="P4090" i="1"/>
  <c r="U4090" i="1" s="1"/>
  <c r="P4091" i="1"/>
  <c r="U4091" i="1" s="1"/>
  <c r="P4092" i="1"/>
  <c r="U4092" i="1" s="1"/>
  <c r="P4093" i="1"/>
  <c r="U4093" i="1" s="1"/>
  <c r="P4094" i="1"/>
  <c r="U4094" i="1" s="1"/>
  <c r="P4095" i="1"/>
  <c r="U4095" i="1" s="1"/>
  <c r="P4096" i="1"/>
  <c r="U4096" i="1" s="1"/>
  <c r="P4097" i="1"/>
  <c r="U4097" i="1" s="1"/>
  <c r="P4098" i="1"/>
  <c r="U4098" i="1" s="1"/>
  <c r="P4099" i="1"/>
  <c r="U4099" i="1" s="1"/>
  <c r="P4100" i="1"/>
  <c r="U4100" i="1" s="1"/>
  <c r="P4101" i="1"/>
  <c r="U4101" i="1" s="1"/>
  <c r="P4102" i="1"/>
  <c r="U4102" i="1" s="1"/>
  <c r="P4103" i="1"/>
  <c r="U4103" i="1" s="1"/>
  <c r="P4104" i="1"/>
  <c r="U4104" i="1" s="1"/>
  <c r="P4105" i="1"/>
  <c r="U4105" i="1" s="1"/>
  <c r="P4106" i="1"/>
  <c r="U4106" i="1" s="1"/>
  <c r="P4107" i="1"/>
  <c r="U4107" i="1" s="1"/>
  <c r="P4108" i="1"/>
  <c r="U4108" i="1" s="1"/>
  <c r="P4109" i="1"/>
  <c r="U4109" i="1" s="1"/>
  <c r="P4110" i="1"/>
  <c r="U4110" i="1" s="1"/>
  <c r="P4112" i="1"/>
  <c r="U4112" i="1" s="1"/>
  <c r="P4113" i="1"/>
  <c r="U4113" i="1" s="1"/>
  <c r="P4114" i="1"/>
  <c r="U4114" i="1" s="1"/>
  <c r="P4115" i="1"/>
  <c r="U4115" i="1" s="1"/>
  <c r="O4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U3" i="1" l="1"/>
  <c r="V2" i="1"/>
</calcChain>
</file>

<file path=xl/sharedStrings.xml><?xml version="1.0" encoding="utf-8"?>
<sst xmlns="http://schemas.openxmlformats.org/spreadsheetml/2006/main" count="37175" uniqueCount="8408">
  <si>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</si>
  <si>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</si>
  <si>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</si>
  <si>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</si>
  <si>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</si>
  <si>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</si>
  <si>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</si>
  <si>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</si>
  <si>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</si>
  <si>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</si>
  <si>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</si>
  <si>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</si>
  <si>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</si>
  <si>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</si>
  <si>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</si>
  <si>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</si>
  <si>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</si>
  <si>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</si>
  <si>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</si>
  <si>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</si>
  <si>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</si>
  <si>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</si>
  <si>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</si>
  <si>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</si>
  <si>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</si>
  <si>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</si>
  <si>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</si>
  <si>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</si>
  <si>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</si>
  <si>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</si>
  <si>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</si>
  <si>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</si>
  <si>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</si>
  <si>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</si>
  <si>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</si>
  <si>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</si>
  <si>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</si>
  <si>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</si>
  <si>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</si>
  <si>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</si>
  <si>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</si>
  <si>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</si>
  <si>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</si>
  <si>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</si>
  <si>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</si>
  <si>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</si>
  <si>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</si>
  <si>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</si>
  <si>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</si>
  <si>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</si>
  <si>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</si>
  <si>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</si>
  <si>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</si>
  <si>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</si>
  <si>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</si>
  <si>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</si>
  <si>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</si>
  <si>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</si>
  <si>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</si>
  <si>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</si>
  <si>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</si>
  <si>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</si>
  <si>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</si>
  <si>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</si>
  <si>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</si>
  <si>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</si>
  <si>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</si>
  <si>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</si>
  <si>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</si>
  <si>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</si>
  <si>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</si>
  <si>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</si>
  <si>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</si>
  <si>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</si>
  <si>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</si>
  <si>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</si>
  <si>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</si>
  <si>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</si>
  <si>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</si>
  <si>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</si>
  <si>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</si>
  <si>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</si>
  <si>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</si>
  <si>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</si>
  <si>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</si>
  <si>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</si>
  <si>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</si>
  <si>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</si>
  <si>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</si>
  <si>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</si>
  <si>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</si>
  <si>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</si>
  <si>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</si>
  <si>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</si>
  <si>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</si>
  <si>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</si>
  <si>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</si>
  <si>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</si>
  <si>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</si>
  <si>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</si>
  <si>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</si>
  <si>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</si>
  <si>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</si>
  <si>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</si>
  <si>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</si>
  <si>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</si>
  <si>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</si>
  <si>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</si>
  <si>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</si>
  <si>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</si>
  <si>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</si>
  <si>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</si>
  <si>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</si>
  <si>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</si>
  <si>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</si>
  <si>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</si>
  <si>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</si>
  <si>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</si>
  <si>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</si>
  <si>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</si>
  <si>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</si>
  <si>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</si>
  <si>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</si>
  <si>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</si>
  <si>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</si>
  <si>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</si>
  <si>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</si>
  <si>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</si>
  <si>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</si>
  <si>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</si>
  <si>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</si>
  <si>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</si>
  <si>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</si>
  <si>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</si>
  <si>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</si>
  <si>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</si>
  <si>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</si>
  <si>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</si>
  <si>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</si>
  <si>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</si>
  <si>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</si>
  <si>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</si>
  <si>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</si>
  <si>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</si>
  <si>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</si>
  <si>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</si>
  <si>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</si>
  <si>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</si>
  <si>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</si>
  <si>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</si>
  <si>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</si>
  <si>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</si>
  <si>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</si>
  <si>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</si>
  <si>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</si>
  <si>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</si>
  <si>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</si>
  <si>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</si>
  <si>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</si>
  <si>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</si>
  <si>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</si>
  <si>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</si>
  <si>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</si>
  <si>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</si>
  <si>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</si>
  <si>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</si>
  <si>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</si>
  <si>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</si>
  <si>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</si>
  <si>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</si>
  <si>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</si>
  <si>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</si>
  <si>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</si>
  <si>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</si>
  <si>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</si>
  <si>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</si>
  <si>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</si>
  <si>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</si>
  <si>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</si>
  <si>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</si>
  <si>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</si>
  <si>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</si>
  <si>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</si>
  <si>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</si>
  <si>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</si>
  <si>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</si>
  <si>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</si>
  <si>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</si>
  <si>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</si>
  <si>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</si>
  <si>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</si>
  <si>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</si>
  <si>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</si>
  <si>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</si>
  <si>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</si>
  <si>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</si>
  <si>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</si>
  <si>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</si>
  <si>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</si>
  <si>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</si>
  <si>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</si>
  <si>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</si>
  <si>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</si>
  <si>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</si>
  <si>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</si>
  <si>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</si>
  <si>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</si>
  <si>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</si>
  <si>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</si>
  <si>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</si>
  <si>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</si>
  <si>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</si>
  <si>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</si>
  <si>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</si>
  <si>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</si>
  <si>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</si>
  <si>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</si>
  <si>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</si>
  <si>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</si>
  <si>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</si>
  <si>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</si>
  <si>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</si>
  <si>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</si>
  <si>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</si>
  <si>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</si>
  <si>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</si>
  <si>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</si>
  <si>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</si>
  <si>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</si>
  <si>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</si>
  <si>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</si>
  <si>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</si>
  <si>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</si>
  <si>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</si>
  <si>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</si>
  <si>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</si>
  <si>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</si>
  <si>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</si>
  <si>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</si>
  <si>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</si>
  <si>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</si>
  <si>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</si>
  <si>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</si>
  <si>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</si>
  <si>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</si>
  <si>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</si>
  <si>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</si>
  <si>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</si>
  <si>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</si>
  <si>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</si>
  <si>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</si>
  <si>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</si>
  <si>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</si>
  <si>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</si>
  <si>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</si>
  <si>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</si>
  <si>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</si>
  <si>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</si>
  <si>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</si>
  <si>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</si>
  <si>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</si>
  <si>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</si>
  <si>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</si>
  <si>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</si>
  <si>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</si>
  <si>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</si>
  <si>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</si>
  <si>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</si>
  <si>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</si>
  <si>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</si>
  <si>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</si>
  <si>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</si>
  <si>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</si>
  <si>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</si>
  <si>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</si>
  <si>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</si>
  <si>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</si>
  <si>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</si>
  <si>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</si>
  <si>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</si>
  <si>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</si>
  <si>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</si>
  <si>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</si>
  <si>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</si>
  <si>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</si>
  <si>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</si>
  <si>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</si>
  <si>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</si>
  <si>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</si>
  <si>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</si>
  <si>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</si>
  <si>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</si>
  <si>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</si>
  <si>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</si>
  <si>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</si>
  <si>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</si>
  <si>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</si>
  <si>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</si>
  <si>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</si>
  <si>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</si>
  <si>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</si>
  <si>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</si>
  <si>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</si>
  <si>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</si>
  <si>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</si>
  <si>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</si>
  <si>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</si>
  <si>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</si>
  <si>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</si>
  <si>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</si>
  <si>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</si>
  <si>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</si>
  <si>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</si>
  <si>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</si>
  <si>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</si>
  <si>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</si>
  <si>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</si>
  <si>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</si>
  <si>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</si>
  <si>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</si>
  <si>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</si>
  <si>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</si>
  <si>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</si>
  <si>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</si>
  <si>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</si>
  <si>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</si>
  <si>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</si>
  <si>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</si>
  <si>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</si>
  <si>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</si>
  <si>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</si>
  <si>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</si>
  <si>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</si>
  <si>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</si>
  <si>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</si>
  <si>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</si>
  <si>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</si>
  <si>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</si>
  <si>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</si>
  <si>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</si>
  <si>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</si>
  <si>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</si>
  <si>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</si>
  <si>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</si>
  <si>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</si>
  <si>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</si>
  <si>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</si>
  <si>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</si>
  <si>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</si>
  <si>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</si>
  <si>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</si>
  <si>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</si>
  <si>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</si>
  <si>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</si>
  <si>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</si>
  <si>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</si>
  <si>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</si>
  <si>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</si>
  <si>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</si>
  <si>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</si>
  <si>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</si>
  <si>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</si>
  <si>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</si>
  <si>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</si>
  <si>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</si>
  <si>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</si>
  <si>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</si>
  <si>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</si>
  <si>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</si>
  <si>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</si>
  <si>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</si>
  <si>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</si>
  <si>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</si>
  <si>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</si>
  <si>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</si>
  <si>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</si>
  <si>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</si>
  <si>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</si>
  <si>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</si>
  <si>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</si>
  <si>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</si>
  <si>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</si>
  <si>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</si>
  <si>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</si>
  <si>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</si>
  <si>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</si>
  <si>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</si>
  <si>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</si>
  <si>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</si>
  <si>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</si>
  <si>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</si>
  <si>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</si>
  <si>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</si>
  <si>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</si>
  <si>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</si>
  <si>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</si>
  <si>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</si>
  <si>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</si>
  <si>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</si>
  <si>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</si>
  <si>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</si>
  <si>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</si>
  <si>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</si>
  <si>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</si>
  <si>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</si>
  <si>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</si>
  <si>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</si>
  <si>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</si>
  <si>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</si>
  <si>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</si>
  <si>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</si>
  <si>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</si>
  <si>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</si>
  <si>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</si>
  <si>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</si>
  <si>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</si>
  <si>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</si>
  <si>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</si>
  <si>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</si>
  <si>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</si>
  <si>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</si>
  <si>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</si>
  <si>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</si>
  <si>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</si>
  <si>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</si>
  <si>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</si>
  <si>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</si>
  <si>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</si>
  <si>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</si>
  <si>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</si>
  <si>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</si>
  <si>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</si>
  <si>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</si>
  <si>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</si>
  <si>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</si>
  <si>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</si>
  <si>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</si>
  <si>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</si>
  <si>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</si>
  <si>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</si>
  <si>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</si>
  <si>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</si>
  <si>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</si>
  <si>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</si>
  <si>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</si>
  <si>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</si>
  <si>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</si>
  <si>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</si>
  <si>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</si>
  <si>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</si>
  <si>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</si>
  <si>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</si>
  <si>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</si>
  <si>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</si>
  <si>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</si>
  <si>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</si>
  <si>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</si>
  <si>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</si>
  <si>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</si>
  <si>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</si>
  <si>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</si>
  <si>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</si>
  <si>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</si>
  <si>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</si>
  <si>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</si>
  <si>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</si>
  <si>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</si>
  <si>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</si>
  <si>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</si>
  <si>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</si>
  <si>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</si>
  <si>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</si>
  <si>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</si>
  <si>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</si>
  <si>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</si>
  <si>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</si>
  <si>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</si>
  <si>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</si>
  <si>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</si>
  <si>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</si>
  <si>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</si>
  <si>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</si>
  <si>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</si>
  <si>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</si>
  <si>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</si>
  <si>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</si>
  <si>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</si>
  <si>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</si>
  <si>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</si>
  <si>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</si>
  <si>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</si>
  <si>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</si>
  <si>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</si>
  <si>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</si>
  <si>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</si>
  <si>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</si>
  <si>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</si>
  <si>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</si>
  <si>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</si>
  <si>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</si>
  <si>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</si>
  <si>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</si>
  <si>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</si>
  <si>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</si>
  <si>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</si>
  <si>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</si>
  <si>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</si>
  <si>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</si>
  <si>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</si>
  <si>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</si>
  <si>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</si>
  <si>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</si>
  <si>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</si>
  <si>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</si>
  <si>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</si>
  <si>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</si>
  <si>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</si>
  <si>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</si>
  <si>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</si>
  <si>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</si>
  <si>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</si>
  <si>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</si>
  <si>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</si>
  <si>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</si>
  <si>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</si>
  <si>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</si>
  <si>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</si>
  <si>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</si>
  <si>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</si>
  <si>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</si>
  <si>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</si>
  <si>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</si>
  <si>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</si>
  <si>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</si>
  <si>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</si>
  <si>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</si>
  <si>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</si>
  <si>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</si>
  <si>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</si>
  <si>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</si>
  <si>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</si>
  <si>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</si>
  <si>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</si>
  <si>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</si>
  <si>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</si>
  <si>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</si>
  <si>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</si>
  <si>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</si>
  <si>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</si>
  <si>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</si>
  <si>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</si>
  <si>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</si>
  <si>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</si>
  <si>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</si>
  <si>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</si>
  <si>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</si>
  <si>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</si>
  <si>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</si>
  <si>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</si>
  <si>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</si>
  <si>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</si>
  <si>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</si>
  <si>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</si>
  <si>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</si>
  <si>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</si>
  <si>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</si>
  <si>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</si>
  <si>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</si>
  <si>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</si>
  <si>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</si>
  <si>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</si>
  <si>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</si>
  <si>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</si>
  <si>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</si>
  <si>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</si>
  <si>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</si>
  <si>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</si>
  <si>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</si>
  <si>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</si>
  <si>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</si>
  <si>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</si>
  <si>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</si>
  <si>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</si>
  <si>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</si>
  <si>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</si>
  <si>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</si>
  <si>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</si>
  <si>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</si>
  <si>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</si>
  <si>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</si>
  <si>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</si>
  <si>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</si>
  <si>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</si>
  <si>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</si>
  <si>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</si>
  <si>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</si>
  <si>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</si>
  <si>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</si>
  <si>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</si>
  <si>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</si>
  <si>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</si>
  <si>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</si>
  <si>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</si>
  <si>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</si>
  <si>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</si>
  <si>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</si>
  <si>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</si>
  <si>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</si>
  <si>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</si>
  <si>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</si>
  <si>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</si>
  <si>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</si>
  <si>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</si>
  <si>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</si>
  <si>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</si>
  <si>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</si>
  <si>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</si>
  <si>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</si>
  <si>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</si>
  <si>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</si>
  <si>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</si>
  <si>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</si>
  <si>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</si>
  <si>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</si>
  <si>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</si>
  <si>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</si>
  <si>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</si>
  <si>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</si>
  <si>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</si>
  <si>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</si>
  <si>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</si>
  <si>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</si>
  <si>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</si>
  <si>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</si>
  <si>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</si>
  <si>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</si>
  <si>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</si>
  <si>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</si>
  <si>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</si>
  <si>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</si>
  <si>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</si>
  <si>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</si>
  <si>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</si>
  <si>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</si>
  <si>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</si>
  <si>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</si>
  <si>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</si>
  <si>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</si>
  <si>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</si>
  <si>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</si>
  <si>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</si>
  <si>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</si>
  <si>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</si>
  <si>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</si>
  <si>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</si>
  <si>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</si>
  <si>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</si>
  <si>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</si>
  <si>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</si>
  <si>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</si>
  <si>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</si>
  <si>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</si>
  <si>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</si>
  <si>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</si>
  <si>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</si>
  <si>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</si>
  <si>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</si>
  <si>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</si>
  <si>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</si>
  <si>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</si>
  <si>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</si>
  <si>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</si>
  <si>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</si>
  <si>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</si>
  <si>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</si>
  <si>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</si>
  <si>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</si>
  <si>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</si>
  <si>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</si>
  <si>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</si>
  <si>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</si>
  <si>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</si>
  <si>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</si>
  <si>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</si>
  <si>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</si>
  <si>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</si>
  <si>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</si>
  <si>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</si>
  <si>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</si>
  <si>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</si>
  <si>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</si>
  <si>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</si>
  <si>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</si>
  <si>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</si>
  <si>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</si>
  <si>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</si>
  <si>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</si>
  <si>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</si>
  <si>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</si>
  <si>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</si>
  <si>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</si>
  <si>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</si>
  <si>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</si>
  <si>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</si>
  <si>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</si>
  <si>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</si>
  <si>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</si>
  <si>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</si>
  <si>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</si>
  <si>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</si>
  <si>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</si>
  <si>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</si>
  <si>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</si>
  <si>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</si>
  <si>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</si>
  <si>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</si>
  <si>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</si>
  <si>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</si>
  <si>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</si>
  <si>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</si>
  <si>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</si>
  <si>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</si>
  <si>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</si>
  <si>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</si>
  <si>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</si>
  <si>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</si>
  <si>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</si>
  <si>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</si>
  <si>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</si>
  <si>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</si>
  <si>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</si>
  <si>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</si>
  <si>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</si>
  <si>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</si>
  <si>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</si>
  <si>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</si>
  <si>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</si>
  <si>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</si>
  <si>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</si>
  <si>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</si>
  <si>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</si>
  <si>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</si>
  <si>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</si>
  <si>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</si>
  <si>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</si>
  <si>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</si>
  <si>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</si>
  <si>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</si>
  <si>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</si>
  <si>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</si>
  <si>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</si>
  <si>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</si>
  <si>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</si>
  <si>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</si>
  <si>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</si>
  <si>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</si>
  <si>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</si>
  <si>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</si>
  <si>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</si>
  <si>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</si>
  <si>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</si>
  <si>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</si>
  <si>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</si>
  <si>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</si>
  <si>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</si>
  <si>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</si>
  <si>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</si>
  <si>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</si>
  <si>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</si>
  <si>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</si>
  <si>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</si>
  <si>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</si>
  <si>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</si>
  <si>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</si>
  <si>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</si>
  <si>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</si>
  <si>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</si>
  <si>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</si>
  <si>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</si>
  <si>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</si>
  <si>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</si>
  <si>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</si>
  <si>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</si>
  <si>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</si>
  <si>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</si>
  <si>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</si>
  <si>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</si>
  <si>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</si>
  <si>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</si>
  <si>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</si>
  <si>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</si>
  <si>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</si>
  <si>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</si>
  <si>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</si>
  <si>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</si>
  <si>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</si>
  <si>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</si>
  <si>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</si>
  <si>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</si>
  <si>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</si>
  <si>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</si>
  <si>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</si>
  <si>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</si>
  <si>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</si>
  <si>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</si>
  <si>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</si>
  <si>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</si>
  <si>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</si>
  <si>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</si>
  <si>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</si>
  <si>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</si>
  <si>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</si>
  <si>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</si>
  <si>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</si>
  <si>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</si>
  <si>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</si>
  <si>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</si>
  <si>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</si>
  <si>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</si>
  <si>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</si>
  <si>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</si>
  <si>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</si>
  <si>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</si>
  <si>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</si>
  <si>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</si>
  <si>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</si>
  <si>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</si>
  <si>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</si>
  <si>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</si>
  <si>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</si>
  <si>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</si>
  <si>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</si>
  <si>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</si>
  <si>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</si>
  <si>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</si>
  <si>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</si>
  <si>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</si>
  <si>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</si>
  <si>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</si>
  <si>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</si>
  <si>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</si>
  <si>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</si>
  <si>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</si>
  <si>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</si>
  <si>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</si>
  <si>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</si>
  <si>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</si>
  <si>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</si>
  <si>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</si>
  <si>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</si>
  <si>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</si>
  <si>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</si>
  <si>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</si>
  <si>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</si>
  <si>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</si>
  <si>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</si>
  <si>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</si>
  <si>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</si>
  <si>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</si>
  <si>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</si>
  <si>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</si>
  <si>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</si>
  <si>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</si>
  <si>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</si>
  <si>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</si>
  <si>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</si>
  <si>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</si>
  <si>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</si>
  <si>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</si>
  <si>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</si>
  <si>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</si>
  <si>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</si>
  <si>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</si>
  <si>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</si>
  <si>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</si>
  <si>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</si>
  <si>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</si>
  <si>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</si>
  <si>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</si>
  <si>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</si>
  <si>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</si>
  <si>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</si>
  <si>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</si>
  <si>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</si>
  <si>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</si>
  <si>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</si>
  <si>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</si>
  <si>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</si>
  <si>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</si>
  <si>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</si>
  <si>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</si>
  <si>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</si>
  <si>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</si>
  <si>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</si>
  <si>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</si>
  <si>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</si>
  <si>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</si>
  <si>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</si>
  <si>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</si>
  <si>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</si>
  <si>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</si>
  <si>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</si>
  <si>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</si>
  <si>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</si>
  <si>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</si>
  <si>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</si>
  <si>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</si>
  <si>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</si>
  <si>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</si>
  <si>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</si>
  <si>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</si>
  <si>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</si>
  <si>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</si>
  <si>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</si>
  <si>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</si>
  <si>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</si>
  <si>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</si>
  <si>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</si>
  <si>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</si>
  <si>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</si>
  <si>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</si>
  <si>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</si>
  <si>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</si>
  <si>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</si>
  <si>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</si>
  <si>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</si>
  <si>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</si>
  <si>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</si>
  <si>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</si>
  <si>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</si>
  <si>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</si>
  <si>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</si>
  <si>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</si>
  <si>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</si>
  <si>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</si>
  <si>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</si>
  <si>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</si>
  <si>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</si>
  <si>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</si>
  <si>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</si>
  <si>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</si>
  <si>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</si>
  <si>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</si>
  <si>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</si>
  <si>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</si>
  <si>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</si>
  <si>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</si>
  <si>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</si>
  <si>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</si>
  <si>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</si>
  <si>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</si>
  <si>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</si>
  <si>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</si>
  <si>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</si>
  <si>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</si>
  <si>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</si>
  <si>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</si>
  <si>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</si>
  <si>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</si>
  <si>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</si>
  <si>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</si>
  <si>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</si>
  <si>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</si>
  <si>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</si>
  <si>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</si>
  <si>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</si>
  <si>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</si>
  <si>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</si>
  <si>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</si>
  <si>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</si>
  <si>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</si>
  <si>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</si>
  <si>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</si>
  <si>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</si>
  <si>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</si>
  <si>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</si>
  <si>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</si>
  <si>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</si>
  <si>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</si>
  <si>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</si>
  <si>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</si>
  <si>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</si>
  <si>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</si>
  <si>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</si>
  <si>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</si>
  <si>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</si>
  <si>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</si>
  <si>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</si>
  <si>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</si>
  <si>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</si>
  <si>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</si>
  <si>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</si>
  <si>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</si>
  <si>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</si>
  <si>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</si>
  <si>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</si>
  <si>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</si>
  <si>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</si>
  <si>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</si>
  <si>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</si>
  <si>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</si>
  <si>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</si>
  <si>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</si>
  <si>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</si>
  <si>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</si>
  <si>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</si>
  <si>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</si>
  <si>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</si>
  <si>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</si>
  <si>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</si>
  <si>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</si>
  <si>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</si>
  <si>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</si>
  <si>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</si>
  <si>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</si>
  <si>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</si>
  <si>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</si>
  <si>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</si>
  <si>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</si>
  <si>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</si>
  <si>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</si>
  <si>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</si>
  <si>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</si>
  <si>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</si>
  <si>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</si>
  <si>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</si>
  <si>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</si>
  <si>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</si>
  <si>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</si>
  <si>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</si>
  <si>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</si>
  <si>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</si>
  <si>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</si>
  <si>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</si>
  <si>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</si>
  <si>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</si>
  <si>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</si>
  <si>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</si>
  <si>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</si>
  <si>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</si>
  <si>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</si>
  <si>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</si>
  <si>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</si>
  <si>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</si>
  <si>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</si>
  <si>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</si>
  <si>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</si>
  <si>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</si>
  <si>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</si>
  <si>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</si>
  <si>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</si>
  <si>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</si>
  <si>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</si>
  <si>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</si>
  <si>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</si>
  <si>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</si>
  <si>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</si>
  <si>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</si>
  <si>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</si>
  <si>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</si>
  <si>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</si>
  <si>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</si>
  <si>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</si>
  <si>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</si>
  <si>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</si>
  <si>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</si>
  <si>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</si>
  <si>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</si>
  <si>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</si>
  <si>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</si>
  <si>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</si>
  <si>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</si>
  <si>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</si>
  <si>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</si>
  <si>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</si>
  <si>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</si>
  <si>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</si>
  <si>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</si>
  <si>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</si>
  <si>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</si>
  <si>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</si>
  <si>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</si>
  <si>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</si>
  <si>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</si>
  <si>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</si>
  <si>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</si>
  <si>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</si>
  <si>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</si>
  <si>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</si>
  <si>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</si>
  <si>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</si>
  <si>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</si>
  <si>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</si>
  <si>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</si>
  <si>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</si>
  <si>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</si>
  <si>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</si>
  <si>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</si>
  <si>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</si>
  <si>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</si>
  <si>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</si>
  <si>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</si>
  <si>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</si>
  <si>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</si>
  <si>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</si>
  <si>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</si>
  <si>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</si>
  <si>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</si>
  <si>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</si>
  <si>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</si>
  <si>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</si>
  <si>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</si>
  <si>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</si>
  <si>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</si>
  <si>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</si>
  <si>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</si>
  <si>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</si>
  <si>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</si>
  <si>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</si>
  <si>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</si>
  <si>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</si>
  <si>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</si>
  <si>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</si>
  <si>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</si>
  <si>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</si>
  <si>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</si>
  <si>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</si>
  <si>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</si>
  <si>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</si>
  <si>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</si>
  <si>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</si>
  <si>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</si>
  <si>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</si>
  <si>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</si>
  <si>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</si>
  <si>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</si>
  <si>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</si>
  <si>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</si>
  <si>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</si>
  <si>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</si>
  <si>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</si>
  <si>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</si>
  <si>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</si>
  <si>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</si>
  <si>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</si>
  <si>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</si>
  <si>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</si>
  <si>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</si>
  <si>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</si>
  <si>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</si>
  <si>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</si>
  <si>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</si>
  <si>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</si>
  <si>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</si>
  <si>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</si>
  <si>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</si>
  <si>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</si>
  <si>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</si>
  <si>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</si>
  <si>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</si>
  <si>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</si>
  <si>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</si>
  <si>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</si>
  <si>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</si>
  <si>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</si>
  <si>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</si>
  <si>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</si>
  <si>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</si>
  <si>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</si>
  <si>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</si>
  <si>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</si>
  <si>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</si>
  <si>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</si>
  <si>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</si>
  <si>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</si>
  <si>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</si>
  <si>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</si>
  <si>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</si>
  <si>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</si>
  <si>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</si>
  <si>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</si>
  <si>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</si>
  <si>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</si>
  <si>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</si>
  <si>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</si>
  <si>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</si>
  <si>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</si>
  <si>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</si>
  <si>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</si>
  <si>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</si>
  <si>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</si>
  <si>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</si>
  <si>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</si>
  <si>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</si>
  <si>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</si>
  <si>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</si>
  <si>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</si>
  <si>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</si>
  <si>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</si>
  <si>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</si>
  <si>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</si>
  <si>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</si>
  <si>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</si>
  <si>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</si>
  <si>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</si>
  <si>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</si>
  <si>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</si>
  <si>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</si>
  <si>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</si>
  <si>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</si>
  <si>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</si>
  <si>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</si>
  <si>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</si>
  <si>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</si>
  <si>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</si>
  <si>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</si>
  <si>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</si>
  <si>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</si>
  <si>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</si>
  <si>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</si>
  <si>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</si>
  <si>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</si>
  <si>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</si>
  <si>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</si>
  <si>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</si>
  <si>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</si>
  <si>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</si>
  <si>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</si>
  <si>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</si>
  <si>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</si>
  <si>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</si>
  <si>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</si>
  <si>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</si>
  <si>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</si>
  <si>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</si>
  <si>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</si>
  <si>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</si>
  <si>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</si>
  <si>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</si>
  <si>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</si>
  <si>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</si>
  <si>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</si>
  <si>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</si>
  <si>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</si>
  <si>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</si>
  <si>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</si>
  <si>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</si>
  <si>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</si>
  <si>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</si>
  <si>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</si>
  <si>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</si>
  <si>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</si>
  <si>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</si>
  <si>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</si>
  <si>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</si>
  <si>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</si>
  <si>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</si>
  <si>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</si>
  <si>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</si>
  <si>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</si>
  <si>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</si>
  <si>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</si>
  <si>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</si>
  <si>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</si>
  <si>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</si>
  <si>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</si>
  <si>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</si>
  <si>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</si>
  <si>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</si>
  <si>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</si>
  <si>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</si>
  <si>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</si>
  <si>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</si>
  <si>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</si>
  <si>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</si>
  <si>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</si>
  <si>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</si>
  <si>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</si>
  <si>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</si>
  <si>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</si>
  <si>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</si>
  <si>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</si>
  <si>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</si>
  <si>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</si>
  <si>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</si>
  <si>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</si>
  <si>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</si>
  <si>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</si>
  <si>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</si>
  <si>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</si>
  <si>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</si>
  <si>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</si>
  <si>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</si>
  <si>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</si>
  <si>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</si>
  <si>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</si>
  <si>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</si>
  <si>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</si>
  <si>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</si>
  <si>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</si>
  <si>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</si>
  <si>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</si>
  <si>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</si>
  <si>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</si>
  <si>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</si>
  <si>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</si>
  <si>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</si>
  <si>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</si>
  <si>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</si>
  <si>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</si>
  <si>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</si>
  <si>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</si>
  <si>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</si>
  <si>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</si>
  <si>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</si>
  <si>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</si>
  <si>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</si>
  <si>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</si>
  <si>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</si>
  <si>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</si>
  <si>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</si>
  <si>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</si>
  <si>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</si>
  <si>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</si>
  <si>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</si>
  <si>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</si>
  <si>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</si>
  <si>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</si>
  <si>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</si>
  <si>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</si>
  <si>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</si>
  <si>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</si>
  <si>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</si>
  <si>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</si>
  <si>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</si>
  <si>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</si>
  <si>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</si>
  <si>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</si>
  <si>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</si>
  <si>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</si>
  <si>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</si>
  <si>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</si>
  <si>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</si>
  <si>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</si>
  <si>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</si>
  <si>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</si>
  <si>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</si>
  <si>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</si>
  <si>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</si>
  <si>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</si>
  <si>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</si>
  <si>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</si>
  <si>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</si>
  <si>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</si>
  <si>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</si>
  <si>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</si>
  <si>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</si>
  <si>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</si>
  <si>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</si>
  <si>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</si>
  <si>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</si>
  <si>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</si>
  <si>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</si>
  <si>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</si>
  <si>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</si>
  <si>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</si>
  <si>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</si>
  <si>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</si>
  <si>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</si>
  <si>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</si>
  <si>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</si>
  <si>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</si>
  <si>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</si>
  <si>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</si>
  <si>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</si>
  <si>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</si>
  <si>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</si>
  <si>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</si>
  <si>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</si>
  <si>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</si>
  <si>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</si>
  <si>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</si>
  <si>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</si>
  <si>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</si>
  <si>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</si>
  <si>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</si>
  <si>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</si>
  <si>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</si>
  <si>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</si>
  <si>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</si>
  <si>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</si>
  <si>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</si>
  <si>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</si>
  <si>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</si>
  <si>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</si>
  <si>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</si>
  <si>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</si>
  <si>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</si>
  <si>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</si>
  <si>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</si>
  <si>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</si>
  <si>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</si>
  <si>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</si>
  <si>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</si>
  <si>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</si>
  <si>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</si>
  <si>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</si>
  <si>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</si>
  <si>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</si>
  <si>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</si>
  <si>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</si>
  <si>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</si>
  <si>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</si>
  <si>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</si>
  <si>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</si>
  <si>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</si>
  <si>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</si>
  <si>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</si>
  <si>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</si>
  <si>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</si>
  <si>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</si>
  <si>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</si>
  <si>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</si>
  <si>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</si>
  <si>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</si>
  <si>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</si>
  <si>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</si>
  <si>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</si>
  <si>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</si>
  <si>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</si>
  <si>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</si>
  <si>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</si>
  <si>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</si>
  <si>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</si>
  <si>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</si>
  <si>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</si>
  <si>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</si>
  <si>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</si>
  <si>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</si>
  <si>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</si>
  <si>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</si>
  <si>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</si>
  <si>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</si>
  <si>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</si>
  <si>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</si>
  <si>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</si>
  <si>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</si>
  <si>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</si>
  <si>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</si>
  <si>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</si>
  <si>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</si>
  <si>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</si>
  <si>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</si>
  <si>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</si>
  <si>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</si>
  <si>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</si>
  <si>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</si>
  <si>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</si>
  <si>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</si>
  <si>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</si>
  <si>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</si>
  <si>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</si>
  <si>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</si>
  <si>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</si>
  <si>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</si>
  <si>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</si>
  <si>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</si>
  <si>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</si>
  <si>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</si>
  <si>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</si>
  <si>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</si>
  <si>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</si>
  <si>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</si>
  <si>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</si>
  <si>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</si>
  <si>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</si>
  <si>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</si>
  <si>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</si>
  <si>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</si>
  <si>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</si>
  <si>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</si>
  <si>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</si>
  <si>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</si>
  <si>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</si>
  <si>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</si>
  <si>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</si>
  <si>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</si>
  <si>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</si>
  <si>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</si>
  <si>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</si>
  <si>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</si>
  <si>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</si>
  <si>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</si>
  <si>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</si>
  <si>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</si>
  <si>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</si>
  <si>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</si>
  <si>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</si>
  <si>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</si>
  <si>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</si>
  <si>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</si>
  <si>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</si>
  <si>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</si>
  <si>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</si>
  <si>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</si>
  <si>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</si>
  <si>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</si>
  <si>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</si>
  <si>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</si>
  <si>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</si>
  <si>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</si>
  <si>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</si>
  <si>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</si>
  <si>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</si>
  <si>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</si>
  <si>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</si>
  <si>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</si>
  <si>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</si>
  <si>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</si>
  <si>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</si>
  <si>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</si>
  <si>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</si>
  <si>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</si>
  <si>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</si>
  <si>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</si>
  <si>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</si>
  <si>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</si>
  <si>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</si>
  <si>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</si>
  <si>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</si>
  <si>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</si>
  <si>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</si>
  <si>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</si>
  <si>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</si>
  <si>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</si>
  <si>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</si>
  <si>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</si>
  <si>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</si>
  <si>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</si>
  <si>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</si>
  <si>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</si>
  <si>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</si>
  <si>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</si>
  <si>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</si>
  <si>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</si>
  <si>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</si>
  <si>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</si>
  <si>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</si>
  <si>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</si>
  <si>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</si>
  <si>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</si>
  <si>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</si>
  <si>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</si>
  <si>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</si>
  <si>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</si>
  <si>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</si>
  <si>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</si>
  <si>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</si>
  <si>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</si>
  <si>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</si>
  <si>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</si>
  <si>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</si>
  <si>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</si>
  <si>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</si>
  <si>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</si>
  <si>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</si>
  <si>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</si>
  <si>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</si>
  <si>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</si>
  <si>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</si>
  <si>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</si>
  <si>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</si>
  <si>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</si>
  <si>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</si>
  <si>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</si>
  <si>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</si>
  <si>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</si>
  <si>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</si>
  <si>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</si>
  <si>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</si>
  <si>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</si>
  <si>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</si>
  <si>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</si>
  <si>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</si>
  <si>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</si>
  <si>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</si>
  <si>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</si>
  <si>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</si>
  <si>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</si>
  <si>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</si>
  <si>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</si>
  <si>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</si>
  <si>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</si>
  <si>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</si>
  <si>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</si>
  <si>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</si>
  <si>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</si>
  <si>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</si>
  <si>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</si>
  <si>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</si>
  <si>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</si>
  <si>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</si>
  <si>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</si>
  <si>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</si>
  <si>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</si>
  <si>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</si>
  <si>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</si>
  <si>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</si>
  <si>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</si>
  <si>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</si>
  <si>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</si>
  <si>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</si>
  <si>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</si>
  <si>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</si>
  <si>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</si>
  <si>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</si>
  <si>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</si>
  <si>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</si>
  <si>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</si>
  <si>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</si>
  <si>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</si>
  <si>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</si>
  <si>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</si>
  <si>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</si>
  <si>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</si>
  <si>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</si>
  <si>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</si>
  <si>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</si>
  <si>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</si>
  <si>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</si>
  <si>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</si>
  <si>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</si>
  <si>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</si>
  <si>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</si>
  <si>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</si>
  <si>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</si>
  <si>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</si>
  <si>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</si>
  <si>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</si>
  <si>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</si>
  <si>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</si>
  <si>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</si>
  <si>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</si>
  <si>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</si>
  <si>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</si>
  <si>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</si>
  <si>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</si>
  <si>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</si>
  <si>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</si>
  <si>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</si>
  <si>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</si>
  <si>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</si>
  <si>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</si>
  <si>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</si>
  <si>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</si>
  <si>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</si>
  <si>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</si>
  <si>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</si>
  <si>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</si>
  <si>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</si>
  <si>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</si>
  <si>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</si>
  <si>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</si>
  <si>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</si>
  <si>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</si>
  <si>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</si>
  <si>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</si>
  <si>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</si>
  <si>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</si>
  <si>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</si>
  <si>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</si>
  <si>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</si>
  <si>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</si>
  <si>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</si>
  <si>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</si>
  <si>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</si>
  <si>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</si>
  <si>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</si>
  <si>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</si>
  <si>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</si>
  <si>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</si>
  <si>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</si>
  <si>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</si>
  <si>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</si>
  <si>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</si>
  <si>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</si>
  <si>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</si>
  <si>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</si>
  <si>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</si>
  <si>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</si>
  <si>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</si>
  <si>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</si>
  <si>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</si>
  <si>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</si>
  <si>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</si>
  <si>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</si>
  <si>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</si>
  <si>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</si>
  <si>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</si>
  <si>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</si>
  <si>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</si>
  <si>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</si>
  <si>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</si>
  <si>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</si>
  <si>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</si>
  <si>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</si>
  <si>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</si>
  <si>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</si>
  <si>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</si>
  <si>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</si>
  <si>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</si>
  <si>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</si>
  <si>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</si>
  <si>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</si>
  <si>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</si>
  <si>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</si>
  <si>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</si>
  <si>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</si>
  <si>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</si>
  <si>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</si>
  <si>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</si>
  <si>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</si>
  <si>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</si>
  <si>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</si>
  <si>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</si>
  <si>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</si>
  <si>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</si>
  <si>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</si>
  <si>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</si>
  <si>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</si>
  <si>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</si>
  <si>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</si>
  <si>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</si>
  <si>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</si>
  <si>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</si>
  <si>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</si>
  <si>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</si>
  <si>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</si>
  <si>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</si>
  <si>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</si>
  <si>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</si>
  <si>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</si>
  <si>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</si>
  <si>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</si>
  <si>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</si>
  <si>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</si>
  <si>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</si>
  <si>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</si>
  <si>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</si>
  <si>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</si>
  <si>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</si>
  <si>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</si>
  <si>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</si>
  <si>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</si>
  <si>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</si>
  <si>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</si>
  <si>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</si>
  <si>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</si>
  <si>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</si>
  <si>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</si>
  <si>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</si>
  <si>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</si>
  <si>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</si>
  <si>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</si>
  <si>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</si>
  <si>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</si>
  <si>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</si>
  <si>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</si>
  <si>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</si>
  <si>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</si>
  <si>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</si>
  <si>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</si>
  <si>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</si>
  <si>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</si>
  <si>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</si>
  <si>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</si>
  <si>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</si>
  <si>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</si>
  <si>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</si>
  <si>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</si>
  <si>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</si>
  <si>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</si>
  <si>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</si>
  <si>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</si>
  <si>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</si>
  <si>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</si>
  <si>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</si>
  <si>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</si>
  <si>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</si>
  <si>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</si>
  <si>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</si>
  <si>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</si>
  <si>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</si>
  <si>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</si>
  <si>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</si>
  <si>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</si>
  <si>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</si>
  <si>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</si>
  <si>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</si>
  <si>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</si>
  <si>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</si>
  <si>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</si>
  <si>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</si>
  <si>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</si>
  <si>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</si>
  <si>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</si>
  <si>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</si>
  <si>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</si>
  <si>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</si>
  <si>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</si>
  <si>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</si>
  <si>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</si>
  <si>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</si>
  <si>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</si>
  <si>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</si>
  <si>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</si>
  <si>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</si>
  <si>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</si>
  <si>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</si>
  <si>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</si>
  <si>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</si>
  <si>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</si>
  <si>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</si>
  <si>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</si>
  <si>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</si>
  <si>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</si>
  <si>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</si>
  <si>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</si>
  <si>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</si>
  <si>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</si>
  <si>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</si>
  <si>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</si>
  <si>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</si>
  <si>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</si>
  <si>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</si>
  <si>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</si>
  <si>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</si>
  <si>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</si>
  <si>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</si>
  <si>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</si>
  <si>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</si>
  <si>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</si>
  <si>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</si>
  <si>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</si>
  <si>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</si>
  <si>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</si>
  <si>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</si>
  <si>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</si>
  <si>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</si>
  <si>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</si>
  <si>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</si>
  <si>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</si>
  <si>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</si>
  <si>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</si>
  <si>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</si>
  <si>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</si>
  <si>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</si>
  <si>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</si>
  <si>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</si>
  <si>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</si>
  <si>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</si>
  <si>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</si>
  <si>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</si>
  <si>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</si>
  <si>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</si>
  <si>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</si>
  <si>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</si>
  <si>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</si>
  <si>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</si>
  <si>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</si>
  <si>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</si>
  <si>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</si>
  <si>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</si>
  <si>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</si>
  <si>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</si>
  <si>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</si>
  <si>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</si>
  <si>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</si>
  <si>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</si>
  <si>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</si>
  <si>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</si>
  <si>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</si>
  <si>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</si>
  <si>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</si>
  <si>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</si>
  <si>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</si>
  <si>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</si>
  <si>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</si>
  <si>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</si>
  <si>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</si>
  <si>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</si>
  <si>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</si>
  <si>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</si>
  <si>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</si>
  <si>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</si>
  <si>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</si>
  <si>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</si>
  <si>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</si>
  <si>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</si>
  <si>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</si>
  <si>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</si>
  <si>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</si>
  <si>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</si>
  <si>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</si>
  <si>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</si>
  <si>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</si>
  <si>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</si>
  <si>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</si>
  <si>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</si>
  <si>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</si>
  <si>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</si>
  <si>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</si>
  <si>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</si>
  <si>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</si>
  <si>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</si>
  <si>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</si>
  <si>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</si>
  <si>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</si>
  <si>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</si>
  <si>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</si>
  <si>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</si>
  <si>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</si>
  <si>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</si>
  <si>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</si>
  <si>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</si>
  <si>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</si>
  <si>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</si>
  <si>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</si>
  <si>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</si>
  <si>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</si>
  <si>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</si>
  <si>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</si>
  <si>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</si>
  <si>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</si>
  <si>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</si>
  <si>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</si>
  <si>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</si>
  <si>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</si>
  <si>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</si>
  <si>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</si>
  <si>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</si>
  <si>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</si>
  <si>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</si>
  <si>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</si>
  <si>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</si>
  <si>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</si>
  <si>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</si>
  <si>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</si>
  <si>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</si>
  <si>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</si>
  <si>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</si>
  <si>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</si>
  <si>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</si>
  <si>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</si>
  <si>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</si>
  <si>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</si>
  <si>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</si>
  <si>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</si>
  <si>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</si>
  <si>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</si>
  <si>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</si>
  <si>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</si>
  <si>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</si>
  <si>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</si>
  <si>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</si>
  <si>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</si>
  <si>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</si>
  <si>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</si>
  <si>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</si>
  <si>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</si>
  <si>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</si>
  <si>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</si>
  <si>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</si>
  <si>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</si>
  <si>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</si>
  <si>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</si>
  <si>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</si>
  <si>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</si>
  <si>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</si>
  <si>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</si>
  <si>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</si>
  <si>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</si>
  <si>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</si>
  <si>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</si>
  <si>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</si>
  <si>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</si>
  <si>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</si>
  <si>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</si>
  <si>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</si>
  <si>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</si>
  <si>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</si>
  <si>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</si>
  <si>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</si>
  <si>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</si>
  <si>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</si>
  <si>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</si>
  <si>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</si>
  <si>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</si>
  <si>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</si>
  <si>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</si>
  <si>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</si>
  <si>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</si>
  <si>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</si>
  <si>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</si>
  <si>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</si>
  <si>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</si>
  <si>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</si>
  <si>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</si>
  <si>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</si>
  <si>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</si>
  <si>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</si>
  <si>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</si>
  <si>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</si>
  <si>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</si>
  <si>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</si>
  <si>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</si>
  <si>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</si>
  <si>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</si>
  <si>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</si>
  <si>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</si>
  <si>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</si>
  <si>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</si>
  <si>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</si>
  <si>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</si>
  <si>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</si>
  <si>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</si>
  <si>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</si>
  <si>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</si>
  <si>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</si>
  <si>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</si>
  <si>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</si>
  <si>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</si>
  <si>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</si>
  <si>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</si>
  <si>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</si>
  <si>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</si>
  <si>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</si>
  <si>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</si>
  <si>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</si>
  <si>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</si>
  <si>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</si>
  <si>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</si>
  <si>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</si>
  <si>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</si>
  <si>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</si>
  <si>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</si>
  <si>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</si>
  <si>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</si>
  <si>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</si>
  <si>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</si>
  <si>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</si>
  <si>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</si>
  <si>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</si>
  <si>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</si>
  <si>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</si>
  <si>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</si>
  <si>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</si>
  <si>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</si>
  <si>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</si>
  <si>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</si>
  <si>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</si>
  <si>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</si>
  <si>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</si>
  <si>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</si>
  <si>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</si>
  <si>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</si>
  <si>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</si>
  <si>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</si>
  <si>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</si>
  <si>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</si>
  <si>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</si>
  <si>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</si>
  <si>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</si>
  <si>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</si>
  <si>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</si>
  <si>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</si>
  <si>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</si>
  <si>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</si>
  <si>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</si>
  <si>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</si>
  <si>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</si>
  <si>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</si>
  <si>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</si>
  <si>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</si>
  <si>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</si>
  <si>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</si>
  <si>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</si>
  <si>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</si>
  <si>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</si>
  <si>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</si>
  <si>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</si>
  <si>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</si>
  <si>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</si>
  <si>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</si>
  <si>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</si>
  <si>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</si>
  <si>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</si>
  <si>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</si>
  <si>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</si>
  <si>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</si>
  <si>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</si>
  <si>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</si>
  <si>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</si>
  <si>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</si>
  <si>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</si>
  <si>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</si>
  <si>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</si>
  <si>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</si>
  <si>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</si>
  <si>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</si>
  <si>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</si>
  <si>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</si>
  <si>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</si>
  <si>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</si>
  <si>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</si>
  <si>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</si>
  <si>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</si>
  <si>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</si>
  <si>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</si>
  <si>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</si>
  <si>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</si>
  <si>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</si>
  <si>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</si>
  <si>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</si>
  <si>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</si>
  <si>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</si>
  <si>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</si>
  <si>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</si>
  <si>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</si>
  <si>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</si>
  <si>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</si>
  <si>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</si>
  <si>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</si>
  <si>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</si>
  <si>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</si>
  <si>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</si>
  <si>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</si>
  <si>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</si>
  <si>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</si>
  <si>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</si>
  <si>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</si>
  <si>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</si>
  <si>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</si>
  <si>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</si>
  <si>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</si>
  <si>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</si>
  <si>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</si>
  <si>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</si>
  <si>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</si>
  <si>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</si>
  <si>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</si>
  <si>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</si>
  <si>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</si>
  <si>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</si>
  <si>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</si>
  <si>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</si>
  <si>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</si>
  <si>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</si>
  <si>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</si>
  <si>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</si>
  <si>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</si>
  <si>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</si>
  <si>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</si>
  <si>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</si>
  <si>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</si>
  <si>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</si>
  <si>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</si>
  <si>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</si>
  <si>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</si>
  <si>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</si>
  <si>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</si>
  <si>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</si>
  <si>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</si>
  <si>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</si>
  <si>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</si>
  <si>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</si>
  <si>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</si>
  <si>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</si>
  <si>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</si>
  <si>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</si>
  <si>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</si>
  <si>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</si>
  <si>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</si>
  <si>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</si>
  <si>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</si>
  <si>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</si>
  <si>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</si>
  <si>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</si>
  <si>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</si>
  <si>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</si>
  <si>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</si>
  <si>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</si>
  <si>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</si>
  <si>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</si>
  <si>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</si>
  <si>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</si>
  <si>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</si>
  <si>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</si>
  <si>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</si>
  <si>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</si>
  <si>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</si>
  <si>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</si>
  <si>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</si>
  <si>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</si>
  <si>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</si>
  <si>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</si>
  <si>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</si>
  <si>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</si>
  <si>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</si>
  <si>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</si>
  <si>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</si>
  <si>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</si>
  <si>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</si>
  <si>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</si>
  <si>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</si>
  <si>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</si>
  <si>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</si>
  <si>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</si>
  <si>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</si>
  <si>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</si>
  <si>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</si>
  <si>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</si>
  <si>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</si>
  <si>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</si>
  <si>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</si>
  <si>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</si>
  <si>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</si>
  <si>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</si>
  <si>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</si>
  <si>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</si>
  <si>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</si>
  <si>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</si>
  <si>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</si>
  <si>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</si>
  <si>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</si>
  <si>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</si>
  <si>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</si>
  <si>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</si>
  <si>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</si>
  <si>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</si>
  <si>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</si>
  <si>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</si>
  <si>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</si>
  <si>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</si>
  <si>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</si>
  <si>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</si>
  <si>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</si>
  <si>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</si>
  <si>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</si>
  <si>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</si>
  <si>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</si>
  <si>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</si>
  <si>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</si>
  <si>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</si>
  <si>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</si>
  <si>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</si>
  <si>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</si>
  <si>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</si>
  <si>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</si>
  <si>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</si>
  <si>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</si>
  <si>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</si>
  <si>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</si>
  <si>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</si>
  <si>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</si>
  <si>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</si>
  <si>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</si>
  <si>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</si>
  <si>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</si>
  <si>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</si>
  <si>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</si>
  <si>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</si>
  <si>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</si>
  <si>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</si>
  <si>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</si>
  <si>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</si>
  <si>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</si>
  <si>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</si>
  <si>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</si>
  <si>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</si>
  <si>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</si>
  <si>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</si>
  <si>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</si>
  <si>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</si>
  <si>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</si>
  <si>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</si>
  <si>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</si>
  <si>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</si>
  <si>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</si>
  <si>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</si>
  <si>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</si>
  <si>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</si>
  <si>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</si>
  <si>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</si>
  <si>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</si>
  <si>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</si>
  <si>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</si>
  <si>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</si>
  <si>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</si>
  <si>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</si>
  <si>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</si>
  <si>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</si>
  <si>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</si>
  <si>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</si>
  <si>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</si>
  <si>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</si>
  <si>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</si>
  <si>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</si>
  <si>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</si>
  <si>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</si>
  <si>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</si>
  <si>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</si>
  <si>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</si>
  <si>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</si>
  <si>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</si>
  <si>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</si>
  <si>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</si>
  <si>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</si>
  <si>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</si>
  <si>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</si>
  <si>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</si>
  <si>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</si>
  <si>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</si>
  <si>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</si>
  <si>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</si>
  <si>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</si>
  <si>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</si>
  <si>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</si>
  <si>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</si>
  <si>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</si>
  <si>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</si>
  <si>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</si>
  <si>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</si>
  <si>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</si>
  <si>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</si>
  <si>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</si>
  <si>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</si>
  <si>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</si>
  <si>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</si>
  <si>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</si>
  <si>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</si>
  <si>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</si>
  <si>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</si>
  <si>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</si>
  <si>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</si>
  <si>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</si>
  <si>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</si>
  <si>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</si>
  <si>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</si>
  <si>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</si>
  <si>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</si>
  <si>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</si>
  <si>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</si>
  <si>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</si>
  <si>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</si>
  <si>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</si>
  <si>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</si>
  <si>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</si>
  <si>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</si>
  <si>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</si>
  <si>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</si>
  <si>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</si>
  <si>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</si>
  <si>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</si>
  <si>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</si>
  <si>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</si>
  <si>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</si>
  <si>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</si>
  <si>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</si>
  <si>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</si>
  <si>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</si>
  <si>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</si>
  <si>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</si>
  <si>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</si>
  <si>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</si>
  <si>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</si>
  <si>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</si>
  <si>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</si>
  <si>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</si>
  <si>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</si>
  <si>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</si>
  <si>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</si>
  <si>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</si>
  <si>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</si>
  <si>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</si>
  <si>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</si>
  <si>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</si>
  <si>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</si>
  <si>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</si>
  <si>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</si>
  <si>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</si>
  <si>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</si>
  <si>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</si>
  <si>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</si>
  <si>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</si>
  <si>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</si>
  <si>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</si>
  <si>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</si>
  <si>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</si>
  <si>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</si>
  <si>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</si>
  <si>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</si>
  <si>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</si>
  <si>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</si>
  <si>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</si>
  <si>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</si>
  <si>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</si>
  <si>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</si>
  <si>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</si>
  <si>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</si>
  <si>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</si>
  <si>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</si>
  <si>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</si>
  <si>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</si>
  <si>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</si>
  <si>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</si>
  <si>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</si>
  <si>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</si>
  <si>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</si>
  <si>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</si>
  <si>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</si>
  <si>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</si>
  <si>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</si>
  <si>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</si>
  <si>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</si>
  <si>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</si>
  <si>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</si>
  <si>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</si>
  <si>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</si>
  <si>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</si>
  <si>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</si>
  <si>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</si>
  <si>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</si>
  <si>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</si>
  <si>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</si>
  <si>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</si>
  <si>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</si>
  <si>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</si>
  <si>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</si>
  <si>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</si>
  <si>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</si>
  <si>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</si>
  <si>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</si>
  <si>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</si>
  <si>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</si>
  <si>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</si>
  <si>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</si>
  <si>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</si>
  <si>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</si>
  <si>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</si>
  <si>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</si>
  <si>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</si>
  <si>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</si>
  <si>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</si>
  <si>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</si>
  <si>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</si>
  <si>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</si>
  <si>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</si>
  <si>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</si>
  <si>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</si>
  <si>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</si>
  <si>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</si>
  <si>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</si>
  <si>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</si>
  <si>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</si>
  <si>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</si>
  <si>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</si>
  <si>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</si>
  <si>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</si>
  <si>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</si>
  <si>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</si>
  <si>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</si>
  <si>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</si>
  <si>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</si>
  <si>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</si>
  <si>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</si>
  <si>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</si>
  <si>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</si>
  <si>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</si>
  <si>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</si>
  <si>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</si>
  <si>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</si>
  <si>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</si>
  <si>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</si>
  <si>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</si>
  <si>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</si>
  <si>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</si>
  <si>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</si>
  <si>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</si>
  <si>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</si>
  <si>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</si>
  <si>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</si>
  <si>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</si>
  <si>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</si>
  <si>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</si>
  <si>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</si>
  <si>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</si>
  <si>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</si>
  <si>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</si>
  <si>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</si>
  <si>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</si>
  <si>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</si>
  <si>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</si>
  <si>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</si>
  <si>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</si>
  <si>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</si>
  <si>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</si>
  <si>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</si>
  <si>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</si>
  <si>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</si>
  <si>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</si>
  <si>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</si>
  <si>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</si>
  <si>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</si>
  <si>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</si>
  <si>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</si>
  <si>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</si>
  <si>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</si>
  <si>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</si>
  <si>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</si>
  <si>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</si>
  <si>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</si>
  <si>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</si>
  <si>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</si>
  <si>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</si>
  <si>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</si>
  <si>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</si>
  <si>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</si>
  <si>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</si>
  <si>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</si>
  <si>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</si>
  <si>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</si>
  <si>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</si>
  <si>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</si>
  <si>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</si>
  <si>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</si>
  <si>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</si>
  <si>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</si>
  <si>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</si>
  <si>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</si>
  <si>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</si>
  <si>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</si>
  <si>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</si>
  <si>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</si>
  <si>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</si>
  <si>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</si>
  <si>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</si>
  <si>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</si>
  <si>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</si>
  <si>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</si>
  <si>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</si>
  <si>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</si>
  <si>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</si>
  <si>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</si>
  <si>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</si>
  <si>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</si>
  <si>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</si>
  <si>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</si>
  <si>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</si>
  <si>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</si>
  <si>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</si>
  <si>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</si>
  <si>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</si>
  <si>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</si>
  <si>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</si>
  <si>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</si>
  <si>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</si>
  <si>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</si>
  <si>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</si>
  <si>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</si>
  <si>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</si>
  <si>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</si>
  <si>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</si>
  <si>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</si>
  <si>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</si>
  <si>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</si>
  <si>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</si>
  <si>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</si>
  <si>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</si>
  <si>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</si>
  <si>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</si>
  <si>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</si>
  <si>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</si>
  <si>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</si>
  <si>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</si>
  <si>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</si>
  <si>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</si>
  <si>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</si>
  <si>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</si>
  <si>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</si>
  <si>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</si>
  <si>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</si>
  <si>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</si>
  <si>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</si>
  <si>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</si>
  <si>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</si>
  <si>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</si>
  <si>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</si>
  <si>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</si>
  <si>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</si>
  <si>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</si>
  <si>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</si>
  <si>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</si>
  <si>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</si>
  <si>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</si>
  <si>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</si>
  <si>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</si>
  <si>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</si>
  <si>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</si>
  <si>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</si>
  <si>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</si>
  <si>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</si>
  <si>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</si>
  <si>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</si>
  <si>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</si>
  <si>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</si>
  <si>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</si>
  <si>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</si>
  <si>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</si>
  <si>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</si>
  <si>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</si>
  <si>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</si>
  <si>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</si>
  <si>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</si>
  <si>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</si>
  <si>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</si>
  <si>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</si>
  <si>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</si>
  <si>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</si>
  <si>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</si>
  <si>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</si>
  <si>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</si>
  <si>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</si>
  <si>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</si>
  <si>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</si>
  <si>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</si>
  <si>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</si>
  <si>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</si>
  <si>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</si>
  <si>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</si>
  <si>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</si>
  <si>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</si>
  <si>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</si>
  <si>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</si>
  <si>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</si>
  <si>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</si>
  <si>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</si>
  <si>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</si>
  <si>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</si>
  <si>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</si>
  <si>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</si>
  <si>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</si>
  <si>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</si>
  <si>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</si>
  <si>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</si>
  <si>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</si>
  <si>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</si>
  <si>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</si>
  <si>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</si>
  <si>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</si>
  <si>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</si>
  <si>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</si>
  <si>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</si>
  <si>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</si>
  <si>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</si>
  <si>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</si>
  <si>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</si>
  <si>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</si>
  <si>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</si>
  <si>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</si>
  <si>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</si>
  <si>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</si>
  <si>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</si>
  <si>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</si>
  <si>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</si>
  <si>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</si>
  <si>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</si>
  <si>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</si>
  <si>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</si>
  <si>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</si>
  <si>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</si>
  <si>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</si>
  <si>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</si>
  <si>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</si>
  <si>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</si>
  <si>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</si>
  <si>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</si>
  <si>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</si>
  <si>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</si>
  <si>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</si>
  <si>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</si>
  <si>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</si>
  <si>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</si>
  <si>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</si>
  <si>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</si>
  <si>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</si>
  <si>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</si>
  <si>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</si>
  <si>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</si>
  <si>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</si>
  <si>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</si>
  <si>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</si>
  <si>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</si>
  <si>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</si>
  <si>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</si>
  <si>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</si>
  <si>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</si>
  <si>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</si>
  <si>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</si>
  <si>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</si>
  <si>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</si>
  <si>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</si>
  <si>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</si>
  <si>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</si>
  <si>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</si>
  <si>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</si>
  <si>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</si>
  <si>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</si>
  <si>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</si>
  <si>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</si>
  <si>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</si>
  <si>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</si>
  <si>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</si>
  <si>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</si>
  <si>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</si>
  <si>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</si>
  <si>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</si>
  <si>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</si>
  <si>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</si>
  <si>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</si>
  <si>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</si>
  <si>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</si>
  <si>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</si>
  <si>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</si>
  <si>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</si>
  <si>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</si>
  <si>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</si>
  <si>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</si>
  <si>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</si>
  <si>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</si>
  <si>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</si>
  <si>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</si>
  <si>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</si>
  <si>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</si>
  <si>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</si>
  <si>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</si>
  <si>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</si>
  <si>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</si>
  <si>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</si>
  <si>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</si>
  <si>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</si>
  <si>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</si>
  <si>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</si>
  <si>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</si>
  <si>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</si>
  <si>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</si>
  <si>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</si>
  <si>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</si>
  <si>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</si>
  <si>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</si>
  <si>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</si>
  <si>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</si>
  <si>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</si>
  <si>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</si>
  <si>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</si>
  <si>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</si>
  <si>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</si>
  <si>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</si>
  <si>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</si>
  <si>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</si>
  <si>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</si>
  <si>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</si>
  <si>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</si>
  <si>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</si>
  <si>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</si>
  <si>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</si>
  <si>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</si>
  <si>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</si>
  <si>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</si>
  <si>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</si>
  <si>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</si>
  <si>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</si>
  <si>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</si>
  <si>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</si>
  <si>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</si>
  <si>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</si>
  <si>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</si>
  <si>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</si>
  <si>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</si>
  <si>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</si>
  <si>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</si>
  <si>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</si>
  <si>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</si>
  <si>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</si>
  <si>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</si>
  <si>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</si>
  <si>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</si>
  <si>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</si>
  <si>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</si>
  <si>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</si>
  <si>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</si>
  <si>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</si>
  <si>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</si>
  <si>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</si>
  <si>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</si>
  <si>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</si>
  <si>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</si>
  <si>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</si>
  <si>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</si>
  <si>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</si>
  <si>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</si>
  <si>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</si>
  <si>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</si>
  <si>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</si>
  <si>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</si>
  <si>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</si>
  <si>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</si>
  <si>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</si>
  <si>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</si>
  <si>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</si>
  <si>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</si>
  <si>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</si>
  <si>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</si>
  <si>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</si>
  <si>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</si>
  <si>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</si>
  <si>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</si>
  <si>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</si>
  <si>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</si>
  <si>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</si>
  <si>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</si>
  <si>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</si>
  <si>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</si>
  <si>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</si>
  <si>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</si>
  <si>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</si>
  <si>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</si>
  <si>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</si>
  <si>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</si>
  <si>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</si>
  <si>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</si>
  <si>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</si>
  <si>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</si>
  <si>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</si>
  <si>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</si>
  <si>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</si>
  <si>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</si>
  <si>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</si>
  <si>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</si>
  <si>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</si>
  <si>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</si>
  <si>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</si>
  <si>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</si>
  <si>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</si>
  <si>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</si>
  <si>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</si>
  <si>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</si>
  <si>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</si>
  <si>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</si>
  <si>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</si>
  <si>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</si>
  <si>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</si>
  <si>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</si>
  <si>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</si>
  <si>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</si>
  <si>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</si>
  <si>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</si>
  <si>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</si>
  <si>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</si>
  <si>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</si>
  <si>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</si>
  <si>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</si>
  <si>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</si>
  <si>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</si>
  <si>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</si>
  <si>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</si>
  <si>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</si>
  <si>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</si>
  <si>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</si>
  <si>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</si>
  <si>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</si>
  <si>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</si>
  <si>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</si>
  <si>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</si>
  <si>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</si>
  <si>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</si>
  <si>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</si>
  <si>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</si>
  <si>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</si>
  <si>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</si>
  <si>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</si>
  <si>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</si>
  <si>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</si>
  <si>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</si>
  <si>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</si>
  <si>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</si>
  <si>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</si>
  <si>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</si>
  <si>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</si>
  <si>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</si>
  <si>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</si>
  <si>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</si>
  <si>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</si>
  <si>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</si>
  <si>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</si>
  <si>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</si>
  <si>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</si>
  <si>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</si>
  <si>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</si>
  <si>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</si>
  <si>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</si>
  <si>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</si>
  <si>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</si>
  <si>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</si>
  <si>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</si>
  <si>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</si>
  <si>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</si>
  <si>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</si>
  <si>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</si>
  <si>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</si>
  <si>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</si>
  <si>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</si>
  <si>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</si>
  <si>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</si>
  <si>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</si>
  <si>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</si>
  <si>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</si>
  <si>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</si>
  <si>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</si>
  <si>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</si>
  <si>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</si>
  <si>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</si>
  <si>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</si>
  <si>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</si>
  <si>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</si>
  <si>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</si>
  <si>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</si>
  <si>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</si>
  <si>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</si>
  <si>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</si>
  <si>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</si>
  <si>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</si>
  <si>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</si>
  <si>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</si>
  <si>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</si>
  <si>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</si>
  <si>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</si>
  <si>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</si>
  <si>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</si>
  <si>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</si>
  <si>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</si>
  <si>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</si>
  <si>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</si>
  <si>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</si>
  <si>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</si>
  <si>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</si>
  <si>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</si>
  <si>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</si>
  <si>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</si>
  <si>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</si>
  <si>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</si>
  <si>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</si>
  <si>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</si>
  <si>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</si>
  <si>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</si>
  <si>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</si>
  <si>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</si>
  <si>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</si>
  <si>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</si>
  <si>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</si>
  <si>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</si>
  <si>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</si>
  <si>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</si>
  <si>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</si>
  <si>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</si>
  <si>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</si>
  <si>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</si>
  <si>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</si>
  <si>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</si>
  <si>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</si>
  <si>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</si>
  <si>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</si>
  <si>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</si>
  <si>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</si>
  <si>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</si>
  <si>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</si>
  <si>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</si>
  <si>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</si>
  <si>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</si>
  <si>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</si>
  <si>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</si>
  <si>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</si>
  <si>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</si>
  <si>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</si>
  <si>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</si>
  <si>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</si>
  <si>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</si>
  <si>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</si>
  <si>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</si>
  <si>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</si>
  <si>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</si>
  <si>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</si>
  <si>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</si>
  <si>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</si>
  <si>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</si>
  <si>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</si>
  <si>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</si>
  <si>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</si>
  <si>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</si>
  <si>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</si>
  <si>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</si>
  <si>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</si>
  <si>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</si>
  <si>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</si>
  <si>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</si>
  <si>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</si>
  <si>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</si>
  <si>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</si>
  <si>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</si>
  <si>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</si>
  <si>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</si>
  <si>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</si>
  <si>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</si>
  <si>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</si>
  <si>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</si>
  <si>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</si>
  <si>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</si>
  <si>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</si>
  <si>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</si>
  <si>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</si>
  <si>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</si>
  <si>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</si>
  <si>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</si>
  <si>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</si>
  <si>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</si>
  <si>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</si>
  <si>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</si>
  <si>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</si>
  <si>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</si>
  <si>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</si>
  <si>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</si>
  <si>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</si>
  <si>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</si>
  <si>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</si>
  <si>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</si>
  <si>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</si>
  <si>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</si>
  <si>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</si>
  <si>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</si>
  <si>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</si>
  <si>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</si>
  <si>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</si>
  <si>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</si>
  <si>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</si>
  <si>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</si>
  <si>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</si>
  <si>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</si>
  <si>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</si>
  <si>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</si>
  <si>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</si>
  <si>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</si>
  <si>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</si>
  <si>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</si>
  <si>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</si>
  <si>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</si>
  <si>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</si>
  <si>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</si>
  <si>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</si>
  <si>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</si>
  <si>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</si>
  <si>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</si>
  <si>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</si>
  <si>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</si>
  <si>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</si>
  <si>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</si>
  <si>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</si>
  <si>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</si>
  <si>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</si>
  <si>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</si>
  <si>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</si>
  <si>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</si>
  <si>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</si>
  <si>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</si>
  <si>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</si>
  <si>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</si>
  <si>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</si>
  <si>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</si>
  <si>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</si>
  <si>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</si>
  <si>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</si>
  <si>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</si>
  <si>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</si>
  <si>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</si>
  <si>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</si>
  <si>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</si>
  <si>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</si>
  <si>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</si>
  <si>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</si>
  <si>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</si>
  <si>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</si>
  <si>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</si>
  <si>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</si>
  <si>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</si>
  <si>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</si>
  <si>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</si>
  <si>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</si>
  <si>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</si>
  <si>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</si>
  <si>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</si>
  <si>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</si>
  <si>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</si>
  <si>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</si>
  <si>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</si>
  <si>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</si>
  <si>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</si>
  <si>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</si>
  <si>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</si>
  <si>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</si>
  <si>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</si>
  <si>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</si>
  <si>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</si>
  <si>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</si>
  <si>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</si>
  <si>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</si>
  <si>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</si>
  <si>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</si>
  <si>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</si>
  <si>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</si>
  <si>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</si>
  <si>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</si>
  <si>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</si>
  <si>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</si>
  <si>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</si>
  <si>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</si>
  <si>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</si>
  <si>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</si>
  <si>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</si>
  <si>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</si>
  <si>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</si>
  <si>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</si>
  <si>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</si>
  <si>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</si>
  <si>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</si>
  <si>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</si>
  <si>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</si>
  <si>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</si>
  <si>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</si>
  <si>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</si>
  <si>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</si>
  <si>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</si>
  <si>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</si>
  <si>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</si>
  <si>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</si>
  <si>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</si>
  <si>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</si>
  <si>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</si>
  <si>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</si>
  <si>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</si>
  <si>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</si>
  <si>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</si>
  <si>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</si>
  <si>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</si>
  <si>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</si>
  <si>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</si>
  <si>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</si>
  <si>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</si>
  <si>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</si>
  <si>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</si>
  <si>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</si>
  <si>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</si>
  <si>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</si>
  <si>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</si>
  <si>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</si>
  <si>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</si>
  <si>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</si>
  <si>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</si>
  <si>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</si>
  <si>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</si>
  <si>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</si>
  <si>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</si>
  <si>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</si>
  <si>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</si>
  <si>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</si>
  <si>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</si>
  <si>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</si>
  <si>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</si>
  <si>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</si>
  <si>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</si>
  <si>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</si>
  <si>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</si>
  <si>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</si>
  <si>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</si>
  <si>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</si>
  <si>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</si>
  <si>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</si>
  <si>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</si>
  <si>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</si>
  <si>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</si>
  <si>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</si>
  <si>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</si>
  <si>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</si>
  <si>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</si>
  <si>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</si>
  <si>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</si>
  <si>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</si>
  <si>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</si>
  <si>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</si>
  <si>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</si>
  <si>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</si>
  <si>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</si>
  <si>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</si>
  <si>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</si>
  <si>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</si>
  <si>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</si>
  <si>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</si>
  <si>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</si>
  <si>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</si>
  <si>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</si>
  <si>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</si>
  <si>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</si>
  <si>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</si>
  <si>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</si>
  <si>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</si>
  <si>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</si>
  <si>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</si>
  <si>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</si>
  <si>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</si>
  <si>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</si>
  <si>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</si>
  <si>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</si>
  <si>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</si>
  <si>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</si>
  <si>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</si>
  <si>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</si>
  <si>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</si>
  <si>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</si>
  <si>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</si>
  <si>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</si>
  <si>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</si>
  <si>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</si>
  <si>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</si>
  <si>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</si>
  <si>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</si>
  <si>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</si>
  <si>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</si>
  <si>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</si>
  <si>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</si>
  <si>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</si>
  <si>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</si>
  <si>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</si>
  <si>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</si>
  <si>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</si>
  <si>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</si>
  <si>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</si>
  <si>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</si>
  <si>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</si>
  <si>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</si>
  <si>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</si>
  <si>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</si>
  <si>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</si>
  <si>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</si>
  <si>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</si>
  <si>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</si>
  <si>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</si>
  <si>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</si>
  <si>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</si>
  <si>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</si>
  <si>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</si>
  <si>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</si>
  <si>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</si>
  <si>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</si>
  <si>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</si>
  <si>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</si>
  <si>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</si>
  <si>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</si>
  <si>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</si>
  <si>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</si>
  <si>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</si>
  <si>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</si>
  <si>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</si>
  <si>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</si>
  <si>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</si>
  <si>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</si>
  <si>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</si>
  <si>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</si>
  <si>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</si>
  <si>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</si>
  <si>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</si>
  <si>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</si>
  <si>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</si>
  <si>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</si>
  <si>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</si>
  <si>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</si>
  <si>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</si>
  <si>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</si>
  <si>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</si>
  <si>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</si>
  <si>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</si>
  <si>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</si>
  <si>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</si>
  <si>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</si>
  <si>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</si>
  <si>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</si>
  <si>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</si>
  <si>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</si>
  <si>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</si>
  <si>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</si>
  <si>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</si>
  <si>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</si>
  <si>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</si>
  <si>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</si>
  <si>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</si>
  <si>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</si>
  <si>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</si>
  <si>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</si>
  <si>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</si>
  <si>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</si>
  <si>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</si>
  <si>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</si>
  <si>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</si>
  <si>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</si>
  <si>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</si>
  <si>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</si>
  <si>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</si>
  <si>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</si>
  <si>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</si>
  <si>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</si>
  <si>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</si>
  <si>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</si>
  <si>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</si>
  <si>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</si>
  <si>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</si>
  <si>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</si>
  <si>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</si>
  <si>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</si>
  <si>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</si>
  <si>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</si>
  <si>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</si>
  <si>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</si>
  <si>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</si>
  <si>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</si>
  <si>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</si>
  <si>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</si>
  <si>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</si>
  <si>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</si>
  <si>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</si>
  <si>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</si>
  <si>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</si>
  <si>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</si>
  <si>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</si>
  <si>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</si>
  <si>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</si>
  <si>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</si>
  <si>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</si>
  <si>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</si>
  <si>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</si>
  <si>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</si>
  <si>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</si>
  <si>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</si>
  <si>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</si>
  <si>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</si>
  <si>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</si>
  <si>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</si>
  <si>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</si>
  <si>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</si>
  <si>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</si>
  <si>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</si>
  <si>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</si>
  <si>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</si>
  <si>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</si>
  <si>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</si>
  <si>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</si>
  <si>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</si>
  <si>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</si>
  <si>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</si>
  <si>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</si>
  <si>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</si>
  <si>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</si>
  <si>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</si>
  <si>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</si>
  <si>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</si>
  <si>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</si>
  <si>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</si>
  <si>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</si>
  <si>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</si>
  <si>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</si>
  <si>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</si>
  <si>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</si>
  <si>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</si>
  <si>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</si>
  <si>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</si>
  <si>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</si>
  <si>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</si>
  <si>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</si>
  <si>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</si>
  <si>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</si>
  <si>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</si>
  <si>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</si>
  <si>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</si>
  <si>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</si>
  <si>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</si>
  <si>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</si>
  <si>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</si>
  <si>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</si>
  <si>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</si>
  <si>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</si>
  <si>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</si>
  <si>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</si>
  <si>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</si>
  <si>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</si>
  <si>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</si>
  <si>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</si>
  <si>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</si>
  <si>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</si>
  <si>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</si>
  <si>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</si>
  <si>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</si>
  <si>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</si>
  <si>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</si>
  <si>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</si>
  <si>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</si>
  <si>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</si>
  <si>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</si>
  <si>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</si>
  <si>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</si>
  <si>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</si>
  <si>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</si>
  <si>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</si>
  <si>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</si>
  <si>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</si>
  <si>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</si>
  <si>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</si>
  <si>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</si>
  <si>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</si>
  <si>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</si>
  <si>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</si>
  <si>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</si>
  <si>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</si>
  <si>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</si>
  <si>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</si>
  <si>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</si>
  <si>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</si>
  <si>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</si>
  <si>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</si>
  <si>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</si>
  <si>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</si>
  <si>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</si>
  <si>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</si>
  <si>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</si>
  <si>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</si>
  <si>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</si>
  <si>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</si>
  <si>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</si>
  <si>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</si>
  <si>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</si>
  <si>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</si>
  <si>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</si>
  <si>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</si>
  <si>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</si>
  <si>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</si>
  <si>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</si>
  <si>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</si>
  <si>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</si>
  <si>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</si>
  <si>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</si>
  <si>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</si>
  <si>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</si>
  <si>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</si>
  <si>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</si>
  <si>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</si>
  <si>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</si>
  <si>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</si>
  <si>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</si>
  <si>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</si>
  <si>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</si>
  <si>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</si>
  <si>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</si>
  <si>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</si>
  <si>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</si>
  <si>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</si>
  <si>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</si>
  <si>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</si>
  <si>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</si>
  <si>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</si>
  <si>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</si>
  <si>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</si>
  <si>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</si>
  <si>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</si>
  <si>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</si>
  <si>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</si>
  <si>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</si>
  <si>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</si>
  <si>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</si>
  <si>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</si>
  <si>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</si>
  <si>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</si>
  <si>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</si>
  <si>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</si>
  <si>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</si>
  <si>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</si>
  <si>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</si>
  <si>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</si>
  <si>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</si>
  <si>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</si>
  <si>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</si>
  <si>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</si>
  <si>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</si>
  <si>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</si>
  <si>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</si>
  <si>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</si>
  <si>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</si>
  <si>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</si>
  <si>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</si>
  <si>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</si>
  <si>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</si>
  <si>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</si>
  <si>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</si>
  <si>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</si>
  <si>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</si>
  <si>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</si>
  <si>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</si>
  <si>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</si>
  <si>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</si>
  <si>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</si>
  <si>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</si>
  <si>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</si>
  <si>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</si>
  <si>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</si>
  <si>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</si>
  <si>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</si>
  <si>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</si>
  <si>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</si>
  <si>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</si>
  <si>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</si>
  <si>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</si>
  <si>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</si>
  <si>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</si>
  <si>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</si>
  <si>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</si>
  <si>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</si>
  <si>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</si>
  <si>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</si>
  <si>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</si>
  <si>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</si>
  <si>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</si>
  <si>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</si>
  <si>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</si>
  <si>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</si>
  <si>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</si>
  <si>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</si>
  <si>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</si>
  <si>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</si>
  <si>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</si>
  <si>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</si>
  <si>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</si>
  <si>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</si>
  <si>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</si>
  <si>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</si>
  <si>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</si>
  <si>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</si>
  <si>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</si>
  <si>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</si>
  <si>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</si>
  <si>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</si>
  <si>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</si>
  <si>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</si>
  <si>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</si>
  <si>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</si>
  <si>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</si>
  <si>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</si>
  <si>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</si>
  <si>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</si>
  <si>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</si>
  <si>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</si>
  <si>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</si>
  <si>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</si>
  <si>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</si>
  <si>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</si>
  <si>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</si>
  <si>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</si>
  <si>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</si>
  <si>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</si>
  <si>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</si>
  <si>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</si>
  <si>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</si>
  <si>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</si>
  <si>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</si>
  <si>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</si>
  <si>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</si>
  <si>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</si>
  <si>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</si>
  <si>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</si>
  <si>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</si>
  <si>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</si>
  <si>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</si>
  <si>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</si>
  <si>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</si>
  <si>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</si>
  <si>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</si>
  <si>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</si>
  <si>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</si>
  <si>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</si>
  <si>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</si>
  <si>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</si>
  <si>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</si>
  <si>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</si>
  <si>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</si>
  <si>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</si>
  <si>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</si>
  <si>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</si>
  <si>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</si>
  <si>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</si>
  <si>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</si>
  <si>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</si>
  <si>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</si>
  <si>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</si>
  <si>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</si>
  <si>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</si>
  <si>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</si>
  <si>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</si>
  <si>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</si>
  <si>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</si>
  <si>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</si>
  <si>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</si>
  <si>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</si>
  <si>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</si>
  <si>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</si>
  <si>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</si>
  <si>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</si>
  <si>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</si>
  <si>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</si>
  <si>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</si>
  <si>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</si>
  <si>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</si>
  <si>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</si>
  <si>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</si>
  <si>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</si>
  <si>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</si>
  <si>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</si>
  <si>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</si>
  <si>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</si>
  <si>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</si>
  <si>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</si>
  <si>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</si>
  <si>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</si>
  <si>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</si>
  <si>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</si>
  <si>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</si>
  <si>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</si>
  <si>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</si>
  <si>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</si>
  <si>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</si>
  <si>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</si>
  <si>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</si>
  <si>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</si>
  <si>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</si>
  <si>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</si>
  <si>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</si>
  <si>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</si>
  <si>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</si>
  <si>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</si>
  <si>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</si>
  <si>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</si>
  <si>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</si>
  <si>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</si>
  <si>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</si>
  <si>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</si>
  <si>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</si>
  <si>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</si>
  <si>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</si>
  <si>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</si>
  <si>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</si>
  <si>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</si>
  <si>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</si>
  <si>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</si>
  <si>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</si>
  <si>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</si>
  <si>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</si>
  <si>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</si>
  <si>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</si>
  <si>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</si>
  <si>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</si>
  <si>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</si>
  <si>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</si>
  <si>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</si>
  <si>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</si>
  <si>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</si>
  <si>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</si>
  <si>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</si>
  <si>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</si>
  <si>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</si>
  <si>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</si>
  <si>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</si>
  <si>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</si>
  <si>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</si>
  <si>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</si>
  <si>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</si>
  <si>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</si>
  <si>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</si>
  <si>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</si>
  <si>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</si>
  <si>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</si>
  <si>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</si>
  <si>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</si>
  <si>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</si>
  <si>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</si>
  <si>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</si>
  <si>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</si>
  <si>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</si>
  <si>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</si>
  <si>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</si>
  <si>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</si>
  <si>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</si>
  <si>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</si>
  <si>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</si>
  <si>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</si>
  <si>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</si>
  <si>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</si>
  <si>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</si>
  <si>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</si>
  <si>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</si>
  <si>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</si>
  <si>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</si>
  <si>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</si>
  <si>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</si>
  <si>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</si>
  <si>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</si>
  <si>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</si>
  <si>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</si>
  <si>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</si>
  <si>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</si>
  <si>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</si>
  <si>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</si>
  <si>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</si>
  <si>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</si>
  <si>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</si>
  <si>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</si>
  <si>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</si>
  <si>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</si>
  <si>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</si>
  <si>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</si>
  <si>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</si>
  <si>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</si>
  <si>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</si>
  <si>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</si>
  <si>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</si>
  <si>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</si>
  <si>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</si>
  <si>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</si>
  <si>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</si>
  <si>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</si>
  <si>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</si>
  <si>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</si>
  <si>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</si>
  <si>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</si>
  <si>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</si>
  <si>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</si>
  <si>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</si>
  <si>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</si>
  <si>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</si>
  <si>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</si>
  <si>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</si>
  <si>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</si>
  <si>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</si>
  <si>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</si>
  <si>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</si>
  <si>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</si>
  <si>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</si>
  <si>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</si>
  <si>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</si>
  <si>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</si>
  <si>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</si>
  <si>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</si>
  <si>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</si>
  <si>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</si>
  <si>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</si>
  <si>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</si>
  <si>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</si>
  <si>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</si>
  <si>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</si>
  <si>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</si>
  <si>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</si>
  <si>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</si>
  <si>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</si>
  <si>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</si>
  <si>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</si>
  <si>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</si>
  <si>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</si>
  <si>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</si>
  <si>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</si>
  <si>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</si>
  <si>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</si>
  <si>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</si>
  <si>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</si>
  <si>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</si>
  <si>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</si>
  <si>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</si>
  <si>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</si>
  <si>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</si>
  <si>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</si>
  <si>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</si>
  <si>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</si>
  <si>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</si>
  <si>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</si>
  <si>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</si>
  <si>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</si>
  <si>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</si>
  <si>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</si>
  <si>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</si>
  <si>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</si>
  <si>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</si>
  <si>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</si>
  <si>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</si>
  <si>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</si>
  <si>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</si>
  <si>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</si>
  <si>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</si>
  <si>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</si>
  <si>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</si>
  <si>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</si>
  <si>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</si>
  <si>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</si>
  <si>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</si>
  <si>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</si>
  <si>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</si>
  <si>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</si>
  <si>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</si>
  <si>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</si>
  <si>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</si>
  <si>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</si>
  <si>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</si>
  <si>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</si>
  <si>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</si>
  <si>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</si>
  <si>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</si>
  <si>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</si>
  <si>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</si>
  <si>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</si>
  <si>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</si>
  <si>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</si>
  <si>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</si>
  <si>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</si>
  <si>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</si>
  <si>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</si>
  <si>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</si>
  <si>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</si>
  <si>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</si>
  <si>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</si>
  <si>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</si>
  <si>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</si>
  <si>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</si>
  <si>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</si>
  <si>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</si>
  <si>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</si>
  <si>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</si>
  <si>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</si>
  <si>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</si>
  <si>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</si>
  <si>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</si>
  <si>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</si>
  <si>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</si>
  <si>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</si>
  <si>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</si>
  <si>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</si>
  <si>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</si>
  <si>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</si>
  <si>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</si>
  <si>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</si>
  <si>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</si>
  <si>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</si>
  <si>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</si>
  <si>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</si>
  <si>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</si>
  <si>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</si>
  <si>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</si>
  <si>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</si>
  <si>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</si>
  <si>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</si>
  <si>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</si>
  <si>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</si>
  <si>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</si>
  <si>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</si>
  <si>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</si>
  <si>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</si>
  <si>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</si>
  <si>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</si>
  <si>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</si>
  <si>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</si>
  <si>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</si>
  <si>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</si>
  <si>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</si>
  <si>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</si>
  <si>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</si>
  <si>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</si>
  <si>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</si>
  <si>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</si>
  <si>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</si>
  <si>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</si>
  <si>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</si>
  <si>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</si>
  <si>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</si>
  <si>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</si>
  <si>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</si>
  <si>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</si>
  <si>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</si>
  <si>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</si>
  <si>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</si>
  <si>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</si>
  <si>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</si>
  <si>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</si>
  <si>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</si>
  <si>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</si>
  <si>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</si>
  <si>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</si>
  <si>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</si>
  <si>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</si>
  <si>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</si>
  <si>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</si>
  <si>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</si>
  <si>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</si>
  <si>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</si>
  <si>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</si>
  <si>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</si>
  <si>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</si>
  <si>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</si>
  <si>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</si>
  <si>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</si>
  <si>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</si>
  <si>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</si>
  <si>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</si>
  <si>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</si>
  <si>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</si>
  <si>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</si>
  <si>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</si>
  <si>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</si>
  <si>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</si>
  <si>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</si>
  <si>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</si>
  <si>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</si>
  <si>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</si>
  <si>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</si>
  <si>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</si>
  <si>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</si>
  <si>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</si>
  <si>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</si>
  <si>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</si>
  <si>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</si>
  <si>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</si>
  <si>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</si>
  <si>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</si>
  <si>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</si>
  <si>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</si>
  <si>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</si>
  <si>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</si>
  <si>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</si>
  <si>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</si>
  <si>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</si>
  <si>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</si>
  <si>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</si>
  <si>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</si>
  <si>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</si>
  <si>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</si>
  <si>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</si>
  <si>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</si>
  <si>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</si>
  <si>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</si>
  <si>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</si>
  <si>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</si>
  <si>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</si>
  <si>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</si>
  <si>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</si>
  <si>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</si>
  <si>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</si>
  <si>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</si>
  <si>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</si>
  <si>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</si>
  <si>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</si>
  <si>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</si>
  <si>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</si>
  <si>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</si>
  <si>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</si>
  <si>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</si>
  <si>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</si>
  <si>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</si>
  <si>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</si>
  <si>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</si>
  <si>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</si>
  <si>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</si>
  <si>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</si>
  <si>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</si>
  <si>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</si>
  <si>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</si>
  <si>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</si>
  <si>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</si>
  <si>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</si>
  <si>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</si>
  <si>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</si>
  <si>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</si>
  <si>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</si>
  <si>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</si>
  <si>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</si>
  <si>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</si>
  <si>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</si>
  <si>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</si>
  <si>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</si>
  <si>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</si>
  <si>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</si>
  <si>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</si>
  <si>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</si>
  <si>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</si>
  <si>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</si>
  <si>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</si>
  <si>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</si>
  <si>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</si>
  <si>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</si>
  <si>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</si>
  <si>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</si>
  <si>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</si>
  <si>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</si>
  <si>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</si>
  <si>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</si>
  <si>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</si>
  <si>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</si>
  <si>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</si>
  <si>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</si>
  <si>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</si>
  <si>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</si>
  <si>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</si>
  <si>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</si>
  <si>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</si>
  <si>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</si>
  <si>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</si>
  <si>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</si>
  <si>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</si>
  <si>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</si>
  <si>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</si>
  <si>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</si>
  <si>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</si>
  <si>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</si>
  <si>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</si>
  <si>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</si>
  <si>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</si>
  <si>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</si>
  <si>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</si>
  <si>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</si>
  <si>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</si>
  <si>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</si>
  <si>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</si>
  <si>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</si>
  <si>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</si>
  <si>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</si>
  <si>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</si>
  <si>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</si>
  <si>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</si>
  <si>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</si>
  <si>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</si>
  <si>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</si>
  <si>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</si>
  <si>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</si>
  <si>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</si>
  <si>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</si>
  <si>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</si>
  <si>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</si>
  <si>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</si>
  <si>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</si>
  <si>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</si>
  <si>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</si>
  <si>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</si>
  <si>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</si>
  <si>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</si>
  <si>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</si>
  <si>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</si>
  <si>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</si>
  <si>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</si>
  <si>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</si>
  <si>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</si>
  <si>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</si>
  <si>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</si>
  <si>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</si>
  <si>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</si>
  <si>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</si>
  <si>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</si>
  <si>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</si>
  <si>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</si>
  <si>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</si>
  <si>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</si>
  <si>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</si>
  <si>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</si>
  <si>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</si>
  <si>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</si>
  <si>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</si>
  <si>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</si>
  <si>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</si>
  <si>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</si>
  <si>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</si>
  <si>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</si>
  <si>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</si>
  <si>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</si>
  <si>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</si>
  <si>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</si>
  <si>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</si>
  <si>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</si>
  <si>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</si>
  <si>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</si>
  <si>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</si>
  <si>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</si>
  <si>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</si>
  <si>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</si>
  <si>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</si>
  <si>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</si>
  <si>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</si>
  <si>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</si>
  <si>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</si>
  <si>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</si>
  <si>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</si>
  <si>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</si>
  <si>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</si>
  <si>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</si>
  <si>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</si>
  <si>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</si>
  <si>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</si>
  <si>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</si>
  <si>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</si>
  <si>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</si>
  <si>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</si>
  <si>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</si>
  <si>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</si>
  <si>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</si>
  <si>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</si>
  <si>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</si>
  <si>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</si>
  <si>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</si>
  <si>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</si>
  <si>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</si>
  <si>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</si>
  <si>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</si>
  <si>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</si>
  <si>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</si>
  <si>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</si>
  <si>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</si>
  <si>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</si>
  <si>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</si>
  <si>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</si>
  <si>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</si>
  <si>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</si>
  <si>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</si>
  <si>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</si>
  <si>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</si>
  <si>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</si>
  <si>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</si>
  <si>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</si>
  <si>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</si>
  <si>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</si>
  <si>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</si>
  <si>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</si>
  <si>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</si>
  <si>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</si>
  <si>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</si>
  <si>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</si>
  <si>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</si>
  <si>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</si>
  <si>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</si>
  <si>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</si>
  <si>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</si>
  <si>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</si>
  <si>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</si>
  <si>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</si>
  <si>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</si>
  <si>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</si>
  <si>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</si>
  <si>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</si>
  <si>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</si>
  <si>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</si>
  <si>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</si>
  <si>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</si>
  <si>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</si>
  <si>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</si>
  <si>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</si>
  <si>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</si>
  <si>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</si>
  <si>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</si>
  <si>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</si>
  <si>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</si>
  <si>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</si>
  <si>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</si>
  <si>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</si>
  <si>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</si>
  <si>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</si>
  <si>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</si>
  <si>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</si>
  <si>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</si>
  <si>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</si>
  <si>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</si>
  <si>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</si>
  <si>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</si>
  <si>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</si>
  <si>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</si>
  <si>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</si>
  <si>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</si>
  <si>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</si>
  <si>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</si>
  <si>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</si>
  <si>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</si>
  <si>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</si>
  <si>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</si>
  <si>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</si>
  <si>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</si>
  <si>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</si>
  <si>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</si>
  <si>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</si>
  <si>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</si>
  <si>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</si>
  <si>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</si>
  <si>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</si>
  <si>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</si>
  <si>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</si>
  <si>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</si>
  <si>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</si>
  <si>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</si>
  <si>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</si>
  <si>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</si>
  <si>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</si>
  <si>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</si>
  <si>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</si>
  <si>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</si>
  <si>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</si>
  <si>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</si>
  <si>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</si>
  <si>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</si>
  <si>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</si>
  <si>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</si>
  <si>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</si>
  <si>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</si>
  <si>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</si>
  <si>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</si>
  <si>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</si>
  <si>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</si>
  <si>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</si>
  <si>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</si>
  <si>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</si>
  <si>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</si>
  <si>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</si>
  <si>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</si>
  <si>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</si>
  <si>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</si>
  <si>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</si>
  <si>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</si>
  <si>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</si>
  <si>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</si>
  <si>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</si>
  <si>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</si>
  <si>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</si>
  <si>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</si>
  <si>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</si>
  <si>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</si>
  <si>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</si>
  <si>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</si>
  <si>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</si>
  <si>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</si>
  <si>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</si>
  <si>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</si>
  <si>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</si>
  <si>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</si>
  <si>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</si>
  <si>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</si>
  <si>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</si>
  <si>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</si>
  <si>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</si>
  <si>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</si>
  <si>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</si>
  <si>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</si>
  <si>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</si>
  <si>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</si>
  <si>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</si>
  <si>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</si>
  <si>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</si>
  <si>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</si>
  <si>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</si>
  <si>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</si>
  <si>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</si>
  <si>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</si>
  <si>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</si>
  <si>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</si>
  <si>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</si>
  <si>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</si>
  <si>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</si>
  <si>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</si>
  <si>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</si>
  <si>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</si>
  <si>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</si>
  <si>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</si>
  <si>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</si>
  <si>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</si>
  <si>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</si>
  <si>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</si>
  <si>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</si>
  <si>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</si>
  <si>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</si>
  <si>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</si>
  <si>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</si>
  <si>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</si>
  <si>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</si>
  <si>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</si>
  <si>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</si>
  <si>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</si>
  <si>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</si>
  <si>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</si>
  <si>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</si>
  <si>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</si>
  <si>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</si>
  <si>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</si>
  <si>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</si>
  <si>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</si>
  <si>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</si>
  <si>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</si>
  <si>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</si>
  <si>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</si>
  <si>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</si>
  <si>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</si>
  <si>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</si>
  <si>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</si>
  <si>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</si>
  <si>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</si>
  <si>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</si>
  <si>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</si>
  <si>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</si>
  <si>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</si>
  <si>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</si>
  <si>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</si>
  <si>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</si>
  <si>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</si>
  <si>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</si>
  <si>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</si>
  <si>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</si>
  <si>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</si>
  <si>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</si>
  <si>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</si>
  <si>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</si>
  <si>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</si>
  <si>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</si>
  <si>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</si>
  <si>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</si>
  <si>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</si>
  <si>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</si>
  <si>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</si>
  <si>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</si>
  <si>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</si>
  <si>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</si>
  <si>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</si>
  <si>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</si>
  <si>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</si>
  <si>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</si>
  <si>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</si>
  <si>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</si>
  <si>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</si>
  <si>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</si>
  <si>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</si>
  <si>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</si>
  <si>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</si>
  <si>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</si>
  <si>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</si>
  <si>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</si>
  <si>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</si>
  <si>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</si>
  <si>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</si>
  <si>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</si>
  <si>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</si>
  <si>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</si>
  <si>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</si>
  <si>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</si>
  <si>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</si>
  <si>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</si>
  <si>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</si>
  <si>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</si>
  <si>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</si>
  <si>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</si>
  <si>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</si>
  <si>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</si>
  <si>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</si>
  <si>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</si>
  <si>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</si>
  <si>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</si>
  <si>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</si>
  <si>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</si>
  <si>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</si>
  <si>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</si>
  <si>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</si>
  <si>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</si>
  <si>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</si>
  <si>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</si>
  <si>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</si>
  <si>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</si>
  <si>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</si>
  <si>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</si>
  <si>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</si>
  <si>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</si>
  <si>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</si>
  <si>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</si>
  <si>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</si>
  <si>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</si>
  <si>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</si>
  <si>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</si>
  <si>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</si>
  <si>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</si>
  <si>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</si>
  <si>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</si>
  <si>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</si>
  <si>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</si>
  <si>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</si>
  <si>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</si>
  <si>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</si>
  <si>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</si>
  <si>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</si>
  <si>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</si>
  <si>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</si>
  <si>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</si>
  <si>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</si>
  <si>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</si>
  <si>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</si>
  <si>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</si>
  <si>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</si>
  <si>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</si>
  <si>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</si>
  <si>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</si>
  <si>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</si>
  <si>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</si>
  <si>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</si>
  <si>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</si>
  <si>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</si>
  <si>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</si>
  <si>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</si>
  <si>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</si>
  <si>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</si>
  <si>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</si>
  <si>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</si>
  <si>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</si>
  <si>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</si>
  <si>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</si>
  <si>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</si>
  <si>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</si>
  <si>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</si>
  <si>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</si>
  <si>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</si>
  <si>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</si>
  <si>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</si>
  <si>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</si>
  <si>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</si>
  <si>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</si>
  <si>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</si>
  <si>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</si>
  <si>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</si>
  <si>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</si>
  <si>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</si>
  <si>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</si>
  <si>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</si>
  <si>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</si>
  <si>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</si>
  <si>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</si>
  <si>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</si>
  <si>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</si>
  <si>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</si>
  <si>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</si>
  <si>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</si>
  <si>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</si>
  <si>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</si>
  <si>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</si>
  <si>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</si>
  <si>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</si>
  <si>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</si>
  <si>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</si>
  <si>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</si>
  <si>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</si>
  <si>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</si>
  <si>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</si>
  <si>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</si>
  <si>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</si>
  <si>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</si>
  <si>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</si>
  <si>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</si>
  <si>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</si>
  <si>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</si>
  <si>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</si>
  <si>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</si>
  <si>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</si>
  <si>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</si>
  <si>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</si>
  <si>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</si>
  <si>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</si>
  <si>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</si>
  <si>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</si>
  <si>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</si>
  <si>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</si>
  <si>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</si>
  <si>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</si>
  <si>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</si>
  <si>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</si>
  <si>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</si>
  <si>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</si>
  <si>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</si>
  <si>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</si>
  <si>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</si>
  <si>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</si>
  <si>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</si>
  <si>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</si>
  <si>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</si>
  <si>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</si>
  <si>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</si>
  <si>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</si>
  <si>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</si>
  <si>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</si>
  <si>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</si>
  <si>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</si>
  <si>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</si>
  <si>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</si>
  <si>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</si>
  <si>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</si>
  <si>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</si>
  <si>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</si>
  <si>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</si>
  <si>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</si>
  <si>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</si>
  <si>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</si>
  <si>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</si>
  <si>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</si>
  <si>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</si>
  <si>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</si>
  <si>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</si>
  <si>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</si>
  <si>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</si>
  <si>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</si>
  <si>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</si>
  <si>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</si>
  <si>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</si>
  <si>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</si>
  <si>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</si>
  <si>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</si>
  <si>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</si>
  <si>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</si>
  <si>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</si>
  <si>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</si>
  <si>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</si>
  <si>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</si>
  <si>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</si>
  <si>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</si>
  <si>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</si>
  <si>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</si>
  <si>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</si>
  <si>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</si>
  <si>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</si>
  <si>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</si>
  <si>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</si>
  <si>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</si>
  <si>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</si>
  <si>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</si>
  <si>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</si>
  <si>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</si>
  <si>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</si>
  <si>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</si>
  <si>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</si>
  <si>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</si>
  <si>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</si>
  <si>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</si>
  <si>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</si>
  <si>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</si>
  <si>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</si>
  <si>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</si>
  <si>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</si>
  <si>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</si>
  <si>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</si>
  <si>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</si>
  <si>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</si>
  <si>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</si>
  <si>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</si>
  <si>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</si>
  <si>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</si>
  <si>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</si>
  <si>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</si>
  <si>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</si>
  <si>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</si>
  <si>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</si>
  <si>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</si>
  <si>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</si>
  <si>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</si>
  <si>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</si>
  <si>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</si>
  <si>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</si>
  <si>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</si>
  <si>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</si>
  <si>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</si>
  <si>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</si>
  <si>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</si>
  <si>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</si>
  <si>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</si>
  <si>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</si>
  <si>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</si>
  <si>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</si>
  <si>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</si>
  <si>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</si>
  <si>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</si>
  <si>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</si>
  <si>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</si>
  <si>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</si>
  <si>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</si>
  <si>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</si>
  <si>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</si>
  <si>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</si>
  <si>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</si>
  <si>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</si>
  <si>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</si>
  <si>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</si>
  <si>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</si>
  <si>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</si>
  <si>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</si>
  <si>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</si>
  <si>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</si>
  <si>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</si>
  <si>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</si>
  <si>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</si>
  <si>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</si>
  <si>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</si>
  <si>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</si>
  <si>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</si>
  <si>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</si>
  <si>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</si>
  <si>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</si>
  <si>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</si>
  <si>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</si>
  <si>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</si>
  <si>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</si>
  <si>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</si>
  <si>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</si>
  <si>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</si>
  <si>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</si>
  <si>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</si>
  <si>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</si>
  <si>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</si>
  <si>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</si>
  <si>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</si>
  <si>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</si>
  <si>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</si>
  <si>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</si>
  <si>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</si>
  <si>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</si>
  <si>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</si>
  <si>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</si>
  <si>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</si>
  <si>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</si>
  <si>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</si>
  <si>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</si>
  <si>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</si>
  <si>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</si>
  <si>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</si>
  <si>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</si>
  <si>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</si>
  <si>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</si>
  <si>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</si>
  <si>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</si>
  <si>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</si>
  <si>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</si>
  <si>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</si>
  <si>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</si>
  <si>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</si>
  <si>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</si>
  <si>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</si>
  <si>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</si>
  <si>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</si>
  <si>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</si>
  <si>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</si>
  <si>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</si>
  <si>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</si>
  <si>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</si>
  <si>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</si>
  <si>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</si>
  <si>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</si>
  <si>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</si>
  <si>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</si>
  <si>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</si>
  <si>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</si>
  <si>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</si>
  <si>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</si>
  <si>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</si>
  <si>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</si>
  <si>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</si>
  <si>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</si>
  <si>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</si>
  <si>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</si>
  <si>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</si>
  <si>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</si>
  <si>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</si>
  <si>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</si>
  <si>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</si>
  <si>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</si>
  <si>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</si>
  <si>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</si>
  <si>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</si>
  <si>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</si>
  <si>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</si>
  <si>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</si>
  <si>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</si>
  <si>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</si>
  <si>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</si>
  <si>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</si>
  <si>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</si>
  <si>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</si>
  <si>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</si>
  <si>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</si>
  <si>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</si>
  <si>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</si>
  <si>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</si>
  <si>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</si>
  <si>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</si>
  <si>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</si>
  <si>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</si>
  <si>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</si>
  <si>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</si>
  <si>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</si>
  <si>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</si>
  <si>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</si>
  <si>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</si>
  <si>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</si>
  <si>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</si>
  <si>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</si>
  <si>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</si>
  <si>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</si>
  <si>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</si>
  <si>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</si>
  <si>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</si>
  <si>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</si>
  <si>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</si>
  <si>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</si>
  <si>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</si>
  <si>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</si>
  <si>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</si>
  <si>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</si>
  <si>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</si>
  <si>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</si>
  <si>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</si>
  <si>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</si>
  <si>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</si>
  <si>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</si>
  <si>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</si>
  <si>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</si>
  <si>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</si>
  <si>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</si>
  <si>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</si>
  <si>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</si>
  <si>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</si>
  <si>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</si>
  <si>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</si>
  <si>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</si>
  <si>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</si>
  <si>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</si>
  <si>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</si>
  <si>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</si>
  <si>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</si>
  <si>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</si>
  <si>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</si>
  <si>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</si>
  <si>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</si>
  <si>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</si>
  <si>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</si>
  <si>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</si>
  <si>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</si>
  <si>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</si>
  <si>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</si>
  <si>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</si>
  <si>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</si>
  <si>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</si>
  <si>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</si>
  <si>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</si>
  <si>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</si>
  <si>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</si>
  <si>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</si>
  <si>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</si>
  <si>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</si>
  <si>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</si>
  <si>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</si>
  <si>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</si>
  <si>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</si>
  <si>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</si>
  <si>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</si>
  <si>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</si>
  <si>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</si>
  <si>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</si>
  <si>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</si>
  <si>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</si>
  <si>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</si>
  <si>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</si>
  <si>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</si>
  <si>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</si>
  <si>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</si>
  <si>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</si>
  <si>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</si>
  <si>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</si>
  <si>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</si>
  <si>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</si>
  <si>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</si>
  <si>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</si>
  <si>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</si>
  <si>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</si>
  <si>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</si>
  <si>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</si>
  <si>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</si>
  <si>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</si>
  <si>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</si>
  <si>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</si>
  <si>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</si>
  <si>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</si>
  <si>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</si>
  <si>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</si>
  <si>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</si>
  <si>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</si>
  <si>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</si>
  <si>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</si>
  <si>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</si>
  <si>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</si>
  <si>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</si>
  <si>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</si>
  <si>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</si>
  <si>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</si>
  <si>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</si>
  <si>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</si>
  <si>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</si>
  <si>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</si>
  <si>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</si>
  <si>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</si>
  <si>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</si>
  <si>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</si>
  <si>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</si>
  <si>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</si>
  <si>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</si>
  <si>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</si>
  <si>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</si>
  <si>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</si>
  <si>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</si>
  <si>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</si>
  <si>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</si>
  <si>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</si>
  <si>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</si>
  <si>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</si>
  <si>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</si>
  <si>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</si>
  <si>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</si>
  <si>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</si>
  <si>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</si>
  <si>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</si>
  <si>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</si>
  <si>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</si>
  <si>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</si>
  <si>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</si>
  <si>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</si>
  <si>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</si>
  <si>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</si>
  <si>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</si>
  <si>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</si>
  <si>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</si>
  <si>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</si>
  <si>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</si>
  <si>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</si>
  <si>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</si>
  <si>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</si>
  <si>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</si>
  <si>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</si>
  <si>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</si>
  <si>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</si>
  <si>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</si>
  <si>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</si>
  <si>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</si>
  <si>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</si>
  <si>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</si>
  <si>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</si>
  <si>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</si>
  <si>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</si>
  <si>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</si>
  <si>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</si>
  <si>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</si>
  <si>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</si>
  <si>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</si>
  <si>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</si>
  <si>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</si>
  <si>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</si>
  <si>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</si>
  <si>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</si>
  <si>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</si>
  <si>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</si>
  <si>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</si>
  <si>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</si>
  <si>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</si>
  <si>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</si>
  <si>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</si>
  <si>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</si>
  <si>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</si>
  <si>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</si>
  <si>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</si>
  <si>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</si>
  <si>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</si>
  <si>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</si>
  <si>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</si>
  <si>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</si>
  <si>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</si>
  <si>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</si>
  <si>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</si>
  <si>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</si>
  <si>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</si>
  <si>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</si>
  <si>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</si>
  <si>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</si>
  <si>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</si>
  <si>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</si>
  <si>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</si>
  <si>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</si>
  <si>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</si>
  <si>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</si>
  <si>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</si>
  <si>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</si>
  <si>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</si>
  <si>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</si>
  <si>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</si>
  <si>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</si>
  <si>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</si>
  <si>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</si>
  <si>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</si>
  <si>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</si>
  <si>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</si>
  <si>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</si>
  <si>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</si>
  <si>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</si>
  <si>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</si>
  <si>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</si>
  <si>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</si>
  <si>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</si>
  <si>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</si>
  <si>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</si>
  <si>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</si>
  <si>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</si>
  <si>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</si>
  <si>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</si>
  <si>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</si>
  <si>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</si>
  <si>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</si>
  <si>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</si>
  <si>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</si>
  <si>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</si>
  <si>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</si>
  <si>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</si>
  <si>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</si>
  <si>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</si>
  <si>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</si>
  <si>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</si>
  <si>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</si>
  <si>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</si>
  <si>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</si>
  <si>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</si>
  <si>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</si>
  <si>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</si>
  <si>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</si>
  <si>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</si>
  <si>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</si>
  <si>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</si>
  <si>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</si>
  <si>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</si>
  <si>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</si>
  <si>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</si>
  <si>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</si>
  <si>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</si>
  <si>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</si>
  <si>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</si>
  <si>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</si>
  <si>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</si>
  <si>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</si>
  <si>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</si>
  <si>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</si>
  <si>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</si>
  <si>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</si>
  <si>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</si>
  <si>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</si>
  <si>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</si>
  <si>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</si>
  <si>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</si>
  <si>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</si>
  <si>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</si>
  <si>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</si>
  <si>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</si>
  <si>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</si>
  <si>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</si>
  <si>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</si>
  <si>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</si>
  <si>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</si>
  <si>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</si>
  <si>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</si>
  <si>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</si>
  <si>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</si>
  <si>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</si>
  <si>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</si>
  <si>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</si>
  <si>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</si>
  <si>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</si>
  <si>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</si>
  <si>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</si>
  <si>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</si>
  <si>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</si>
  <si>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</si>
  <si>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</si>
  <si>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</si>
  <si>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</si>
  <si>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</si>
  <si>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</si>
  <si>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</si>
  <si>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</si>
  <si>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</si>
  <si>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</si>
  <si>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</si>
  <si>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</si>
  <si>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</si>
  <si>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</si>
  <si>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</si>
  <si>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</si>
  <si>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</si>
  <si>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</si>
  <si>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</si>
  <si>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</si>
  <si>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</si>
  <si>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</si>
  <si>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</si>
  <si>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</si>
  <si>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</si>
  <si>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</si>
  <si>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</si>
  <si>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</si>
  <si>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</si>
  <si>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</si>
  <si>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</si>
  <si>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</si>
  <si>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</si>
  <si>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</si>
  <si>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</si>
  <si>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</si>
  <si>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</si>
  <si>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</si>
  <si>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</si>
  <si>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</si>
  <si>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</si>
  <si>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</si>
  <si>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</si>
  <si>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</si>
  <si>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</si>
  <si>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</si>
  <si>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</si>
  <si>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</si>
  <si>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</si>
  <si>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</si>
  <si>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</si>
  <si>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</si>
  <si>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</si>
  <si>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</si>
  <si>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</si>
  <si>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</si>
  <si>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</si>
  <si>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</si>
  <si>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</si>
  <si>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</si>
  <si>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</si>
  <si>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</si>
  <si>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</si>
  <si>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</si>
  <si>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</si>
  <si>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</si>
  <si>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</si>
  <si>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</si>
  <si>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</si>
  <si>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</si>
  <si>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</si>
  <si>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</si>
  <si>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</si>
  <si>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</si>
  <si>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</si>
  <si>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</si>
  <si>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</si>
  <si>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</si>
  <si>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</si>
  <si>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</si>
  <si>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</si>
  <si>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</si>
  <si>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</si>
  <si>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</si>
  <si>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</si>
  <si>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</si>
  <si>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</si>
  <si>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</si>
  <si>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</si>
  <si>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</si>
  <si>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</si>
  <si>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</si>
  <si>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</si>
  <si>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</si>
  <si>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</si>
  <si>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</si>
  <si>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</si>
  <si>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</si>
  <si>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</si>
  <si>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</si>
  <si>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</si>
  <si>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</si>
  <si>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</si>
  <si>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</si>
  <si>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</si>
  <si>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</si>
  <si>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</si>
  <si>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</si>
  <si>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</si>
  <si>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</si>
  <si>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</si>
  <si>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</si>
  <si>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</si>
  <si>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</si>
  <si>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</si>
  <si>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</si>
  <si>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</si>
  <si>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</si>
  <si>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</si>
  <si>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</si>
  <si>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</si>
  <si>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</si>
  <si>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</si>
  <si>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</si>
  <si>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</si>
  <si>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</si>
  <si>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</si>
  <si>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</si>
  <si>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</si>
  <si>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</si>
  <si>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</si>
  <si>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</si>
  <si>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</si>
  <si>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</si>
  <si>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</si>
  <si>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</si>
  <si>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</si>
  <si>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</si>
  <si>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</si>
  <si>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</si>
  <si>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</si>
  <si>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</si>
  <si>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</si>
  <si>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</si>
  <si>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</si>
  <si>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</si>
  <si>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</si>
  <si>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</si>
  <si>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</si>
  <si>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</si>
  <si>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</si>
  <si>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</si>
  <si>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</si>
  <si>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</si>
  <si>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</si>
  <si>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</si>
  <si>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</si>
  <si>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</si>
  <si>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</si>
  <si>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</si>
  <si>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</si>
  <si>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</si>
  <si>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</si>
  <si>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</si>
  <si>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</si>
  <si>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</si>
  <si>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</si>
  <si>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</si>
  <si>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</si>
  <si>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</si>
  <si>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</si>
  <si>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</si>
  <si>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</si>
  <si>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</si>
  <si>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</si>
  <si>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</si>
  <si>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</si>
  <si>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</si>
  <si>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</si>
  <si>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</si>
  <si>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</si>
  <si>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</si>
  <si>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</si>
  <si>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</si>
  <si>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</si>
  <si>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</si>
  <si>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</si>
  <si>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</si>
  <si>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</si>
  <si>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</si>
  <si>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</si>
  <si>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</si>
  <si>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</si>
  <si>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</si>
  <si>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</si>
  <si>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</si>
  <si>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</si>
  <si>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</si>
  <si>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</si>
  <si>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</si>
  <si>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</si>
  <si>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</si>
  <si>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</si>
  <si>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</si>
  <si>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</si>
  <si>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</si>
  <si>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</si>
  <si>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</si>
  <si>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</si>
  <si>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</si>
  <si>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</si>
  <si>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</si>
  <si>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</si>
  <si>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</si>
  <si>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</si>
  <si>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</si>
  <si>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</si>
  <si>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</si>
  <si>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</si>
  <si>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</si>
  <si>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</si>
  <si>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</si>
  <si>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</si>
  <si>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</si>
  <si>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</si>
  <si>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</si>
  <si>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</si>
  <si>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</si>
  <si>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</si>
  <si>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</si>
  <si>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</si>
  <si>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</si>
  <si>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</si>
  <si>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</si>
  <si>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</si>
  <si>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</si>
  <si>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</si>
  <si>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</si>
  <si>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</si>
  <si>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</si>
  <si>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</si>
  <si>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</si>
  <si>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</si>
  <si>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</si>
  <si>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</si>
  <si>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</si>
  <si>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</si>
  <si>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</si>
  <si>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</si>
  <si>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</si>
  <si>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</si>
  <si>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</si>
  <si>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</si>
  <si>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</si>
  <si>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</si>
  <si>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</si>
  <si>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</si>
  <si>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</si>
  <si>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</si>
  <si>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</si>
  <si>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</si>
  <si>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</si>
  <si>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</si>
  <si>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</si>
  <si>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</si>
  <si>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</si>
  <si>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</si>
  <si>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</si>
  <si>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</si>
  <si>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</si>
  <si>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</si>
  <si>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</si>
  <si>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</si>
  <si>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</si>
  <si>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</si>
  <si>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</si>
  <si>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</si>
  <si>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</si>
  <si>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</si>
  <si>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</si>
  <si>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</si>
  <si>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</si>
  <si>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</si>
  <si>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</si>
  <si>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</si>
  <si>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</si>
  <si>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</si>
  <si>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</si>
  <si>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</si>
  <si>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</si>
  <si>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</si>
  <si>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</si>
  <si>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</si>
  <si>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</si>
  <si>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</si>
  <si>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</si>
  <si>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</si>
  <si>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</si>
  <si>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</si>
  <si>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</si>
  <si>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</si>
  <si>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</si>
  <si>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</si>
  <si>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</si>
  <si>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</si>
  <si>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</si>
  <si>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</si>
  <si>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</si>
  <si>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</si>
  <si>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</si>
  <si>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</si>
  <si>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</si>
  <si>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</si>
  <si>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</si>
  <si>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</si>
  <si>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</si>
  <si>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</si>
  <si>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</si>
  <si>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</si>
  <si>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</si>
  <si>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</si>
  <si>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</si>
  <si>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</si>
  <si>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</si>
  <si>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</si>
  <si>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</si>
  <si>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</si>
  <si>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</si>
  <si>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</si>
  <si>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</si>
  <si>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</si>
  <si>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</si>
  <si>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</si>
  <si>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</si>
  <si>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</si>
  <si>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</si>
  <si>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</si>
  <si>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</si>
  <si>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</si>
  <si>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</si>
  <si>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</si>
  <si>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</si>
  <si>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</si>
  <si>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</si>
  <si>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</si>
  <si>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</si>
  <si>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</si>
  <si>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</si>
  <si>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</si>
  <si>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</si>
  <si>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</si>
  <si>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</si>
  <si>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</si>
  <si>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</si>
  <si>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</si>
  <si>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</si>
  <si>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</si>
  <si>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</si>
  <si>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</si>
  <si>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</si>
  <si>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</si>
  <si>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</si>
  <si>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</si>
  <si>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</si>
  <si>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</si>
  <si>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</si>
  <si>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</si>
  <si>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</si>
  <si>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</si>
  <si>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</si>
  <si>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</si>
  <si>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</si>
  <si>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</si>
  <si>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</si>
  <si>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</si>
  <si>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</si>
  <si>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</si>
  <si>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</si>
  <si>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</si>
  <si>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</si>
  <si>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</si>
  <si>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</si>
  <si>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</si>
  <si>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</si>
  <si>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</si>
  <si>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</si>
  <si>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</si>
  <si>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</si>
  <si>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</si>
  <si>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</si>
  <si>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</si>
  <si>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</si>
  <si>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</si>
  <si>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</si>
  <si>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</si>
  <si>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</si>
  <si>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</si>
  <si>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</si>
  <si>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</si>
  <si>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</si>
  <si>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</si>
  <si>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</si>
  <si>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</si>
  <si>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</si>
  <si>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</si>
  <si>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</si>
  <si>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</si>
  <si>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</si>
  <si>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</si>
  <si>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</si>
  <si>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</si>
  <si>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</si>
  <si>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</si>
  <si>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</si>
  <si>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</si>
  <si>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</si>
  <si>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</si>
  <si>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</si>
  <si>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</si>
  <si>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</si>
  <si>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</si>
  <si>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</si>
  <si>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</si>
  <si>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</si>
  <si>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</si>
  <si>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</si>
  <si>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</si>
  <si>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</si>
  <si>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</si>
  <si>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</si>
  <si>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</si>
  <si>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</si>
  <si>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</si>
  <si>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</si>
  <si>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</si>
  <si>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</si>
  <si>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</si>
  <si>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</si>
  <si>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</si>
  <si>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</si>
  <si>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</si>
  <si>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</si>
  <si>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</si>
  <si>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</si>
  <si>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</si>
  <si>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</si>
  <si>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</si>
  <si>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</si>
  <si>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</si>
  <si>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</si>
  <si>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</si>
  <si>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</si>
  <si>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</si>
  <si>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</si>
  <si>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</si>
  <si>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</si>
  <si>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</si>
  <si>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</si>
  <si>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</si>
  <si>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</si>
  <si>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</si>
  <si>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</si>
  <si>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</si>
  <si>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</si>
  <si>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</si>
  <si>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</si>
  <si>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</si>
  <si>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</si>
  <si>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</si>
  <si>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</si>
  <si>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</si>
  <si>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</si>
  <si>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</si>
  <si>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</si>
  <si>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</si>
  <si>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</si>
  <si>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</si>
  <si>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</si>
  <si>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</si>
  <si>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</si>
  <si>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</si>
  <si>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</si>
  <si>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</si>
  <si>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</si>
  <si>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</si>
  <si>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</si>
  <si>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</si>
  <si>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</si>
  <si>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</si>
  <si>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</si>
  <si>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</si>
  <si>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</si>
  <si>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</si>
  <si>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</si>
  <si>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</si>
  <si>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</si>
  <si>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</si>
  <si>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</si>
  <si>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</si>
  <si>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</si>
  <si>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</si>
  <si>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</si>
  <si>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</si>
  <si>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</si>
  <si>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</si>
  <si>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</si>
  <si>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</si>
  <si>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</si>
  <si>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</si>
  <si>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</si>
  <si>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</si>
  <si>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</si>
  <si>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</si>
  <si>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</si>
  <si>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</si>
  <si>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</si>
  <si>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</si>
  <si>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</si>
  <si>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</si>
  <si>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</si>
  <si>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</si>
  <si>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</si>
  <si>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</si>
  <si>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</si>
  <si>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</si>
  <si>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</si>
  <si>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</si>
  <si>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</si>
  <si>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</si>
  <si>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</si>
  <si>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</si>
  <si>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</si>
  <si>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</si>
  <si>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</si>
  <si>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</si>
  <si>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</si>
  <si>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</si>
  <si>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</si>
  <si>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</si>
  <si>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</si>
  <si>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</si>
  <si>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</si>
  <si>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</si>
  <si>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</si>
  <si>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</si>
  <si>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</si>
  <si>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</si>
  <si>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</si>
  <si>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</si>
  <si>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</si>
  <si>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</si>
  <si>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</si>
  <si>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</si>
  <si>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</si>
  <si>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</si>
  <si>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</si>
  <si>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</si>
  <si>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</si>
  <si>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</si>
  <si>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</si>
  <si>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</si>
  <si>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</si>
  <si>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</si>
  <si>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</si>
  <si>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</si>
  <si>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</si>
  <si>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</si>
  <si>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</si>
  <si>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</si>
  <si>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</si>
  <si>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</si>
  <si>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</si>
  <si>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</si>
  <si>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</si>
  <si>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</si>
  <si>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</si>
  <si>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</si>
  <si>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</si>
  <si>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</si>
  <si>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</si>
  <si>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</si>
  <si>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</si>
  <si>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</si>
  <si>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</si>
  <si>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</si>
  <si>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</si>
  <si>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</si>
  <si>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</si>
  <si>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</si>
  <si>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</si>
  <si>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</si>
  <si>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</si>
  <si>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</si>
  <si>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</si>
  <si>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</si>
  <si>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</si>
  <si>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</si>
  <si>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</si>
  <si>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</si>
  <si>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</si>
  <si>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</si>
  <si>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</si>
  <si>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</si>
  <si>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</si>
  <si>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</si>
  <si>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</si>
  <si>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</si>
  <si>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</si>
  <si>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</si>
  <si>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</si>
  <si>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</si>
  <si>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</si>
  <si>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</si>
  <si>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</si>
  <si>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</si>
  <si>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</si>
  <si>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</si>
  <si>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</si>
  <si>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</si>
  <si>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</si>
  <si>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</si>
  <si>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</si>
  <si>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</si>
  <si>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</si>
  <si>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</si>
  <si>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</si>
  <si>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</si>
  <si>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</si>
  <si>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</si>
  <si>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</si>
  <si>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</si>
  <si>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</si>
  <si>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</si>
  <si>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</si>
  <si>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</si>
  <si>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</si>
  <si>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</si>
  <si>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</si>
  <si>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</si>
  <si>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</si>
  <si>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</si>
  <si>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</si>
  <si>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</si>
  <si>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</si>
  <si>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</si>
  <si>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</si>
  <si>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</si>
  <si>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</si>
  <si>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</si>
  <si>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</si>
  <si>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</si>
  <si>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</si>
  <si>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</si>
  <si>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</si>
  <si>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</si>
  <si>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</si>
  <si>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</si>
  <si>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</si>
  <si>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</si>
  <si>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</si>
  <si>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</si>
  <si>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</si>
  <si>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</si>
  <si>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</si>
  <si>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</si>
  <si>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</si>
  <si>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</si>
  <si>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</si>
  <si>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</si>
  <si>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</si>
  <si>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</si>
  <si>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</si>
  <si>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</si>
  <si>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</si>
  <si>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</si>
  <si>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</si>
  <si>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</si>
  <si>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</si>
  <si>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</si>
  <si>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</si>
  <si>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</si>
  <si>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</si>
  <si>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</si>
  <si>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</si>
  <si>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</si>
  <si>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</si>
  <si>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</si>
  <si>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</si>
  <si>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</si>
  <si>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</si>
  <si>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</si>
  <si>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</si>
  <si>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</si>
  <si>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</si>
  <si>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</si>
  <si>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</si>
  <si>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</si>
  <si>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</si>
  <si>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</si>
  <si>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</si>
  <si>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</si>
  <si>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</si>
  <si>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</si>
  <si>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</si>
  <si>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</si>
  <si>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</si>
  <si>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</si>
  <si>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</si>
  <si>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</si>
  <si>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</si>
  <si>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</si>
  <si>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</si>
  <si>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</si>
  <si>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</si>
  <si>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</si>
  <si>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</si>
  <si>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</si>
  <si>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</si>
  <si>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</si>
  <si>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</si>
  <si>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</si>
  <si>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</si>
  <si>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</si>
  <si>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</si>
  <si>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</si>
  <si>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</si>
  <si>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</si>
  <si>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</si>
  <si>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</si>
  <si>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</si>
  <si>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</si>
  <si>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</si>
  <si>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</si>
  <si>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</si>
  <si>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</si>
  <si>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</si>
  <si>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</si>
  <si>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</si>
  <si>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</si>
  <si>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</si>
  <si>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</si>
  <si>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</si>
  <si>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</si>
  <si>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</si>
  <si>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</si>
  <si>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</si>
  <si>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</si>
  <si>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</si>
  <si>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</si>
  <si>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</si>
  <si>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</si>
  <si>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</si>
  <si>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</si>
  <si>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</si>
  <si>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</si>
  <si>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</si>
  <si>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</si>
  <si>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</si>
  <si>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</si>
  <si>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</si>
  <si>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</si>
  <si>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</si>
  <si>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</si>
  <si>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</si>
  <si>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</si>
  <si>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</si>
  <si>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</si>
  <si>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</si>
  <si>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</si>
  <si>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</si>
  <si>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</si>
  <si>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</si>
  <si>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</si>
  <si>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</si>
  <si>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</si>
  <si>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</si>
  <si>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</si>
  <si>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</si>
  <si>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</si>
  <si>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</si>
  <si>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</si>
  <si>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</si>
  <si>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</si>
  <si>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</si>
  <si>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</si>
  <si>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</si>
  <si>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</si>
  <si>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</si>
  <si>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</si>
  <si>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</si>
  <si>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</si>
  <si>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</si>
  <si>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</si>
  <si>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</si>
  <si>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</si>
  <si>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</si>
  <si>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</si>
  <si>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</si>
  <si>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</si>
  <si>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</si>
  <si>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</si>
  <si>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</si>
  <si>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</si>
  <si>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</si>
  <si>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</si>
  <si>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</si>
  <si>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</si>
  <si>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</si>
  <si>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</si>
  <si>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</si>
  <si>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</si>
  <si>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</si>
  <si>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</si>
  <si>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</si>
  <si>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</si>
  <si>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</si>
  <si>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</si>
  <si>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</si>
  <si>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</si>
  <si>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</si>
  <si>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</si>
  <si>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</si>
  <si>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</si>
  <si>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</si>
  <si>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</si>
  <si>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</si>
  <si>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</si>
  <si>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</si>
  <si>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</si>
  <si>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</si>
  <si>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</si>
  <si>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</si>
  <si>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</si>
  <si>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</si>
  <si>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</si>
  <si>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</si>
  <si>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</si>
  <si>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</si>
  <si>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</si>
  <si>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</si>
  <si>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</si>
  <si>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</si>
  <si>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</si>
  <si>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</si>
  <si>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</si>
  <si>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</si>
  <si>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</si>
  <si>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</si>
  <si>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</si>
  <si>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</si>
  <si>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</si>
  <si>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</si>
  <si>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</si>
  <si>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</si>
  <si>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</si>
  <si>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</si>
  <si>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</si>
  <si>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</si>
  <si>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</si>
  <si>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</si>
  <si>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</si>
  <si>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</si>
  <si>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</si>
  <si>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</si>
  <si>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</si>
  <si>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</si>
  <si>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</si>
  <si>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</si>
  <si>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</si>
  <si>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</si>
  <si>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</si>
  <si>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</si>
  <si>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</si>
  <si>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</si>
  <si>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</si>
  <si>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</si>
  <si>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</si>
  <si>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</si>
  <si>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</si>
  <si>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</si>
  <si>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</si>
  <si>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</si>
  <si>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</si>
  <si>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</si>
  <si>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</si>
  <si>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</si>
  <si>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</si>
  <si>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</si>
  <si>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</si>
  <si>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</si>
  <si>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</si>
  <si>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</si>
  <si>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</si>
  <si>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</si>
  <si>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</si>
  <si>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</si>
  <si>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</si>
  <si>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</si>
  <si>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</si>
  <si>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</si>
  <si>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</si>
  <si>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</si>
  <si>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</si>
  <si>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</si>
  <si>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</si>
  <si>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</si>
  <si>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</si>
  <si>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</si>
  <si>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</si>
  <si>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</si>
  <si>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</si>
  <si>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</si>
  <si>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</si>
  <si>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</si>
  <si>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</si>
  <si>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</si>
  <si>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</si>
  <si>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</si>
  <si>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</si>
  <si>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</si>
  <si>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</si>
  <si>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</si>
  <si>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</si>
  <si>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</si>
  <si>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</si>
  <si>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</si>
  <si>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</si>
  <si>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</si>
  <si>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</si>
  <si>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</si>
  <si>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</si>
  <si>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</si>
  <si>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</si>
  <si>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</si>
  <si>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</si>
  <si>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</si>
  <si>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</si>
  <si>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</si>
  <si>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</si>
  <si>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</si>
  <si>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</si>
  <si>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</si>
  <si>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</si>
  <si>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</si>
  <si>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</si>
  <si>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</si>
  <si>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</si>
  <si>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</si>
  <si>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</si>
  <si>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</si>
  <si>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</si>
  <si>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</si>
  <si>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</si>
  <si>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</si>
  <si>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</si>
  <si>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</si>
  <si>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</si>
  <si>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</si>
  <si>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</si>
  <si>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</si>
  <si>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</si>
  <si>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</si>
  <si>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</si>
  <si>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</si>
  <si>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</si>
  <si>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</si>
  <si>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</si>
  <si>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</si>
  <si>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</si>
  <si>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</si>
  <si>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</si>
  <si>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</si>
  <si>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</si>
  <si>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</si>
  <si>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</si>
  <si>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</si>
  <si>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</si>
  <si>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</si>
  <si>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</si>
  <si>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</si>
  <si>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</si>
  <si>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</si>
  <si>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</si>
  <si>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</si>
  <si>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</si>
  <si>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</si>
  <si>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</si>
  <si>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</si>
  <si>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</si>
  <si>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</si>
  <si>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</si>
  <si>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</si>
  <si>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</si>
  <si>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</si>
  <si>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</si>
  <si>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</si>
  <si>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</si>
  <si>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</si>
  <si>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</si>
  <si>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</si>
  <si>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</si>
  <si>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</si>
  <si>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</si>
  <si>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</si>
  <si>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</si>
  <si>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</si>
  <si>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</si>
  <si>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</si>
  <si>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</si>
  <si>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</si>
  <si>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</si>
  <si>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</si>
  <si>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</si>
  <si>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</si>
  <si>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</si>
  <si>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</si>
  <si>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</si>
  <si>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</si>
  <si>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</si>
  <si>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</si>
  <si>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</si>
  <si>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</si>
  <si>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</si>
  <si>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</si>
  <si>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</si>
  <si>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</si>
  <si>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</si>
  <si>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</si>
  <si>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</si>
  <si>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</si>
  <si>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</si>
  <si>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</si>
  <si>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</si>
  <si>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</si>
  <si>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</si>
  <si>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</si>
  <si>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</si>
  <si>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</si>
  <si>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</si>
  <si>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</si>
  <si>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</si>
  <si>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</si>
  <si>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</si>
  <si>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</si>
  <si>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</si>
  <si>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</si>
  <si>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</si>
  <si>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</si>
  <si>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</si>
  <si>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</si>
  <si>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</si>
  <si>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</si>
  <si>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</si>
  <si>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</si>
  <si>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</si>
  <si>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</si>
  <si>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</si>
  <si>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</si>
  <si>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</si>
  <si>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</si>
  <si>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</si>
  <si>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</si>
  <si>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</si>
  <si>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</si>
  <si>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</si>
  <si>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</si>
  <si>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</si>
  <si>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</si>
  <si>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</si>
  <si>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</si>
  <si>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</si>
  <si>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</si>
  <si>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</si>
  <si>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</si>
  <si>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</si>
  <si>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</si>
  <si>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</si>
  <si>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</si>
  <si>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</si>
  <si>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</si>
  <si>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</si>
  <si>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</si>
  <si>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</si>
  <si>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</si>
  <si>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</si>
  <si>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</si>
  <si>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</si>
  <si>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</si>
  <si>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</si>
  <si>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</si>
  <si>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</si>
  <si>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</si>
  <si>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</si>
  <si>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</si>
  <si>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</si>
  <si>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</si>
  <si>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</si>
  <si>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</si>
  <si>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</si>
  <si>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</si>
  <si>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</si>
  <si>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</si>
  <si>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</si>
  <si>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</si>
  <si>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</si>
  <si>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</si>
  <si>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</si>
  <si>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</si>
  <si>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</si>
  <si>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</si>
  <si>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</si>
  <si>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</si>
  <si>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</si>
  <si>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</si>
  <si>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</si>
  <si>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</si>
  <si>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</si>
  <si>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</si>
  <si>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</si>
  <si>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</si>
  <si>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</si>
  <si>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</si>
  <si>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</si>
  <si>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</si>
  <si>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</si>
  <si>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</si>
  <si>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</si>
  <si>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</si>
  <si>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</si>
  <si>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</si>
  <si>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</si>
  <si>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</si>
  <si>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</si>
  <si>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</si>
  <si>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</si>
  <si>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</si>
  <si>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</si>
  <si>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</si>
  <si>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</si>
  <si>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</si>
  <si>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</si>
  <si>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</si>
  <si>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</si>
  <si>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</si>
  <si>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</si>
  <si>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</si>
  <si>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</si>
  <si>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</si>
  <si>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</si>
  <si>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</si>
  <si>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</si>
  <si>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</si>
  <si>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</si>
  <si>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</si>
  <si>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</si>
  <si>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</si>
  <si>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</si>
  <si>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</si>
  <si>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</si>
  <si>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</si>
  <si>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</si>
  <si>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</si>
  <si>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</si>
  <si>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</si>
  <si>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</si>
  <si>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</si>
  <si>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</si>
  <si>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</si>
  <si>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</si>
  <si>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</si>
  <si>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</si>
  <si>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</si>
  <si>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</si>
  <si>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</si>
  <si>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</si>
  <si>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</si>
  <si>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</si>
  <si>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</si>
  <si>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</si>
  <si>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</si>
  <si>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</si>
  <si>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</si>
  <si>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</si>
  <si>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</si>
  <si>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</si>
  <si>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</si>
  <si>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</si>
  <si>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</si>
  <si>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</si>
  <si>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</si>
  <si>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</si>
  <si>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</si>
  <si>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</si>
  <si>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</si>
  <si>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</si>
  <si>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</si>
  <si>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</si>
  <si>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</si>
  <si>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</si>
  <si>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</si>
  <si>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</si>
  <si>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</si>
  <si>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</si>
  <si>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</si>
  <si>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</si>
  <si>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</si>
  <si>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</si>
  <si>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</si>
  <si>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</si>
  <si>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</si>
  <si>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</si>
  <si>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</si>
  <si>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</si>
  <si>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</si>
  <si>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</si>
  <si>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</si>
  <si>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</si>
  <si>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</si>
  <si>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</si>
  <si>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</si>
  <si>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</si>
  <si>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</si>
  <si>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</si>
  <si>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</si>
  <si>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</si>
  <si>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</si>
  <si>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</si>
  <si>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</si>
  <si>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</si>
  <si>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</si>
  <si>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</si>
  <si>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</si>
  <si>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</si>
  <si>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</si>
  <si>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</si>
  <si>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</si>
  <si>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</si>
  <si>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</si>
  <si>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</si>
  <si>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</si>
  <si>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</si>
  <si>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</si>
  <si>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</si>
  <si>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</si>
  <si>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</si>
  <si>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</si>
  <si>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</si>
  <si>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</si>
  <si>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</si>
  <si>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</si>
  <si>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</si>
  <si>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</si>
  <si>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</si>
  <si>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</si>
  <si>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</si>
  <si>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</si>
  <si>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</si>
  <si>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</si>
  <si>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</si>
  <si>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</si>
  <si>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</si>
  <si>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</si>
  <si>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</si>
  <si>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</si>
  <si>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</si>
  <si>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</si>
  <si>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</si>
  <si>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</si>
  <si>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</si>
  <si>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</si>
  <si>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</si>
  <si>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</si>
  <si>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</si>
  <si>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</si>
  <si>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</si>
  <si>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</si>
  <si>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</si>
  <si>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</si>
  <si>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</si>
  <si>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</si>
  <si>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</si>
  <si>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</si>
  <si>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</si>
  <si>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</si>
  <si>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</si>
  <si>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</si>
  <si>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</si>
  <si>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</si>
  <si>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</si>
  <si>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</si>
  <si>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</si>
  <si>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</si>
  <si>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</si>
  <si>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</si>
  <si>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</si>
  <si>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</si>
  <si>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</si>
  <si>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</si>
  <si>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</si>
  <si>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</si>
  <si>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</si>
  <si>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</si>
  <si>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</si>
  <si>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</si>
  <si>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</si>
  <si>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</si>
  <si>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</si>
  <si>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</si>
  <si>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</si>
  <si>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</si>
  <si>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</si>
  <si>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</si>
  <si>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</si>
  <si>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</si>
  <si>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</si>
  <si>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</si>
  <si>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</si>
  <si>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</si>
  <si>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</si>
  <si>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</si>
  <si>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</si>
  <si>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</si>
  <si>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</si>
  <si>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</si>
  <si>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</si>
  <si>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</si>
  <si>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</si>
  <si>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</si>
  <si>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</si>
  <si>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</si>
  <si>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</si>
  <si>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</si>
  <si>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</si>
  <si>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</si>
  <si>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</si>
  <si>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</si>
  <si>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</si>
  <si>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</si>
  <si>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</si>
  <si>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</si>
  <si>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</si>
  <si>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</si>
  <si>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</si>
  <si>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</si>
  <si>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</si>
  <si>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</si>
  <si>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</si>
  <si>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</si>
  <si>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</si>
  <si>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</si>
  <si>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</si>
  <si>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</si>
  <si>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</si>
  <si>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</si>
  <si>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</si>
  <si>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</si>
  <si>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</si>
  <si>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</si>
  <si>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</si>
  <si>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</si>
  <si>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</si>
  <si>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</si>
  <si>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</si>
  <si>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</si>
  <si>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</si>
  <si>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</si>
  <si>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</si>
  <si>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</si>
  <si>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</si>
  <si>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</si>
  <si>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</si>
  <si>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</si>
  <si>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</si>
  <si>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</si>
  <si>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</si>
  <si>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</si>
  <si>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</si>
  <si>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</si>
  <si>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</si>
  <si>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</si>
  <si>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</si>
  <si>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</si>
  <si>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</si>
  <si>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</si>
  <si>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</si>
  <si>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</si>
  <si>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</si>
  <si>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</si>
  <si>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</si>
  <si>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</si>
  <si>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</si>
  <si>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</si>
  <si>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</si>
  <si>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</si>
  <si>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</si>
  <si>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</si>
  <si>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</si>
  <si>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</si>
  <si>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</si>
  <si>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</si>
  <si>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</si>
  <si>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</si>
  <si>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</si>
  <si>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</si>
  <si>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</si>
  <si>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</si>
  <si>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</si>
  <si>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</si>
  <si>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</si>
  <si>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</si>
  <si>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</si>
  <si>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</si>
  <si>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</si>
  <si>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</si>
  <si>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</si>
  <si>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</si>
  <si>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</si>
  <si>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</si>
  <si>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</si>
  <si>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</si>
  <si>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</si>
  <si>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</si>
  <si>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</si>
  <si>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</si>
  <si>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</si>
  <si>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</si>
  <si>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</si>
  <si>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</si>
  <si>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</si>
  <si>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</si>
  <si>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</si>
  <si>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</si>
  <si>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</si>
  <si>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</si>
  <si>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</si>
  <si>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</si>
  <si>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</si>
  <si>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</si>
  <si>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</si>
  <si>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</si>
  <si>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</si>
  <si>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</si>
  <si>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</si>
  <si>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</si>
  <si>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</si>
  <si>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</si>
  <si>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</si>
  <si>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</si>
  <si>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</si>
  <si>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</si>
  <si>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</si>
  <si>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</si>
  <si>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</si>
  <si>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</si>
  <si>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</si>
  <si>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</si>
  <si>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</si>
  <si>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</si>
  <si>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</si>
  <si>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</si>
  <si>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</si>
  <si>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</si>
  <si>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</si>
  <si>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</si>
  <si>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</si>
  <si>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</si>
  <si>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</si>
  <si>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</si>
  <si>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</si>
  <si>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</si>
  <si>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</si>
  <si>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</si>
  <si>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</si>
  <si>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</si>
  <si>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</si>
  <si>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</si>
  <si>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</si>
  <si>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</si>
  <si>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</si>
  <si>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</si>
  <si>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</si>
  <si>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</si>
  <si>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</si>
  <si>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</si>
  <si>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</si>
  <si>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</si>
  <si>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</si>
  <si>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</si>
  <si>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</si>
  <si>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</si>
  <si>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</si>
  <si>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</si>
  <si>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</si>
  <si>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</si>
  <si>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</si>
  <si>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</si>
  <si>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</si>
  <si>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</si>
  <si>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</si>
  <si>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</si>
  <si>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</si>
  <si>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</si>
  <si>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</si>
  <si>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</si>
  <si>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</si>
  <si>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</si>
  <si>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</si>
  <si>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</si>
  <si>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</si>
  <si>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</si>
  <si>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</si>
  <si>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</si>
  <si>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</si>
  <si>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</si>
  <si>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</si>
  <si>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</si>
  <si>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</si>
  <si>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</si>
  <si>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</si>
  <si>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</si>
  <si>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</si>
  <si>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</si>
  <si>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</si>
  <si>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</si>
  <si>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</si>
  <si>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</si>
  <si>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</si>
  <si>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</si>
  <si>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</si>
  <si>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</si>
  <si>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</si>
  <si>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</si>
  <si>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</si>
  <si>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</si>
  <si>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</si>
  <si>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</si>
  <si>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</si>
  <si>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</si>
  <si>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</si>
  <si>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</si>
  <si>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</si>
  <si>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</si>
  <si>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</si>
  <si>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</si>
  <si>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</si>
  <si>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</si>
  <si>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</si>
  <si>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</si>
  <si>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</si>
  <si>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</si>
  <si>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</si>
  <si>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</si>
  <si>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</si>
  <si>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</si>
  <si>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</si>
  <si>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</si>
  <si>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</si>
  <si>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</si>
  <si>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</si>
  <si>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</si>
  <si>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</si>
  <si>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</si>
  <si>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</si>
  <si>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</si>
  <si>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</si>
  <si>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</si>
  <si>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</si>
  <si>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</si>
  <si>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</si>
  <si>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</si>
  <si>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</si>
  <si>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</si>
  <si>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</si>
  <si>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</si>
  <si>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</si>
  <si>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</si>
  <si>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</si>
  <si>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</si>
  <si>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</si>
  <si>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</si>
  <si>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</si>
  <si>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</si>
  <si>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</si>
  <si>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</si>
  <si>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</si>
  <si>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</si>
  <si>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</si>
  <si>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</si>
  <si>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</si>
  <si>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</si>
  <si>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</si>
  <si>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</si>
  <si>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</si>
  <si>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</si>
  <si>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</si>
  <si>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</si>
  <si>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</si>
  <si>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</si>
  <si>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</si>
  <si>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</si>
  <si>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</si>
  <si>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</si>
  <si>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</si>
  <si>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</si>
  <si>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</si>
  <si>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</si>
  <si>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</si>
  <si>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</si>
  <si>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</si>
  <si>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</si>
  <si>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</si>
  <si>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</si>
  <si>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</si>
  <si>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</si>
  <si>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</si>
  <si>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</si>
  <si>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</si>
  <si>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</si>
  <si>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</si>
  <si>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</si>
  <si>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</si>
  <si>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</si>
  <si>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</si>
  <si>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</si>
  <si>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</si>
  <si>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</si>
  <si>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</si>
  <si>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</si>
  <si>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</si>
  <si>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</si>
  <si>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</si>
  <si>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</si>
  <si>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</si>
  <si>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</si>
  <si>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</si>
  <si>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</si>
  <si>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</si>
  <si>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</si>
  <si>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</si>
  <si>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</si>
  <si>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</si>
  <si>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</si>
  <si>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</si>
  <si>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</si>
  <si>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</si>
  <si>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</si>
  <si>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</si>
  <si>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</si>
  <si>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</si>
  <si>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</si>
  <si>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</si>
  <si>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</si>
  <si>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</si>
  <si>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</si>
  <si>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</si>
  <si>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</si>
  <si>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</si>
  <si>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</si>
  <si>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</si>
  <si>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</si>
  <si>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</si>
  <si>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</si>
  <si>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</si>
  <si>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</si>
  <si>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</si>
  <si>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</si>
  <si>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</si>
  <si>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</si>
  <si>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</si>
  <si>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</si>
  <si>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</si>
  <si>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</si>
  <si>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</si>
  <si>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</si>
  <si>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</si>
  <si>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</si>
  <si>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</si>
  <si>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</si>
  <si>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</si>
  <si>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</si>
  <si>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</si>
  <si>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</si>
  <si>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</si>
  <si>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</si>
  <si>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</si>
  <si>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</si>
  <si>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</si>
  <si>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</si>
  <si>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</si>
  <si>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</si>
  <si>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</si>
  <si>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</si>
  <si>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</si>
  <si>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</si>
  <si>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</si>
  <si>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</si>
  <si>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</si>
  <si>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</si>
  <si>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</si>
  <si>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</si>
  <si>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</si>
  <si>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</si>
  <si>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</si>
  <si>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</si>
  <si>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</si>
  <si>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</si>
  <si>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</si>
  <si>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</si>
  <si>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</si>
  <si>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</si>
  <si>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</si>
  <si>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</si>
  <si>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</si>
  <si>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</si>
  <si>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</si>
  <si>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</si>
  <si>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</si>
  <si>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</si>
  <si>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</si>
  <si>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</si>
  <si>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</si>
  <si>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</si>
  <si>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</si>
  <si>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</si>
  <si>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</si>
  <si>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</si>
  <si>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</si>
  <si>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</si>
  <si>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</si>
  <si>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</si>
  <si>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</si>
  <si>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</si>
  <si>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</si>
  <si>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</si>
  <si>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</si>
  <si>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</si>
  <si>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</si>
  <si>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</si>
  <si>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</si>
  <si>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</si>
  <si>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</si>
  <si>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</si>
  <si>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</si>
  <si>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</si>
  <si>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</si>
  <si>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</si>
  <si>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</si>
  <si>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</si>
  <si>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</si>
  <si>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</si>
  <si>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</si>
  <si>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</si>
  <si>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</si>
  <si>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</si>
  <si>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</si>
  <si>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</si>
  <si>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</si>
  <si>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</si>
  <si>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</si>
  <si>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</si>
  <si>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</si>
  <si>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</si>
  <si>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</si>
  <si>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</si>
  <si>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</si>
  <si>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</si>
  <si>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</si>
  <si>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</si>
  <si>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</si>
  <si>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</si>
  <si>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</si>
  <si>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</si>
  <si>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</si>
  <si>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</si>
  <si>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</si>
  <si>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</si>
  <si>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</si>
  <si>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</si>
  <si>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</si>
  <si>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</si>
  <si>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</si>
  <si>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</si>
  <si>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</si>
  <si>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</si>
  <si>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</si>
  <si>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</si>
  <si>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</si>
  <si>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</si>
  <si>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</si>
  <si>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</si>
  <si>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</si>
  <si>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</si>
  <si>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</si>
  <si>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</si>
  <si>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</si>
  <si>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</si>
  <si>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</si>
  <si>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</si>
  <si>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</si>
  <si>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</si>
  <si>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</si>
  <si>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</si>
  <si>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</si>
  <si>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</si>
  <si>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</si>
  <si>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</si>
  <si>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</si>
  <si>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</si>
  <si>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</si>
  <si>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</si>
  <si>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</si>
  <si>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</si>
  <si>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</si>
  <si>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</si>
  <si>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</si>
  <si>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</si>
  <si>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</si>
  <si>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</si>
  <si>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</si>
  <si>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</si>
  <si>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</si>
  <si>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</si>
  <si>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</si>
  <si>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</si>
  <si>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</si>
  <si>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</si>
  <si>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</si>
  <si>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</si>
  <si>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</si>
  <si>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</si>
  <si>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</si>
  <si>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</si>
  <si>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</si>
  <si>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</si>
  <si>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</si>
  <si>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</si>
  <si>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</si>
  <si>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</si>
  <si>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</si>
  <si>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</si>
  <si>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</si>
  <si>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</si>
  <si>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</si>
  <si>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</si>
  <si>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</si>
  <si>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</si>
  <si>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</si>
  <si>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</si>
  <si>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</si>
  <si>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</si>
  <si>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</si>
  <si>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</si>
  <si>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</si>
  <si>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</si>
  <si>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</si>
  <si>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</si>
  <si>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</si>
  <si>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</si>
  <si>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</si>
  <si>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</si>
  <si>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</si>
  <si>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</si>
  <si>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</si>
  <si>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</si>
  <si>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</si>
  <si>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</si>
  <si>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</si>
  <si>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</si>
  <si>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</si>
  <si>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</si>
  <si>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</si>
  <si>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</si>
  <si>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</si>
  <si>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</si>
  <si>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</si>
  <si>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</si>
  <si>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</si>
  <si>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</si>
  <si>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</si>
  <si>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</si>
  <si>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</si>
  <si>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</si>
  <si>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</si>
  <si>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</si>
  <si>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</si>
  <si>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</si>
  <si>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</si>
  <si>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</si>
  <si>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</si>
  <si>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</si>
  <si>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</si>
  <si>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</si>
  <si>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</si>
  <si>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</si>
  <si>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</si>
  <si>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</si>
  <si>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</si>
  <si>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</si>
  <si>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</si>
  <si>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</si>
  <si>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</si>
  <si>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</si>
  <si>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</si>
  <si>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</si>
  <si>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</si>
  <si>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</si>
  <si>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</si>
  <si>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</si>
  <si>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</si>
  <si>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</si>
  <si>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</si>
  <si>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</si>
  <si>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</si>
  <si>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</si>
  <si>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</si>
  <si>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</si>
  <si>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</si>
  <si>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</si>
  <si>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</si>
  <si>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</si>
  <si>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</si>
  <si>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</si>
  <si>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</si>
  <si>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</si>
  <si>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</si>
  <si>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</si>
  <si>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</si>
  <si>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</si>
  <si>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</si>
  <si>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</si>
  <si>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</si>
  <si>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</si>
  <si>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</si>
  <si>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</si>
  <si>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</si>
  <si>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</si>
  <si>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</si>
  <si>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</si>
  <si>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</si>
  <si>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</si>
  <si>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</si>
  <si>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</si>
  <si>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</si>
  <si>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</si>
  <si>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</si>
  <si>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</si>
  <si>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</si>
  <si>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</si>
  <si>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</si>
  <si>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</si>
  <si>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</si>
  <si>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</si>
  <si>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</si>
  <si>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</si>
  <si>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</si>
  <si>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</si>
  <si>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</si>
  <si>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</si>
  <si>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</si>
  <si>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</si>
  <si>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</si>
  <si>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</si>
  <si>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</si>
  <si>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</si>
  <si>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</si>
  <si>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</si>
  <si>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</si>
  <si>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</si>
  <si>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</si>
  <si>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</si>
  <si>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</si>
  <si>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</si>
  <si>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</si>
  <si>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</si>
  <si>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</si>
  <si>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</si>
  <si>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</si>
  <si>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</si>
  <si>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</si>
  <si>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</si>
  <si>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</si>
  <si>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</si>
  <si>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</si>
  <si>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</si>
  <si>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</si>
  <si>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</si>
  <si>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</si>
  <si>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</si>
  <si>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</si>
  <si>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</si>
  <si>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</si>
  <si>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</si>
  <si>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</si>
  <si>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</si>
  <si>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</si>
  <si>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</si>
  <si>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</si>
  <si>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</si>
  <si>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</si>
  <si>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</si>
  <si>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</si>
  <si>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</si>
  <si>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</si>
  <si>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</si>
  <si>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</si>
  <si>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</si>
  <si>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</si>
  <si>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</si>
  <si>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</si>
  <si>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</si>
  <si>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</si>
  <si>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</si>
  <si>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</si>
  <si>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</si>
  <si>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</si>
  <si>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</si>
  <si>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</si>
  <si>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</si>
  <si>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</si>
  <si>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</si>
  <si>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</si>
  <si>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</si>
  <si>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</si>
  <si>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</si>
  <si>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</si>
  <si>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</si>
  <si>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</si>
  <si>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</si>
  <si>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</si>
  <si>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</si>
  <si>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</si>
  <si>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</si>
  <si>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</si>
  <si>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</si>
  <si>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</si>
  <si>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</si>
  <si>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</si>
  <si>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</si>
  <si>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</si>
  <si>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</si>
  <si>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</si>
  <si>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</si>
  <si>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</si>
  <si>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</si>
  <si>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</si>
  <si>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</si>
  <si>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</si>
  <si>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</si>
  <si>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</si>
  <si>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</si>
  <si>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</si>
  <si>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</si>
  <si>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</si>
  <si>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</si>
  <si>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</si>
  <si>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</si>
  <si>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</si>
  <si>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</si>
  <si>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</si>
  <si>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</si>
  <si>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</si>
  <si>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</si>
  <si>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</si>
  <si>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</si>
  <si>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</si>
  <si>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</si>
  <si>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</si>
  <si>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</si>
  <si>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</si>
  <si>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</si>
  <si>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</si>
  <si>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</si>
  <si>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</si>
  <si>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</si>
  <si>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</si>
  <si>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</si>
  <si>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</si>
  <si>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</si>
  <si>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</si>
  <si>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</si>
  <si>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</si>
  <si>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</si>
  <si>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</si>
  <si>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</si>
  <si>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</si>
  <si>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</si>
  <si>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</si>
  <si>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</si>
  <si>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</si>
  <si>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</si>
  <si>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</si>
  <si>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</si>
  <si>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</si>
  <si>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</si>
  <si>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</si>
  <si>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</si>
  <si>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</si>
  <si>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</si>
  <si>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</si>
  <si>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</si>
  <si>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</si>
  <si>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</si>
  <si>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</si>
  <si>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</si>
  <si>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</si>
  <si>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</si>
  <si>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</si>
  <si>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</si>
  <si>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</si>
  <si>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</si>
  <si>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</si>
  <si>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</si>
  <si>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</si>
  <si>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</si>
  <si>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</si>
  <si>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</si>
  <si>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</si>
  <si>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</si>
  <si>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</si>
  <si>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</si>
  <si>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</si>
  <si>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</si>
  <si>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</si>
  <si>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</si>
  <si>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</si>
  <si>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</si>
  <si>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</si>
  <si>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</si>
  <si>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</si>
  <si>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</si>
  <si>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</si>
  <si>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</si>
  <si>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</si>
  <si>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</si>
  <si>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</si>
  <si>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</si>
  <si>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</si>
  <si>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</si>
  <si>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</si>
  <si>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</si>
  <si>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</si>
  <si>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</si>
  <si>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</si>
  <si>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</si>
  <si>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</si>
  <si>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</si>
  <si>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</si>
  <si>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</si>
  <si>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</si>
  <si>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</si>
  <si>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</si>
  <si>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</si>
  <si>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</si>
  <si>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</si>
  <si>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</si>
  <si>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</si>
  <si>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</si>
  <si>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</si>
  <si>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</si>
  <si>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</si>
  <si>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</si>
  <si>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</si>
  <si>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</si>
  <si>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</si>
  <si>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</si>
  <si>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</si>
  <si>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</si>
  <si>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</si>
  <si>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</si>
  <si>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</si>
  <si>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</si>
  <si>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</si>
  <si>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</si>
  <si>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</si>
  <si>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</si>
  <si>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</si>
  <si>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</si>
  <si>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</si>
  <si>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</si>
  <si>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</si>
  <si>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</si>
  <si>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</si>
  <si>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</si>
  <si>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</si>
  <si>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</si>
  <si>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</si>
  <si>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</si>
  <si>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</si>
  <si>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</si>
  <si>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</si>
  <si>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</si>
  <si>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</si>
  <si>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</si>
  <si>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</si>
  <si>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</si>
  <si>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</si>
  <si>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</si>
  <si>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</si>
  <si>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</si>
  <si>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</si>
  <si>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</si>
  <si>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</si>
  <si>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</si>
  <si>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</si>
  <si>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</si>
  <si>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</si>
  <si>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</si>
  <si>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</si>
  <si>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</si>
  <si>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</si>
  <si>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</si>
  <si>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</si>
  <si>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</si>
  <si>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</si>
  <si>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</si>
  <si>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</si>
  <si>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</si>
  <si>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</si>
  <si>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</si>
  <si>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</si>
  <si>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</si>
  <si>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</si>
  <si>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</si>
  <si>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</si>
  <si>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</si>
  <si>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</si>
  <si>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</si>
  <si>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</si>
  <si>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</si>
  <si>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</si>
  <si>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</si>
  <si>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</si>
  <si>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</si>
  <si>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</si>
  <si>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</si>
  <si>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</si>
  <si>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</si>
  <si>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</si>
  <si>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</si>
  <si>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</si>
  <si>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</si>
  <si>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</si>
  <si>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</si>
  <si>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</si>
  <si>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</si>
  <si>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</si>
  <si>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</si>
  <si>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</si>
  <si>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</si>
  <si>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</si>
  <si>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</si>
  <si>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</si>
  <si>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</si>
  <si>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</si>
  <si>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</si>
  <si>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</si>
  <si>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</si>
  <si>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</si>
  <si>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</si>
  <si>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</si>
  <si>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</si>
  <si>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</si>
  <si>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</si>
  <si>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</si>
  <si>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</si>
  <si>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</si>
  <si>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</si>
  <si>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</si>
  <si>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</si>
  <si>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</si>
  <si>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</si>
  <si>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</si>
  <si>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</si>
  <si>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</si>
  <si>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</si>
  <si>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</si>
  <si>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</si>
  <si>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</si>
  <si>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</si>
  <si>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</si>
  <si>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</si>
  <si>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</si>
  <si>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</si>
  <si>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</si>
  <si>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</si>
  <si>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</si>
  <si>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</si>
  <si>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</si>
  <si>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</si>
  <si>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</si>
  <si>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</si>
  <si>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</si>
  <si>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</si>
  <si>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</si>
  <si>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</si>
  <si>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</si>
  <si>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</si>
  <si>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</si>
  <si>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</si>
  <si>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</si>
  <si>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</si>
  <si>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</si>
  <si>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</si>
  <si>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</si>
  <si>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</si>
  <si>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</si>
  <si>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</si>
  <si>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</si>
  <si>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</si>
  <si>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</si>
  <si>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</si>
  <si>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</si>
  <si>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</si>
  <si>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</si>
  <si>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</si>
  <si>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</si>
  <si>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</si>
  <si>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</si>
  <si>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</si>
  <si>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</si>
  <si>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</si>
  <si>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</si>
  <si>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</si>
  <si>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</si>
  <si>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</si>
  <si>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</si>
  <si>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</si>
  <si>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</si>
  <si>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</si>
  <si>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</si>
  <si>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</si>
  <si>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</si>
  <si>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</si>
  <si>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</si>
  <si>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</si>
  <si>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</si>
  <si>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</si>
  <si>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</si>
  <si>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</si>
  <si>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</si>
  <si>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</si>
  <si>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</si>
  <si>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</si>
  <si>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</si>
  <si>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</si>
  <si>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</si>
  <si>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</si>
  <si>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</si>
  <si>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</si>
  <si>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</si>
  <si>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</si>
  <si>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</si>
  <si>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</si>
  <si>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</si>
  <si>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</si>
  <si>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</si>
  <si>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</si>
  <si>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</si>
  <si>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</si>
  <si>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</si>
  <si>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</si>
  <si>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</si>
  <si>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</si>
  <si>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</si>
  <si>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</si>
  <si>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</si>
  <si>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</si>
  <si>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</si>
  <si>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</si>
  <si>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</si>
  <si>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</si>
  <si>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</si>
  <si>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</si>
  <si>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</si>
  <si>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</si>
  <si>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</si>
  <si>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</si>
  <si>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</si>
  <si>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</si>
  <si>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</si>
  <si>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</si>
  <si>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</si>
  <si>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</si>
  <si>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</si>
  <si>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</si>
  <si>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</si>
  <si>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</si>
  <si>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</si>
  <si>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</si>
  <si>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</si>
  <si>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</si>
  <si>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</si>
  <si>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</si>
  <si>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</si>
  <si>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</si>
  <si>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</si>
  <si>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</si>
  <si>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</si>
  <si>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</si>
  <si>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</si>
  <si>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</si>
  <si>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</si>
  <si>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</si>
  <si>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</si>
  <si>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</si>
  <si>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</si>
  <si>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</si>
  <si>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</si>
  <si>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</si>
  <si>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</si>
  <si>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</si>
  <si>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</si>
  <si>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</si>
  <si>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</si>
  <si>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</si>
  <si>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</si>
  <si>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</si>
  <si>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</si>
  <si>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</si>
  <si>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</si>
  <si>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</si>
  <si>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</si>
  <si>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</si>
  <si>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</si>
  <si>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</si>
  <si>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</si>
  <si>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</si>
  <si>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</si>
  <si>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</si>
  <si>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</si>
  <si>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</si>
  <si>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</si>
  <si>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</si>
  <si>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</si>
  <si>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</si>
  <si>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</si>
  <si>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</si>
  <si>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</si>
  <si>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</si>
  <si>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</si>
  <si>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</si>
  <si>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</si>
  <si>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</si>
  <si>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</si>
  <si>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</si>
  <si>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</si>
  <si>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</si>
  <si>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</si>
  <si>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</si>
  <si>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</si>
  <si>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</si>
  <si>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</si>
  <si>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</si>
  <si>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</si>
  <si>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</si>
  <si>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</si>
  <si>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</si>
  <si>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</si>
  <si>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</si>
  <si>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</si>
  <si>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</si>
  <si>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</si>
  <si>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</si>
  <si>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</si>
  <si>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</si>
  <si>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</si>
  <si>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</si>
  <si>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</si>
  <si>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</si>
  <si>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</si>
  <si>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</si>
  <si>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</si>
  <si>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</si>
  <si>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</si>
  <si>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</si>
  <si>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</si>
  <si>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</si>
  <si>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</si>
  <si>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</si>
  <si>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</si>
  <si>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</si>
  <si>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</si>
  <si>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</si>
  <si>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</si>
  <si>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</si>
  <si>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</si>
  <si>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</si>
  <si>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</si>
  <si>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</si>
  <si>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</si>
  <si>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</si>
  <si>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</si>
  <si>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</si>
  <si>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</si>
  <si>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</si>
  <si>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</si>
  <si>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</si>
  <si>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</si>
  <si>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</si>
  <si>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</si>
  <si>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</si>
  <si>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</si>
  <si>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</si>
  <si>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</si>
  <si>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</si>
  <si>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</si>
  <si>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</si>
  <si>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</si>
  <si>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</si>
  <si>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</si>
  <si>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</si>
  <si>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</si>
  <si>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</si>
  <si>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</si>
  <si>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</si>
  <si>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</si>
  <si>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</si>
  <si>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</si>
  <si>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</si>
  <si>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</si>
  <si>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</si>
  <si>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</si>
  <si>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</si>
  <si>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</si>
  <si>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</si>
  <si>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</si>
  <si>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</si>
  <si>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</si>
  <si>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</si>
  <si>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</si>
  <si>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</si>
  <si>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</si>
  <si>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</si>
  <si>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</si>
  <si>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</si>
  <si>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</si>
  <si>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</si>
  <si>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</si>
  <si>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</si>
  <si>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</si>
  <si>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</si>
  <si>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</si>
  <si>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</si>
  <si>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</si>
  <si>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</si>
  <si>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</si>
  <si>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</si>
  <si>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</si>
  <si>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</si>
  <si>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</si>
  <si>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</si>
  <si>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</si>
  <si>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</si>
  <si>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</si>
  <si>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</si>
  <si>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</si>
  <si>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</si>
  <si>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</si>
  <si>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</si>
  <si>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</si>
  <si>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</si>
  <si>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</si>
  <si>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</si>
  <si>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</si>
  <si>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</si>
  <si>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</si>
  <si>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</si>
  <si>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</si>
  <si>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</si>
  <si>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</si>
  <si>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</si>
  <si>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</si>
  <si>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</si>
  <si>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</si>
  <si>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</si>
  <si>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</si>
  <si>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</si>
  <si>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</si>
  <si>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</si>
  <si>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</si>
  <si>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</si>
  <si>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</si>
  <si>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</si>
  <si>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</si>
  <si>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</si>
  <si>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</si>
  <si>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</si>
  <si>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</si>
  <si>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</si>
  <si>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</si>
  <si>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</si>
  <si>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</si>
  <si>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</si>
  <si>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</si>
  <si>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</si>
  <si>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</si>
  <si>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</si>
  <si>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</si>
  <si>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</si>
  <si>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</si>
  <si>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</si>
  <si>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</si>
  <si>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</si>
  <si>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</si>
  <si>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</si>
  <si>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</si>
  <si>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</si>
  <si>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</si>
  <si>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</si>
  <si>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</si>
  <si>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</si>
  <si>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</si>
  <si>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</si>
  <si>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</si>
  <si>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</si>
  <si>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</si>
  <si>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</si>
  <si>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</si>
  <si>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</si>
  <si>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</si>
  <si>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</si>
  <si>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</si>
  <si>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</si>
  <si>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</si>
  <si>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</si>
  <si>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</si>
  <si>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</si>
  <si>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</si>
  <si>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</si>
  <si>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</si>
  <si>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</si>
  <si>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</si>
  <si>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</si>
  <si>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</si>
  <si>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</si>
  <si>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</si>
  <si>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</si>
  <si>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</si>
  <si>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</si>
  <si>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</si>
  <si>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</si>
  <si>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</si>
  <si>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</si>
  <si>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</si>
  <si>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</si>
  <si>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</si>
  <si>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</si>
  <si>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</si>
  <si>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</si>
  <si>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</si>
  <si>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</si>
  <si>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</si>
  <si>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</si>
  <si>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</si>
  <si>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</si>
  <si>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</si>
  <si>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</si>
  <si>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</si>
  <si>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</si>
  <si>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</si>
  <si>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</si>
  <si>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</si>
  <si>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</si>
  <si>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</si>
  <si>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</si>
  <si>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</si>
  <si>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</si>
  <si>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</si>
  <si>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</si>
  <si>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</si>
  <si>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</si>
  <si>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</si>
  <si>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</si>
  <si>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</si>
  <si>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</si>
  <si>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</si>
  <si>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</si>
  <si>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</si>
  <si>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</si>
  <si>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</si>
  <si>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</si>
  <si>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</si>
  <si>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</si>
  <si>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</si>
  <si>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</si>
  <si>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</si>
  <si>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</si>
  <si>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</si>
  <si>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</si>
  <si>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</si>
  <si>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</si>
  <si>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</si>
  <si>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</si>
  <si>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</si>
  <si>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</si>
  <si>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</si>
  <si>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</si>
  <si>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</si>
  <si>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</si>
  <si>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</si>
  <si>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</si>
  <si>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</si>
  <si>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</si>
  <si>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</si>
  <si>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</si>
  <si>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</si>
  <si>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</si>
  <si>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</si>
  <si>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</si>
  <si>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</si>
  <si>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</si>
  <si>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</si>
  <si>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</si>
  <si>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</si>
  <si>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</si>
  <si>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</si>
  <si>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</si>
  <si>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</si>
  <si>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</si>
  <si>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</si>
  <si>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</si>
  <si>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</si>
  <si>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</si>
  <si>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</si>
  <si>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</si>
  <si>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</si>
  <si>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</si>
  <si>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</si>
  <si>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</si>
  <si>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</si>
  <si>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</si>
  <si>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</si>
  <si>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</si>
  <si>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</si>
  <si>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</si>
  <si>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</si>
  <si>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</si>
  <si>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</si>
  <si>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</si>
  <si>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</si>
  <si>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</si>
  <si>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</si>
  <si>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</si>
  <si>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</si>
  <si>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</si>
  <si>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</si>
  <si>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</si>
  <si>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</si>
  <si>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</si>
  <si>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</si>
  <si>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</si>
  <si>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</si>
  <si>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</si>
  <si>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</si>
  <si>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</si>
  <si>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</si>
  <si>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</si>
  <si>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</si>
  <si>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</si>
  <si>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</si>
  <si>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</si>
  <si>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</si>
  <si>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</si>
  <si>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</si>
  <si>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</si>
  <si>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</si>
  <si>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</si>
  <si>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</si>
  <si>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</si>
  <si>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</si>
  <si>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</si>
  <si>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</si>
  <si>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</si>
  <si>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</si>
  <si>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</si>
  <si>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</si>
  <si>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</si>
  <si>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</si>
  <si>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</si>
  <si>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</si>
  <si>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</si>
  <si>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</si>
  <si>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</si>
  <si>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</si>
  <si>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</si>
  <si>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</si>
  <si>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</si>
  <si>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</si>
  <si>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</si>
  <si>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</si>
  <si>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</si>
  <si>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</si>
  <si>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</si>
  <si>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</si>
  <si>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</si>
  <si>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</si>
  <si>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</si>
  <si>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</si>
  <si>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</si>
  <si>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</si>
  <si>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</si>
  <si>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</si>
  <si>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</si>
  <si>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</si>
  <si>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</si>
  <si>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</si>
  <si>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</si>
  <si>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</si>
  <si>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</si>
  <si>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</si>
  <si>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</si>
  <si>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</si>
  <si>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</si>
  <si>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</si>
  <si>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</si>
  <si>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</si>
  <si>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</si>
  <si>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</si>
  <si>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</si>
  <si>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</si>
  <si>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</si>
  <si>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</si>
  <si>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</si>
  <si>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</si>
  <si>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</si>
  <si>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</si>
  <si>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</si>
  <si>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</si>
  <si>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</si>
  <si>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</si>
  <si>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</si>
  <si>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</si>
  <si>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</si>
  <si>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</si>
  <si>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</si>
  <si>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</si>
  <si>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</si>
  <si>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</si>
  <si>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</si>
  <si>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</si>
  <si>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</si>
  <si>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</si>
  <si>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</si>
  <si>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</si>
  <si>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</si>
  <si>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</si>
  <si>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</si>
  <si>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</si>
  <si>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</si>
  <si>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</si>
  <si>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</si>
  <si>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</si>
  <si>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</si>
  <si>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</si>
  <si>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</si>
  <si>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</si>
  <si>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</si>
  <si>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</si>
  <si>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</si>
  <si>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</si>
  <si>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</si>
  <si>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</si>
  <si>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</si>
  <si>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</si>
  <si>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</si>
  <si>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</si>
  <si>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</si>
  <si>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</si>
  <si>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</si>
  <si>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</si>
  <si>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</si>
  <si>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</si>
  <si>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</si>
  <si>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</si>
  <si>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</si>
  <si>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</si>
  <si>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</si>
  <si>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</si>
  <si>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</si>
  <si>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</si>
  <si>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</si>
  <si>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</si>
  <si>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</si>
  <si>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</si>
  <si>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</si>
  <si>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</si>
  <si>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</si>
  <si>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</si>
  <si>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</si>
  <si>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</si>
  <si>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</si>
  <si>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</si>
  <si>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</si>
  <si>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</si>
  <si>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</si>
  <si>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</si>
  <si>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</si>
  <si>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</si>
  <si>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</si>
  <si>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</si>
  <si>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</si>
  <si>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</si>
  <si>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</si>
  <si>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</si>
  <si>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</si>
  <si>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</si>
  <si>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</si>
  <si>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</si>
  <si>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</si>
  <si>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</si>
  <si>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</si>
  <si>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</si>
  <si>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</si>
  <si>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</si>
  <si>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</si>
  <si>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</si>
  <si>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</si>
  <si>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</si>
  <si>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</si>
  <si>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</si>
  <si>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</si>
  <si>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</si>
  <si>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</si>
  <si>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</si>
  <si>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</si>
  <si>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</si>
  <si>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</si>
  <si>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</si>
  <si>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</si>
  <si>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</si>
  <si>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</si>
  <si>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</si>
  <si>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</si>
  <si>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</si>
  <si>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</si>
  <si>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</si>
  <si>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</si>
  <si>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</si>
  <si>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</si>
  <si>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</si>
  <si>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</si>
  <si>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</si>
  <si>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</si>
  <si>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</si>
  <si>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</si>
  <si>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</si>
  <si>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</si>
  <si>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</si>
  <si>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</si>
  <si>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</si>
  <si>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</si>
  <si>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</si>
  <si>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</si>
  <si>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</si>
  <si>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</si>
  <si>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</si>
  <si>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</si>
  <si>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</si>
  <si>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</si>
  <si>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</si>
  <si>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</si>
  <si>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</si>
  <si>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</si>
  <si>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</si>
  <si>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</si>
  <si>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</si>
  <si>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</si>
  <si>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</si>
  <si>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</si>
  <si>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</si>
  <si>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</si>
  <si>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</si>
  <si>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</si>
  <si>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</si>
  <si>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</si>
  <si>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</si>
  <si>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</si>
  <si>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</si>
  <si>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</si>
  <si>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</si>
  <si>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</si>
  <si>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</si>
  <si>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</si>
  <si>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</si>
  <si>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</si>
  <si>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</si>
  <si>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</si>
  <si>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</si>
  <si>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</si>
  <si>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</si>
  <si>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</si>
  <si>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</si>
  <si>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</si>
  <si>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</si>
  <si>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</si>
  <si>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</si>
  <si>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</si>
  <si>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</si>
  <si>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</si>
  <si>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</si>
  <si>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</si>
  <si>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</si>
  <si>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</si>
  <si>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</si>
  <si>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</si>
  <si>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</si>
  <si>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</si>
  <si>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</si>
  <si>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</si>
  <si>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</si>
  <si>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</si>
  <si>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</si>
  <si>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</si>
  <si>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</si>
  <si>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</si>
  <si>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</si>
  <si>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</si>
  <si>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</si>
  <si>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</si>
  <si>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</si>
  <si>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</si>
  <si>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</si>
  <si>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</si>
  <si>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</si>
  <si>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</si>
  <si>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</si>
  <si>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</si>
  <si>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</si>
  <si>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</si>
  <si>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</si>
  <si>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</si>
  <si>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</si>
  <si>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</si>
  <si>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</si>
  <si>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</si>
  <si>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</si>
  <si>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</si>
  <si>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</si>
  <si>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</si>
  <si>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</si>
  <si>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</si>
  <si>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</si>
  <si>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</si>
  <si>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</si>
  <si>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</si>
  <si>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</si>
  <si>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</si>
  <si>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</si>
  <si>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</si>
  <si>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</si>
  <si>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</si>
  <si>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</si>
  <si>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</si>
  <si>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</si>
  <si>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</si>
  <si>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</si>
  <si>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</si>
  <si>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</si>
  <si>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</si>
  <si>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</si>
  <si>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</si>
  <si>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</si>
  <si>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</si>
  <si>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</si>
  <si>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</si>
  <si>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</si>
  <si>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</si>
  <si>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</si>
  <si>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</si>
  <si>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</si>
  <si>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</si>
  <si>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</si>
  <si>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</si>
  <si>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</si>
  <si>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</si>
  <si>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</si>
  <si>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</si>
  <si>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</si>
  <si>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</si>
  <si>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</si>
  <si>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</si>
  <si>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</si>
  <si>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</si>
  <si>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</si>
  <si>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</si>
  <si>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</si>
  <si>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</si>
  <si>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</si>
  <si>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</si>
  <si>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</si>
  <si>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</si>
  <si>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</si>
  <si>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</si>
  <si>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</si>
  <si>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</si>
  <si>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</si>
  <si>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</si>
  <si>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</si>
  <si>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</si>
  <si>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</si>
  <si>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</si>
  <si>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</si>
  <si>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</si>
  <si>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</si>
  <si>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</si>
  <si>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</si>
  <si>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</si>
  <si>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</si>
  <si>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</si>
  <si>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</si>
  <si>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</si>
  <si>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</si>
  <si>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</si>
  <si>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</si>
  <si>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</si>
  <si>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</si>
  <si>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</si>
  <si>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</si>
  <si>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</si>
  <si>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</si>
  <si>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</si>
  <si>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</si>
  <si>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</si>
  <si>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</si>
  <si>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</si>
  <si>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</si>
  <si>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</si>
  <si>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</si>
  <si>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</si>
  <si>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</si>
  <si>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</si>
  <si>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</si>
  <si>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</si>
  <si>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</si>
  <si>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</si>
  <si>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</si>
  <si>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</si>
  <si>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</si>
  <si>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</si>
  <si>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</si>
  <si>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</si>
  <si>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</si>
  <si>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</si>
  <si>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</si>
  <si>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</si>
  <si>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</si>
  <si>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</si>
  <si>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</si>
  <si>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</si>
  <si>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</si>
  <si>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</si>
  <si>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</si>
  <si>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</si>
  <si>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</si>
  <si>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</si>
  <si>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</si>
  <si>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</si>
  <si>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</si>
  <si>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</si>
  <si>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</si>
  <si>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</si>
  <si>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</si>
  <si>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</si>
  <si>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</si>
  <si>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</si>
  <si>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</si>
  <si>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</si>
  <si>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</si>
  <si>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</si>
  <si>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</si>
  <si>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</si>
  <si>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</si>
  <si>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</si>
  <si>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</si>
  <si>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</si>
  <si>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</si>
  <si>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</si>
  <si>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</si>
  <si>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</si>
  <si>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</si>
  <si>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</si>
  <si>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</si>
  <si>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</si>
  <si>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</si>
  <si>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</si>
  <si>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</si>
  <si>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</si>
  <si>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</si>
  <si>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</si>
  <si>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</si>
  <si>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</si>
  <si>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</si>
  <si>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</si>
  <si>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</si>
  <si>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</si>
  <si>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</si>
  <si>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</si>
  <si>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</si>
  <si>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</si>
  <si>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</si>
  <si>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</si>
  <si>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</si>
  <si>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</si>
  <si>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</si>
  <si>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</si>
  <si>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</si>
  <si>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</si>
  <si>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</si>
  <si>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</si>
  <si>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</si>
  <si>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</si>
  <si>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</si>
  <si>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</si>
  <si>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</si>
  <si>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</si>
  <si>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</si>
  <si>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</si>
  <si>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</si>
  <si>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</si>
  <si>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</si>
  <si>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</si>
  <si>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</si>
  <si>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</si>
  <si>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</si>
  <si>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</si>
  <si>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</si>
  <si>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</si>
  <si>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</si>
  <si>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</si>
  <si>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</si>
  <si>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</si>
  <si>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</si>
  <si>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</si>
  <si>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</si>
  <si>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</si>
  <si>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</si>
  <si>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</si>
  <si>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</si>
  <si>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</si>
  <si>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</si>
  <si>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</si>
  <si>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</si>
  <si>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</si>
  <si>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</si>
  <si>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</si>
  <si>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</si>
  <si>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</si>
  <si>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</si>
  <si>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</si>
  <si>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</si>
  <si>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</si>
  <si>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</si>
  <si>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</si>
  <si>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</si>
  <si>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</si>
  <si>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</si>
  <si>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</si>
  <si>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</si>
  <si>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</si>
  <si>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</si>
  <si>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</si>
  <si>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</si>
  <si>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</si>
  <si>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</si>
  <si>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</si>
  <si>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</si>
  <si>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</si>
  <si>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</si>
  <si>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</si>
  <si>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</si>
  <si>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</si>
  <si>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</si>
  <si>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</si>
  <si>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</si>
  <si>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</si>
  <si>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</si>
  <si>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</si>
  <si>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</si>
  <si>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</si>
  <si>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</si>
  <si>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</si>
  <si>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</si>
  <si>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</si>
  <si>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</si>
  <si>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</si>
  <si>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</si>
  <si>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</si>
  <si>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</si>
  <si>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</si>
  <si>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</si>
  <si>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</si>
  <si>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</si>
  <si>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</si>
  <si>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</si>
  <si>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</si>
  <si>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</si>
  <si>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</si>
  <si>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</si>
  <si>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</si>
  <si>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</si>
  <si>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</si>
  <si>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</si>
  <si>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</si>
  <si>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</si>
  <si>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</si>
  <si>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</si>
  <si>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Dollar_Equivalent </t>
  </si>
  <si>
    <t>Average_Donation_in_native_currency</t>
  </si>
  <si>
    <t>film &amp; video</t>
  </si>
  <si>
    <t>television</t>
  </si>
  <si>
    <t>Category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</si>
  <si>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</si>
  <si>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</si>
  <si>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</si>
  <si>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</si>
  <si>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</si>
  <si>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</si>
  <si>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</si>
  <si>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</si>
  <si>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</si>
  <si>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</si>
  <si>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</si>
  <si>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</si>
  <si>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</si>
  <si>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</si>
  <si>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</si>
  <si>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</si>
  <si>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</si>
  <si>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</si>
  <si>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</si>
  <si>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</si>
  <si>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</si>
  <si>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</si>
  <si>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</si>
  <si>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</si>
  <si>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</si>
  <si>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</si>
  <si>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</si>
  <si>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</si>
  <si>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</si>
  <si>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</si>
  <si>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</si>
  <si>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</si>
  <si>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</si>
  <si>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</si>
  <si>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</si>
  <si>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</si>
  <si>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</si>
  <si>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</si>
  <si>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</si>
  <si>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</si>
  <si>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</si>
  <si>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</si>
  <si>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</si>
  <si>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</si>
  <si>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</si>
  <si>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</si>
  <si>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</si>
  <si>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</si>
  <si>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</si>
  <si>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</si>
  <si>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</si>
  <si>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</si>
  <si>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</si>
  <si>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</si>
  <si>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</si>
  <si>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</si>
  <si>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</si>
  <si>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</si>
  <si>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</si>
  <si>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</si>
  <si>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</si>
  <si>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</si>
  <si>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</si>
  <si>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</si>
  <si>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</si>
  <si>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</si>
  <si>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</si>
  <si>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</si>
  <si>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</si>
  <si>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</si>
  <si>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</si>
  <si>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</si>
  <si>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</si>
  <si>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</si>
  <si>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</si>
  <si>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Canceled</t>
  </si>
  <si>
    <t>Percentage Successful</t>
  </si>
  <si>
    <t>Percentage Failed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</si>
  <si>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</si>
  <si>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</si>
  <si>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</si>
  <si>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</si>
  <si>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</si>
  <si>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</si>
  <si>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</si>
  <si>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</si>
  <si>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</si>
  <si>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</si>
  <si>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</si>
  <si>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15000 to 19999</t>
  </si>
  <si>
    <t>total unsuccessful</t>
  </si>
  <si>
    <t>Total Backers</t>
  </si>
  <si>
    <t>total successful</t>
  </si>
  <si>
    <t>Mean of Successful Backers</t>
  </si>
  <si>
    <t>Median of Successful Backers</t>
  </si>
  <si>
    <t>Mode of Successful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</si>
</sst>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</cellXfs>
  <cellStyles count="1">
    <cellStyle name="Normal" xfId="0" builtinId="0"/>
  </cellStyles>
  <dxfs count="8">
    <dxf>
      <fill>
        <patternFill>
          <bgColor rgb="FFCC99FF"/>
        </patternFill>
      </fill>
    </dxf>
    <dxf>
      <fill>
        <patternFill>
          <bgColor rgb="FFFFFF99"/>
        </patternFill>
      </fill>
    </dxf>
    <dxf>
      <fill>
        <patternFill>
          <bgColor rgb="FFFF66CC"/>
        </patternFill>
      </fill>
    </dxf>
    <dxf>
      <fill>
        <patternFill>
          <bgColor rgb="FF6699FF"/>
        </patternFill>
      </fill>
    </dxf>
    <dxf>
      <fill>
        <patternFill>
          <bgColor rgb="FFCC99FF"/>
        </patternFill>
      </fill>
    </dxf>
    <dxf>
      <fill>
        <patternFill>
          <bgColor rgb="FFFFFF99"/>
        </patternFill>
      </fill>
    </dxf>
    <dxf>
      <fill>
        <patternFill>
          <bgColor rgb="FFFF66CC"/>
        </patternFill>
      </fill>
    </dxf>
    <dxf>
      <fill>
        <patternFill>
          <bgColor rgb="FF6699FF"/>
        </patternFill>
      </fill>
    </dxf>
  </dxfs>
  <tableStyles count="0" defaultTableStyle="TableStyleMedium2" defaultPivotStyle="PivotStyleLight16"/>
  <colors>
    <mruColors>
      <color rgb="FF6699FF"/>
      <color rgb="FFFF66CC"/>
      <color rgb="FFFFFF99"/>
      <color rgb="FFCC99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(1).xlsx]Category Outcome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Project Numbers and Outcomes by Category</a:t>
            </a:r>
            <a:endParaRPr lang="en-US"/>
          </a:p>
        </c:rich>
      </c:tx>
      <c:layout>
        <c:manualLayout>
          <c:xMode val="edge"/>
          <c:yMode val="edge"/>
          <c:x val="0.21731822196148293"/>
          <c:y val="0.10494717933333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5-419E-A315-3597CEBEF9C7}"/>
            </c:ext>
          </c:extLst>
        </c:ser>
        <c:ser>
          <c:idx val="1"/>
          <c:order val="1"/>
          <c:tx>
            <c:strRef>
              <c:f>'Category Outcome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5-419E-A315-3597CEBEF9C7}"/>
            </c:ext>
          </c:extLst>
        </c:ser>
        <c:ser>
          <c:idx val="2"/>
          <c:order val="2"/>
          <c:tx>
            <c:strRef>
              <c:f>'Category Outcome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5-419E-A315-3597CEBEF9C7}"/>
            </c:ext>
          </c:extLst>
        </c:ser>
        <c:ser>
          <c:idx val="3"/>
          <c:order val="3"/>
          <c:tx>
            <c:strRef>
              <c:f>'Category Outcome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5-419E-A315-3597CEBEF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728383"/>
        <c:axId val="287719647"/>
      </c:barChart>
      <c:catAx>
        <c:axId val="28772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19647"/>
        <c:crosses val="autoZero"/>
        <c:auto val="1"/>
        <c:lblAlgn val="ctr"/>
        <c:lblOffset val="100"/>
        <c:noMultiLvlLbl val="0"/>
      </c:catAx>
      <c:valAx>
        <c:axId val="2877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2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(1).xlsx]Sub-Category Outcome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Analysis of Project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4-4C05-8B3E-30DF3372404C}"/>
            </c:ext>
          </c:extLst>
        </c:ser>
        <c:ser>
          <c:idx val="1"/>
          <c:order val="1"/>
          <c:tx>
            <c:strRef>
              <c:f>'Sub-Category Outcome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4-4C05-8B3E-30DF3372404C}"/>
            </c:ext>
          </c:extLst>
        </c:ser>
        <c:ser>
          <c:idx val="2"/>
          <c:order val="2"/>
          <c:tx>
            <c:strRef>
              <c:f>'Sub-Category Outcome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4-4C05-8B3E-30DF3372404C}"/>
            </c:ext>
          </c:extLst>
        </c:ser>
        <c:ser>
          <c:idx val="3"/>
          <c:order val="3"/>
          <c:tx>
            <c:strRef>
              <c:f>'Sub-Category Outcome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64-4C05-8B3E-30DF33724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725887"/>
        <c:axId val="287730879"/>
      </c:barChart>
      <c:catAx>
        <c:axId val="287725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30879"/>
        <c:crosses val="autoZero"/>
        <c:auto val="1"/>
        <c:lblAlgn val="ctr"/>
        <c:lblOffset val="100"/>
        <c:noMultiLvlLbl val="0"/>
      </c:catAx>
      <c:valAx>
        <c:axId val="28773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7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(1).xlsx]Monthly Outcome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Projects by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Analysis'!$B$6:$B$18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B-4417-B4DB-AEDBABE73A2D}"/>
            </c:ext>
          </c:extLst>
        </c:ser>
        <c:ser>
          <c:idx val="1"/>
          <c:order val="1"/>
          <c:tx>
            <c:strRef>
              <c:f>'Monthly Outcome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B-4417-B4DB-AEDBABE73A2D}"/>
            </c:ext>
          </c:extLst>
        </c:ser>
        <c:ser>
          <c:idx val="2"/>
          <c:order val="2"/>
          <c:tx>
            <c:strRef>
              <c:f>'Monthly Outcome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Analysis'!$D$6:$D$18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B-4417-B4DB-AEDBABE73A2D}"/>
            </c:ext>
          </c:extLst>
        </c:ser>
        <c:ser>
          <c:idx val="3"/>
          <c:order val="3"/>
          <c:tx>
            <c:strRef>
              <c:f>'Monthly Outcome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'Monthly Outcome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 Analysis'!$E$6:$E$18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B-4417-B4DB-AEDBABE73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86223"/>
        <c:axId val="46881647"/>
      </c:lineChart>
      <c:catAx>
        <c:axId val="4688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1647"/>
        <c:crosses val="autoZero"/>
        <c:auto val="1"/>
        <c:lblAlgn val="ctr"/>
        <c:lblOffset val="100"/>
        <c:noMultiLvlLbl val="0"/>
      </c:catAx>
      <c:valAx>
        <c:axId val="468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8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Project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'Project Size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 Size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Size Analysis'!$F$2:$F$13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0.69477611940298512</c:v>
                </c:pt>
                <c:pt idx="2">
                  <c:v>0.71145038167938934</c:v>
                </c:pt>
                <c:pt idx="3">
                  <c:v>0.79943502824858759</c:v>
                </c:pt>
                <c:pt idx="4">
                  <c:v>0.86046511627906974</c:v>
                </c:pt>
                <c:pt idx="5">
                  <c:v>0.66666666666666663</c:v>
                </c:pt>
                <c:pt idx="6">
                  <c:v>0.89473684210526316</c:v>
                </c:pt>
                <c:pt idx="7">
                  <c:v>0.125</c:v>
                </c:pt>
                <c:pt idx="8">
                  <c:v>0</c:v>
                </c:pt>
                <c:pt idx="9">
                  <c:v>0.96341463414634143</c:v>
                </c:pt>
                <c:pt idx="10">
                  <c:v>0.46153846153846156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6-4006-AEB9-25B4CFD0F2F8}"/>
            </c:ext>
          </c:extLst>
        </c:ser>
        <c:ser>
          <c:idx val="1"/>
          <c:order val="1"/>
          <c:tx>
            <c:strRef>
              <c:f>'Project Size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 Size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Size Analysis'!$G$2:$G$13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0.2664179104477612</c:v>
                </c:pt>
                <c:pt idx="2">
                  <c:v>0.24580152671755726</c:v>
                </c:pt>
                <c:pt idx="3">
                  <c:v>0.16666666666666666</c:v>
                </c:pt>
                <c:pt idx="4">
                  <c:v>0.12403100775193798</c:v>
                </c:pt>
                <c:pt idx="5">
                  <c:v>0.31372549019607843</c:v>
                </c:pt>
                <c:pt idx="6">
                  <c:v>9.8684210526315791E-2</c:v>
                </c:pt>
                <c:pt idx="7">
                  <c:v>0.75</c:v>
                </c:pt>
                <c:pt idx="8">
                  <c:v>0.8</c:v>
                </c:pt>
                <c:pt idx="9">
                  <c:v>3.6585365853658534E-2</c:v>
                </c:pt>
                <c:pt idx="10">
                  <c:v>0.38461538461538464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6-4006-AEB9-25B4CFD0F2F8}"/>
            </c:ext>
          </c:extLst>
        </c:ser>
        <c:ser>
          <c:idx val="2"/>
          <c:order val="2"/>
          <c:tx>
            <c:strRef>
              <c:f>'Project Size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Size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'Project Size Analysis'!$H$2:$H$13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3.880597014925373E-2</c:v>
                </c:pt>
                <c:pt idx="2">
                  <c:v>4.2748091603053436E-2</c:v>
                </c:pt>
                <c:pt idx="3">
                  <c:v>3.3898305084745763E-2</c:v>
                </c:pt>
                <c:pt idx="4">
                  <c:v>1.5503875968992248E-2</c:v>
                </c:pt>
                <c:pt idx="5">
                  <c:v>1.9607843137254902E-2</c:v>
                </c:pt>
                <c:pt idx="6">
                  <c:v>6.5789473684210523E-3</c:v>
                </c:pt>
                <c:pt idx="7">
                  <c:v>0.125</c:v>
                </c:pt>
                <c:pt idx="8">
                  <c:v>0.2</c:v>
                </c:pt>
                <c:pt idx="9">
                  <c:v>0</c:v>
                </c:pt>
                <c:pt idx="10">
                  <c:v>0.15384615384615385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6-4006-AEB9-25B4CFD0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563744"/>
        <c:axId val="1173564160"/>
      </c:lineChart>
      <c:catAx>
        <c:axId val="117356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of Goal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336679790026239"/>
              <c:y val="0.805184456109652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64160"/>
        <c:crosses val="autoZero"/>
        <c:auto val="1"/>
        <c:lblAlgn val="ctr"/>
        <c:lblOffset val="100"/>
        <c:noMultiLvlLbl val="0"/>
      </c:catAx>
      <c:valAx>
        <c:axId val="11735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6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0" anchor="ctr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1</xdr:row>
      <xdr:rowOff>9525</xdr:rowOff>
    </xdr:from>
    <xdr:to>
      <xdr:col>16</xdr:col>
      <xdr:colOff>261938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0267C-B11E-49C5-95A6-6A53D45B6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304798</xdr:colOff>
      <xdr:row>2</xdr:row>
      <xdr:rowOff>161924</xdr:rowOff>
    </xdr:from>
    <xdr:to>
      <xdr:col>16</xdr:col>
      <xdr:colOff>42861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04741-A5BE-43DB-835A-9CE737EB3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623887</xdr:colOff>
      <xdr:row>1</xdr:row>
      <xdr:rowOff>66674</xdr:rowOff>
    </xdr:from>
    <xdr:to>
      <xdr:col>15</xdr:col>
      <xdr:colOff>638174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3137D-3C68-4460-B15D-6EDDDC91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271460</xdr:colOff>
      <xdr:row>14</xdr:row>
      <xdr:rowOff>114300</xdr:rowOff>
    </xdr:from>
    <xdr:to>
      <xdr:col>5</xdr:col>
      <xdr:colOff>390524</xdr:colOff>
      <xdr:row>33</xdr:row>
      <xdr:rowOff>109538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20148-EBD5-4A3B-A2C2-A0C420810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0702233796" createdVersion="6" refreshedVersion="6" minRefreshableVersion="3" recordCount="4114" xr:uid="{3E2D9F55-D80D-45EF-86B1-C8671720C820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52427083335" createdVersion="6" refreshedVersion="6" minRefreshableVersion="3" recordCount="4114" xr:uid="{09641BE7-06F5-4A44-BBA2-85191811523A}">
  <cacheSource type="worksheet">
    <worksheetSource ref="A1:U4115" sheet="Source 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ollar_Equivalent 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j" refreshedDate="44181.487150115739" createdVersion="6" refreshedVersion="6" minRefreshableVersion="3" recordCount="4114" xr:uid="{EE9BED35-D6BF-4E51-A212-D6B62BB09269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_Donation_in_native_currency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n v="20.2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n v="56.6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n v="42.68700000000000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n v="203.7150000000000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n v="76.7070000000000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n v="36.81450000000000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n v="66.58200000000000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n v="58.10399999999999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n v="28.60650000000000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n v="54.36450000000000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n v="21.289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n v="29.2545000000000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n v="37.66499999999999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n v="75.60000000000000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n v="67.33800000000000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n v="41.6475000000000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n v="243.6750000000000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n v="504.2250000000000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n v="1.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n v="104.098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n v="44.21250000000000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n v="125.887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n v="13.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n v="168.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n v="21.20850000000000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n v="106.08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n v="91.48950000000000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n v="182.128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n v="323.919000000000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n v="56.403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n v="73.00799999999999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n v="303.5475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n v="61.5600000000000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n v="70.0380000000000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n v="6.7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n v="12.1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n v="22.6260000000000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n v="69.14700000000000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n v="18.292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n v="89.80200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n v="17.10450000000000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n v="13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n v="202.702500000000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n v="39.5010000000000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n v="100.37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n v="159.138000000000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n v="46.91250000000000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n v="135.081000000000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n v="33.966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n v="12.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n v="11.47500000000000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n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n v="2.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n v="33.4530000000000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n v="22.18050000000000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n v="6.7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n v="5.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e v="#DIV/0!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n v="8.775000000000000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n v="393.295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n v="158.895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n v="32.33250000000000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n v="6.642000000000000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n v="24.05700000000000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n v="69.48449999999999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n v="6.7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n v="21.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n v="55.01250000000000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n v="43.87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n v="38.54250000000000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n v="30.69900000000000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n v="57.37500000000000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n v="16.74000000000000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n v="38.58299999999999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n v="33.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n v="26.46000000000000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n v="25.25850000000000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n v="149.6745000000000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n v="40.89150000000000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1755.000000000000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n v="48.8835000000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n v="77.46300000000000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n v="62.08650000000000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n v="68.29650000000000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n v="16.87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n v="33.7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n v="108.40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n v="6.7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n v="4.49550000000000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n v="1.3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n v="2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n v="67.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n v="83.10600000000000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n v="87.85800000000000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n v="26.0954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n v="103.1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n v="403.947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n v="74.74949999999999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n v="83.065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n v="32.1300000000000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n v="43.5645000000000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n v="109.6875000000000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n v="32.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n v="48.54600000000000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n v="37.4355000000000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n v="53.77049999999999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n v="70.42950000000000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n v="85.61700000000000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n v="56.98350000000000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n v="205.75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n v="131.39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n v="35.77500000000000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n v="516.2264999999999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n v="32.96700000000000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n v="34.22250000000000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n v="38.65050000000000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n v="75.073500000000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n v="41.28300000000000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n v="28.86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n v="23.2740000000000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n v="32.60249999999999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n v="65.07000000000000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n v="16.20000000000000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n v="3.145500000000000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n v="908.995500000000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n v="91.5840000000000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n v="90.66599999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n v="52.4610000000000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n v="53.89200000000000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n v="75.35699999999999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n v="35.4645000000000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n v="19.4804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n v="15.754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n v="57.37500000000000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n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n v="56.25450000000000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n v="6.7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n v="20.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n v="60.04800000000000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n v="33.7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n v="56.8485000000000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n v="35.8425000000000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n v="16.91550000000000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n v="47.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n v="1.3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n v="34.5330000000000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n v="125.644499999999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n v="80.2035000000000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n v="46.83149999999999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n v="69.75450000000000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n v="74.6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n v="48.3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n v="60.9660000000000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n v="113.062500000000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n v="25.65000000000000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n v="36.11250000000000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n v="65.77200000000000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n v="15.71400000000000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n v="113.0220000000000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n v="85.92750000000000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n v="99.73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n v="50.77350000000000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n v="56.91599999999999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n v="63.8145000000000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n v="2.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n v="56.4705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n v="144.1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n v="33.0750000000000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n v="55.32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n v="75.8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n v="158.7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n v="82.86300000000001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n v="252.1935000000000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n v="39.568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n v="17.2125000000000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n v="1.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n v="112.6305000000000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n v="45.50850000000000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n v="160.1235000000000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n v="222.628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n v="109.336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n v="86.42700000000000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n v="61.492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n v="14.1885000000000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n v="69.13350000000001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n v="84.7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n v="157.07249999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n v="64.08450000000000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n v="46.19700000000000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n v="14.40450000000000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n v="1.3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n v="31.0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n v="88.26300000000000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n v="201.1905000000000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n v="92.65049999999999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n v="48.49200000000000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n v="54.09450000000000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n v="55.6604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n v="20.30399999999999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n v="67.8645000000000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n v="222.4800000000000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n v="91.7595000000000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n v="28.66050000000000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n v="66.7845000000000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n v="59.27850000000000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n v="79.15050000000000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n v="28.86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n v="127.03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n v="122.3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n v="47.4119999999999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n v="45.2924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n v="34.41149999999999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n v="131.503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n v="22.7204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n v="20.2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n v="48.2085000000000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n v="71.49600000000000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n v="80.27100000000000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n v="58.88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n v="39.97350000000000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n v="193.0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n v="67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n v="6.7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n v="16.38900000000000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n v="63.69300000000000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n v="86.22450000000000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n v="13.55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n v="60.0210000000000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n v="72.832500000000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n v="55.02600000000000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n v="9.70650000000000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n v="29.21400000000000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n v="29.86200000000000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n v="1.3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n v="25.3395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n v="53.7435000000000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n v="33.7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n v="59.4000000000000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n v="117.936000000000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n v="49.23450000000000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n v="60.56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n v="57.91499999999999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n v="45.8190000000000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n v="67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n v="32.99400000000000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n v="59.73750000000000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n v="125.3340000000000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n v="34.08750000000000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n v="33.925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n v="31.91400000000000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n v="68.0130000000000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n v="18.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n v="38.56950000000000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n v="11.96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n v="82.05300000000001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n v="132.7185000000000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n v="47.3040000000000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n v="40.75650000000000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n v="87.42600000000001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n v="27.1620000000000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n v="26.59500000000000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13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6.7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n v="40.21650000000000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n v="17.995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n v="21.26250000000000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25.31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n v="1.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n v="1.3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n v="274.95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n v="27.95850000000000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n v="112.4955000000000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n v="219.7395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n v="49.0860000000000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n v="1.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n v="11.56950000000000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n v="116.76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n v="61.0335000000000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n v="48.20850000000000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n v="31.42800000000000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n v="162.22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n v="70.33500000000000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n v="69.6600000000000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n v="70.05150000000000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n v="31.90050000000000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n v="28.187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n v="55.12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n v="93.8655000000000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n v="13.837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n v="1.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45.56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n v="25.3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n v="39.2175000000000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n v="20.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n v="46.96650000000000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n v="42.13350000000000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n v="38.35350000000000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n v="87.88500000000000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n v="44.59050000000000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n v="43.105499999999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n v="49.04550000000000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n v="56.2545000000000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n v="63.0585000000000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n v="19.49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n v="17.21250000000000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n v="33.02100000000000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n v="16.87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n v="30.71250000000000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n v="172.5435000000000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n v="143.8694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n v="77.17950000000000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n v="89.8965000000000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n v="49.42350000000000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n v="80.3520000000000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n v="67.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n v="47.1420000000000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n v="53.74350000000000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n v="80.5950000000000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n v="119.799000000000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n v="32.22450000000000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n v="62.68050000000000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n v="77.65200000000001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n v="95.53950000000000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n v="39.37950000000000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n v="69.99750000000000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n v="156.600000000000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n v="82.35000000000000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n v="51.6240000000000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n v="73.30500000000000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n v="102.64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n v="24.07049999999999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n v="65.3940000000000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n v="35.92350000000000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n v="45.4545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n v="26.01450000000000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n v="39.93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n v="36.00450000000000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n v="62.07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n v="168.871500000000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n v="24.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n v="39.2445000000000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n v="66.7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n v="45.562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n v="34.6815000000000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n v="40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n v="33.1425000000000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n v="60.6420000000000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n v="31.18500000000000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n v="107.4870000000000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n v="37.5030000000000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n v="109.390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n v="161.5140000000000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n v="70.42950000000000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n v="146.5965000000000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n v="126.373500000000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n v="103.6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n v="48.3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n v="198.895500000000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n v="76.04550000000000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n v="129.856500000000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n v="59.5890000000000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n v="40.05450000000000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n v="90.22050000000000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n v="238.2345000000000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n v="141.736500000000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n v="38.05650000000000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n v="73.6424999999999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n v="103.4775000000000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n v="46.71000000000000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n v="56.25450000000000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n v="39.15000000000000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n v="32.6835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n v="15.75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n v="36.5444999999999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n v="60.4260000000000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n v="158.8275000000000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n v="38.2320000000000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n v="43.1595000000000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n v="39.73049999999999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n v="155.763000000000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n v="215.284500000000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n v="38.3535000000000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n v="96.0525000000000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n v="69.8220000000000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n v="54.3915000000000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n v="21.937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n v="40.7025000000000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n v="251.1945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n v="87.1020000000000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n v="58.42800000000000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n v="26.31149999999999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n v="37.1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n v="45.31950000000000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n v="23.66550000000000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n v="67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n v="77.24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n v="48.2895000000000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n v="69.91649999999999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n v="46.2375000000000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n v="70.03800000000001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n v="52.25850000000000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n v="105.6510000000000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n v="48.53250000000000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n v="95.526000000000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n v="16.2000000000000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n v="107.85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n v="79.4070000000000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n v="415.3815000000000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n v="97.7265000000000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n v="129.53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n v="55.3905000000000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n v="76.7205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n v="60.89850000000000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n v="168.7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n v="60.54750000000000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n v="18.26549999999999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n v="41.78249999999999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n v="62.2755000000000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n v="53.16300000000000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n v="32.79149999999999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n v="55.2689999999999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n v="52.17750000000000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n v="149.1750000000000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n v="30.9285000000000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n v="20.4255000000000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n v="28.485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n v="79.81199999999999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n v="74.425500000000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n v="35.8290000000000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n v="98.873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n v="75.00600000000001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n v="53.3790000000000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n v="54.74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n v="48.20850000000000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n v="44.995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n v="41.7690000000000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n v="30.5235000000000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n v="24.66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n v="92.51550000000000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n v="53.1630000000000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n v="41.4045000000000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n v="82.4310000000000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n v="39.15000000000000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n v="40.0005000000000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n v="193.18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n v="70.67250000000001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n v="90.00450000000000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n v="50.05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n v="93.59550000000000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n v="23.28750000000000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n v="48.69450000000000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n v="53.31150000000000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n v="114.547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n v="1.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n v="1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n v="20.2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n v="39.70350000000000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n v="82.22849999999999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n v="92.9340000000000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n v="15.3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n v="35.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n v="72.03600000000000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n v="109.7415000000000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n v="27.1080000000000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n v="72.14400000000000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n v="53.82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n v="31.49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n v="89.2754999999999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n v="113.3595000000000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n v="41.4585000000000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n v="53.64900000000000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n v="97.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n v="52.09650000000000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n v="210.53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n v="20.45250000000000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n v="41.75550000000000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n v="179.4960000000000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n v="418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n v="35.1270000000000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n v="141.7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n v="98.4015000000000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n v="66.8924999999999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n v="34.2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n v="13.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n v="13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60.75000000000000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n v="135.8505000000000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33.7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n v="50.85450000000000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n v="34.3710000000000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n v="225.0045000000000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n v="64.03050000000000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n v="13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n v="101.7495000000000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n v="135.675000000000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n v="39.15000000000000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n v="67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n v="6.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n v="56.25450000000000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n v="71.94150000000000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n v="58.61700000000000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n v="67.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n v="29.0250000000000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n v="52.0695000000000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n v="37.1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n v="95.12099999999999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n v="77.4765000000000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n v="5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n v="162.162000000000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n v="29.2545000000000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n v="64.395000000000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n v="47.9250000000000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n v="13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n v="13.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n v="60.4260000000000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n v="77.82750000000000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e v="#DIV/0!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n v="52.25850000000000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n v="68.68800000000000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n v="63.8010000000000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n v="33.35850000000000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n v="85.2255000000000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n v="45.45450000000000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n v="6.7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n v="13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n v="5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n v="40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n v="60.75000000000000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n v="109.9035000000000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n v="16.87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n v="77.17950000000000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n v="14.1750000000000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n v="20.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n v="39.27150000000000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n v="24.745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n v="45.90000000000000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n v="12.82500000000000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n v="50.679000000000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n v="15.68699999999999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n v="31.0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n v="23.6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n v="43.68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n v="20.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n v="33.7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n v="6.412500000000000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n v="13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n v="43.87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n v="88.2090000000000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n v="14.17500000000000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n v="44.52299999999999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n v="74.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n v="56.63250000000000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n v="174.3795000000000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n v="20.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n v="44.65800000000000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n v="2.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n v="47.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n v="59.8185000000000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n v="97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n v="20.2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n v="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n v="19.34550000000000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AB864-4863-406F-84B1-0EA682EAAF6F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2BA87-8EC8-4C49-81EF-6D3A9555D257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07F46-C2B6-4A32-BDB2-E5BB5F23F205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5" zoomScaleNormal="55" workbookViewId="0">
      <selection activeCell="L1" sqref="L1:L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3.46484375" customWidth="1"/>
    <col min="16" max="16" width="22.265625" customWidth="1"/>
    <col min="17" max="17" width="20.46484375" customWidth="1"/>
    <col min="18" max="20" width="26.3984375" customWidth="1"/>
    <col min="21" max="21" width="14.265625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8308</v>
      </c>
      <c r="Q1" s="1" t="s">
        <v>8311</v>
      </c>
      <c r="R1" s="1" t="s">
        <v>8312</v>
      </c>
      <c r="S1" s="1" t="s">
        <v>8367</v>
      </c>
      <c r="T1" s="1" t="s">
        <v>8368</v>
      </c>
      <c r="U1" s="6" t="s">
        <v>8307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ROUND(E2/D2,2)</f>
        <v>1.37</v>
      </c>
      <c r="P2">
        <f>ROUND(E2/L2, 2)</f>
        <v>63.92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V2">
        <f>IF(H2="GBP", P2*1.35, P2*1)</f>
        <v>63.92</v>
      </c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ROUND(E3/D3,2)</f>
        <v>1.43</v>
      </c>
      <c r="P3">
        <f>ROUND(E3/L3, 2)</f>
        <v>185.48</v>
      </c>
      <c r="Q3" t="s">
        <v>8309</v>
      </c>
      <c r="R3" t="s">
        <v>8310</v>
      </c>
      <c r="S3" s="10">
        <f t="shared" ref="S3:S66" si="0">(((J3/60)/60)/24)+DATE(1970,1,1)</f>
        <v>42766.600497685184</v>
      </c>
      <c r="T3" s="10">
        <f t="shared" ref="T3:T66" si="1">(((I3/60)/60)/24)+DATE(1970,1,1)</f>
        <v>42796.600497685184</v>
      </c>
      <c r="U3">
        <f>IF(H3="GBP", P3*1.35, P3*1)</f>
        <v>185.48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ROUND(E4/D4,2)</f>
        <v>1.05</v>
      </c>
      <c r="P4">
        <f>ROUND(E4/L4, 2)</f>
        <v>15</v>
      </c>
      <c r="Q4" t="s">
        <v>8309</v>
      </c>
      <c r="R4" t="s">
        <v>8310</v>
      </c>
      <c r="S4" s="10">
        <f t="shared" si="0"/>
        <v>42405.702349537038</v>
      </c>
      <c r="T4" s="10">
        <f t="shared" si="1"/>
        <v>42415.702349537038</v>
      </c>
      <c r="U4">
        <f>IF(H4="GBP", P4*1.35, P4*1)</f>
        <v>20.25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3:O66" si="2">ROUND(E5/D5,2)</f>
        <v>1.04</v>
      </c>
      <c r="P5">
        <f>ROUND(E5/L5, 2)</f>
        <v>69.27</v>
      </c>
      <c r="Q5" t="s">
        <v>8309</v>
      </c>
      <c r="R5" t="s">
        <v>8310</v>
      </c>
      <c r="S5" s="10">
        <f t="shared" si="0"/>
        <v>41828.515127314815</v>
      </c>
      <c r="T5" s="10">
        <f t="shared" si="1"/>
        <v>41858.515127314815</v>
      </c>
      <c r="U5">
        <f>IF(H5="GBP", P5*1.35, P5*1)</f>
        <v>69.27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1.23</v>
      </c>
      <c r="P6">
        <f>ROUND(E6/L6, 2)</f>
        <v>190.55</v>
      </c>
      <c r="Q6" t="s">
        <v>8309</v>
      </c>
      <c r="R6" t="s">
        <v>8310</v>
      </c>
      <c r="S6" s="10">
        <f t="shared" si="0"/>
        <v>42327.834247685183</v>
      </c>
      <c r="T6" s="10">
        <f t="shared" si="1"/>
        <v>42357.834247685183</v>
      </c>
      <c r="U6">
        <f>IF(H6="GBP", P6*1.35, P6*1)</f>
        <v>190.55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1.1000000000000001</v>
      </c>
      <c r="P7">
        <f>ROUND(E7/L7, 2)</f>
        <v>93.4</v>
      </c>
      <c r="Q7" t="s">
        <v>8309</v>
      </c>
      <c r="R7" t="s">
        <v>8310</v>
      </c>
      <c r="S7" s="10">
        <f t="shared" si="0"/>
        <v>42563.932951388888</v>
      </c>
      <c r="T7" s="10">
        <f t="shared" si="1"/>
        <v>42580.232638888891</v>
      </c>
      <c r="U7">
        <f>IF(H7="GBP", P7*1.35, P7*1)</f>
        <v>93.4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</v>
      </c>
      <c r="P8">
        <f>ROUND(E8/L8, 2)</f>
        <v>146.88</v>
      </c>
      <c r="Q8" t="s">
        <v>8309</v>
      </c>
      <c r="R8" t="s">
        <v>8310</v>
      </c>
      <c r="S8" s="10">
        <f t="shared" si="0"/>
        <v>41794.072337962964</v>
      </c>
      <c r="T8" s="10">
        <f t="shared" si="1"/>
        <v>41804.072337962964</v>
      </c>
      <c r="U8">
        <f>IF(H8="GBP", P8*1.35, P8*1)</f>
        <v>146.88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</v>
      </c>
      <c r="P9">
        <f>ROUND(E9/L9, 2)</f>
        <v>159.82</v>
      </c>
      <c r="Q9" t="s">
        <v>8309</v>
      </c>
      <c r="R9" t="s">
        <v>8310</v>
      </c>
      <c r="S9" s="10">
        <f t="shared" si="0"/>
        <v>42516.047071759262</v>
      </c>
      <c r="T9" s="10">
        <f t="shared" si="1"/>
        <v>42556.047071759262</v>
      </c>
      <c r="U9">
        <f>IF(H9="GBP", P9*1.35, P9*1)</f>
        <v>159.82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</v>
      </c>
      <c r="P10">
        <f>ROUND(E10/L10, 2)</f>
        <v>291.79000000000002</v>
      </c>
      <c r="Q10" t="s">
        <v>8309</v>
      </c>
      <c r="R10" t="s">
        <v>8310</v>
      </c>
      <c r="S10" s="10">
        <f t="shared" si="0"/>
        <v>42468.94458333333</v>
      </c>
      <c r="T10" s="10">
        <f t="shared" si="1"/>
        <v>42475.875</v>
      </c>
      <c r="U10">
        <f>IF(H10="GBP", P10*1.35, P10*1)</f>
        <v>291.79000000000002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1.26</v>
      </c>
      <c r="P11">
        <f>ROUND(E11/L11, 2)</f>
        <v>31.5</v>
      </c>
      <c r="Q11" t="s">
        <v>8309</v>
      </c>
      <c r="R11" t="s">
        <v>8310</v>
      </c>
      <c r="S11" s="10">
        <f t="shared" si="0"/>
        <v>42447.103518518517</v>
      </c>
      <c r="T11" s="10">
        <f t="shared" si="1"/>
        <v>42477.103518518517</v>
      </c>
      <c r="U11">
        <f>IF(H11="GBP", P11*1.35, P11*1)</f>
        <v>31.5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1.01</v>
      </c>
      <c r="P12">
        <f>ROUND(E12/L12, 2)</f>
        <v>158.68</v>
      </c>
      <c r="Q12" t="s">
        <v>8309</v>
      </c>
      <c r="R12" t="s">
        <v>8310</v>
      </c>
      <c r="S12" s="10">
        <f t="shared" si="0"/>
        <v>41780.068043981482</v>
      </c>
      <c r="T12" s="10">
        <f t="shared" si="1"/>
        <v>41815.068043981482</v>
      </c>
      <c r="U12">
        <f>IF(H12="GBP", P12*1.35, P12*1)</f>
        <v>158.68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1.21</v>
      </c>
      <c r="P13">
        <f>ROUND(E13/L13, 2)</f>
        <v>80.33</v>
      </c>
      <c r="Q13" t="s">
        <v>8309</v>
      </c>
      <c r="R13" t="s">
        <v>8310</v>
      </c>
      <c r="S13" s="10">
        <f t="shared" si="0"/>
        <v>42572.778495370367</v>
      </c>
      <c r="T13" s="10">
        <f t="shared" si="1"/>
        <v>42604.125</v>
      </c>
      <c r="U13">
        <f>IF(H13="GBP", P13*1.35, P13*1)</f>
        <v>80.33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</v>
      </c>
      <c r="P14">
        <f>ROUND(E14/L14, 2)</f>
        <v>59.96</v>
      </c>
      <c r="Q14" t="s">
        <v>8309</v>
      </c>
      <c r="R14" t="s">
        <v>8310</v>
      </c>
      <c r="S14" s="10">
        <f t="shared" si="0"/>
        <v>41791.713252314818</v>
      </c>
      <c r="T14" s="10">
        <f t="shared" si="1"/>
        <v>41836.125</v>
      </c>
      <c r="U14">
        <f>IF(H14="GBP", P14*1.35, P14*1)</f>
        <v>59.96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1.6</v>
      </c>
      <c r="P15">
        <f>ROUND(E15/L15, 2)</f>
        <v>109.78</v>
      </c>
      <c r="Q15" t="s">
        <v>8309</v>
      </c>
      <c r="R15" t="s">
        <v>8310</v>
      </c>
      <c r="S15" s="10">
        <f t="shared" si="0"/>
        <v>42508.677187499998</v>
      </c>
      <c r="T15" s="10">
        <f t="shared" si="1"/>
        <v>42544.852083333331</v>
      </c>
      <c r="U15">
        <f>IF(H15="GBP", P15*1.35, P15*1)</f>
        <v>109.78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1.01</v>
      </c>
      <c r="P16">
        <f>ROUND(E16/L16, 2)</f>
        <v>147.71</v>
      </c>
      <c r="Q16" t="s">
        <v>8309</v>
      </c>
      <c r="R16" t="s">
        <v>8310</v>
      </c>
      <c r="S16" s="10">
        <f t="shared" si="0"/>
        <v>41808.02648148148</v>
      </c>
      <c r="T16" s="10">
        <f t="shared" si="1"/>
        <v>41833.582638888889</v>
      </c>
      <c r="U16">
        <f>IF(H16="GBP", P16*1.35, P16*1)</f>
        <v>147.71</v>
      </c>
    </row>
    <row r="17" spans="1:21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1.07</v>
      </c>
      <c r="P17">
        <f>ROUND(E17/L17, 2)</f>
        <v>21.76</v>
      </c>
      <c r="Q17" t="s">
        <v>8309</v>
      </c>
      <c r="R17" t="s">
        <v>8310</v>
      </c>
      <c r="S17" s="10">
        <f t="shared" si="0"/>
        <v>42256.391875000001</v>
      </c>
      <c r="T17" s="10">
        <f t="shared" si="1"/>
        <v>42274.843055555553</v>
      </c>
      <c r="U17">
        <f>IF(H17="GBP", P17*1.35, P17*1)</f>
        <v>21.76</v>
      </c>
    </row>
    <row r="18" spans="1:21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</v>
      </c>
      <c r="P18">
        <f>ROUND(E18/L18, 2)</f>
        <v>171.84</v>
      </c>
      <c r="Q18" t="s">
        <v>8309</v>
      </c>
      <c r="R18" t="s">
        <v>8310</v>
      </c>
      <c r="S18" s="10">
        <f t="shared" si="0"/>
        <v>41760.796423611115</v>
      </c>
      <c r="T18" s="10">
        <f t="shared" si="1"/>
        <v>41806.229166666664</v>
      </c>
      <c r="U18">
        <f>IF(H18="GBP", P18*1.35, P18*1)</f>
        <v>171.84</v>
      </c>
    </row>
    <row r="19" spans="1:21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1.01</v>
      </c>
      <c r="P19">
        <f>ROUND(E19/L19, 2)</f>
        <v>41.94</v>
      </c>
      <c r="Q19" t="s">
        <v>8309</v>
      </c>
      <c r="R19" t="s">
        <v>8310</v>
      </c>
      <c r="S19" s="10">
        <f t="shared" si="0"/>
        <v>41917.731736111113</v>
      </c>
      <c r="T19" s="10">
        <f t="shared" si="1"/>
        <v>41947.773402777777</v>
      </c>
      <c r="U19">
        <f>IF(H19="GBP", P19*1.35, P19*1)</f>
        <v>56.619</v>
      </c>
    </row>
    <row r="20" spans="1:21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</v>
      </c>
      <c r="P20">
        <f>ROUND(E20/L20, 2)</f>
        <v>93.26</v>
      </c>
      <c r="Q20" t="s">
        <v>8309</v>
      </c>
      <c r="R20" t="s">
        <v>8310</v>
      </c>
      <c r="S20" s="10">
        <f t="shared" si="0"/>
        <v>41869.542314814818</v>
      </c>
      <c r="T20" s="10">
        <f t="shared" si="1"/>
        <v>41899.542314814818</v>
      </c>
      <c r="U20">
        <f>IF(H20="GBP", P20*1.35, P20*1)</f>
        <v>93.26</v>
      </c>
    </row>
    <row r="21" spans="1:21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</v>
      </c>
      <c r="P21">
        <f>ROUND(E21/L21, 2)</f>
        <v>56.14</v>
      </c>
      <c r="Q21" t="s">
        <v>8309</v>
      </c>
      <c r="R21" t="s">
        <v>8310</v>
      </c>
      <c r="S21" s="10">
        <f t="shared" si="0"/>
        <v>42175.816365740742</v>
      </c>
      <c r="T21" s="10">
        <f t="shared" si="1"/>
        <v>42205.816365740742</v>
      </c>
      <c r="U21">
        <f>IF(H21="GBP", P21*1.35, P21*1)</f>
        <v>56.14</v>
      </c>
    </row>
    <row r="22" spans="1:21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</v>
      </c>
      <c r="P22">
        <f>ROUND(E22/L22, 2)</f>
        <v>80.16</v>
      </c>
      <c r="Q22" t="s">
        <v>8309</v>
      </c>
      <c r="R22" t="s">
        <v>8310</v>
      </c>
      <c r="S22" s="10">
        <f t="shared" si="0"/>
        <v>42200.758240740746</v>
      </c>
      <c r="T22" s="10">
        <f t="shared" si="1"/>
        <v>42260.758240740746</v>
      </c>
      <c r="U22">
        <f>IF(H22="GBP", P22*1.35, P22*1)</f>
        <v>80.16</v>
      </c>
    </row>
    <row r="23" spans="1:21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1.0900000000000001</v>
      </c>
      <c r="P23">
        <f>ROUND(E23/L23, 2)</f>
        <v>199.9</v>
      </c>
      <c r="Q23" t="s">
        <v>8309</v>
      </c>
      <c r="R23" t="s">
        <v>8310</v>
      </c>
      <c r="S23" s="10">
        <f t="shared" si="0"/>
        <v>41878.627187500002</v>
      </c>
      <c r="T23" s="10">
        <f t="shared" si="1"/>
        <v>41908.627187500002</v>
      </c>
      <c r="U23">
        <f>IF(H23="GBP", P23*1.35, P23*1)</f>
        <v>199.9</v>
      </c>
    </row>
    <row r="24" spans="1:21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</v>
      </c>
      <c r="P24">
        <f>ROUND(E24/L24, 2)</f>
        <v>51.25</v>
      </c>
      <c r="Q24" t="s">
        <v>8309</v>
      </c>
      <c r="R24" t="s">
        <v>8310</v>
      </c>
      <c r="S24" s="10">
        <f t="shared" si="0"/>
        <v>41989.91134259259</v>
      </c>
      <c r="T24" s="10">
        <f t="shared" si="1"/>
        <v>42005.332638888889</v>
      </c>
      <c r="U24">
        <f>IF(H24="GBP", P24*1.35, P24*1)</f>
        <v>51.25</v>
      </c>
    </row>
    <row r="25" spans="1:21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1.19</v>
      </c>
      <c r="P25">
        <f>ROUND(E25/L25, 2)</f>
        <v>103.04</v>
      </c>
      <c r="Q25" t="s">
        <v>8309</v>
      </c>
      <c r="R25" t="s">
        <v>8310</v>
      </c>
      <c r="S25" s="10">
        <f t="shared" si="0"/>
        <v>42097.778946759259</v>
      </c>
      <c r="T25" s="10">
        <f t="shared" si="1"/>
        <v>42124.638888888891</v>
      </c>
      <c r="U25">
        <f>IF(H25="GBP", P25*1.35, P25*1)</f>
        <v>103.04</v>
      </c>
    </row>
    <row r="26" spans="1:21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1.0900000000000001</v>
      </c>
      <c r="P26">
        <f>ROUND(E26/L26, 2)</f>
        <v>66.349999999999994</v>
      </c>
      <c r="Q26" t="s">
        <v>8309</v>
      </c>
      <c r="R26" t="s">
        <v>8310</v>
      </c>
      <c r="S26" s="10">
        <f t="shared" si="0"/>
        <v>42229.820173611108</v>
      </c>
      <c r="T26" s="10">
        <f t="shared" si="1"/>
        <v>42262.818750000006</v>
      </c>
      <c r="U26">
        <f>IF(H26="GBP", P26*1.35, P26*1)</f>
        <v>66.349999999999994</v>
      </c>
    </row>
    <row r="27" spans="1:21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</v>
      </c>
      <c r="P27">
        <f>ROUND(E27/L27, 2)</f>
        <v>57.14</v>
      </c>
      <c r="Q27" t="s">
        <v>8309</v>
      </c>
      <c r="R27" t="s">
        <v>8310</v>
      </c>
      <c r="S27" s="10">
        <f t="shared" si="0"/>
        <v>42318.025011574078</v>
      </c>
      <c r="T27" s="10">
        <f t="shared" si="1"/>
        <v>42378.025011574078</v>
      </c>
      <c r="U27">
        <f>IF(H27="GBP", P27*1.35, P27*1)</f>
        <v>57.14</v>
      </c>
    </row>
    <row r="28" spans="1:21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</v>
      </c>
      <c r="P28">
        <f>ROUND(E28/L28, 2)</f>
        <v>102.11</v>
      </c>
      <c r="Q28" t="s">
        <v>8309</v>
      </c>
      <c r="R28" t="s">
        <v>8310</v>
      </c>
      <c r="S28" s="10">
        <f t="shared" si="0"/>
        <v>41828.515555555554</v>
      </c>
      <c r="T28" s="10">
        <f t="shared" si="1"/>
        <v>41868.515555555554</v>
      </c>
      <c r="U28">
        <f>IF(H28="GBP", P28*1.35, P28*1)</f>
        <v>102.11</v>
      </c>
    </row>
    <row r="29" spans="1:21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1.1200000000000001</v>
      </c>
      <c r="P29">
        <f>ROUND(E29/L29, 2)</f>
        <v>148.97</v>
      </c>
      <c r="Q29" t="s">
        <v>8309</v>
      </c>
      <c r="R29" t="s">
        <v>8310</v>
      </c>
      <c r="S29" s="10">
        <f t="shared" si="0"/>
        <v>41929.164733796293</v>
      </c>
      <c r="T29" s="10">
        <f t="shared" si="1"/>
        <v>41959.206400462965</v>
      </c>
      <c r="U29">
        <f>IF(H29="GBP", P29*1.35, P29*1)</f>
        <v>148.97</v>
      </c>
    </row>
    <row r="30" spans="1:21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</v>
      </c>
      <c r="P30">
        <f>ROUND(E30/L30, 2)</f>
        <v>169.61</v>
      </c>
      <c r="Q30" t="s">
        <v>8309</v>
      </c>
      <c r="R30" t="s">
        <v>8310</v>
      </c>
      <c r="S30" s="10">
        <f t="shared" si="0"/>
        <v>42324.96393518518</v>
      </c>
      <c r="T30" s="10">
        <f t="shared" si="1"/>
        <v>42354.96393518518</v>
      </c>
      <c r="U30">
        <f>IF(H30="GBP", P30*1.35, P30*1)</f>
        <v>169.61</v>
      </c>
    </row>
    <row r="31" spans="1:21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</v>
      </c>
      <c r="P31">
        <f>ROUND(E31/L31, 2)</f>
        <v>31.62</v>
      </c>
      <c r="Q31" t="s">
        <v>8309</v>
      </c>
      <c r="R31" t="s">
        <v>8310</v>
      </c>
      <c r="S31" s="10">
        <f t="shared" si="0"/>
        <v>41812.67324074074</v>
      </c>
      <c r="T31" s="10">
        <f t="shared" si="1"/>
        <v>41842.67324074074</v>
      </c>
      <c r="U31">
        <f>IF(H31="GBP", P31*1.35, P31*1)</f>
        <v>42.687000000000005</v>
      </c>
    </row>
    <row r="32" spans="1:21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</v>
      </c>
      <c r="P32">
        <f>ROUND(E32/L32, 2)</f>
        <v>76.45</v>
      </c>
      <c r="Q32" t="s">
        <v>8309</v>
      </c>
      <c r="R32" t="s">
        <v>8310</v>
      </c>
      <c r="S32" s="10">
        <f t="shared" si="0"/>
        <v>41842.292997685188</v>
      </c>
      <c r="T32" s="10">
        <f t="shared" si="1"/>
        <v>41872.292997685188</v>
      </c>
      <c r="U32">
        <f>IF(H32="GBP", P32*1.35, P32*1)</f>
        <v>76.45</v>
      </c>
    </row>
    <row r="33" spans="1:21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>ROUND(E33/L33, 2)</f>
        <v>13</v>
      </c>
      <c r="Q33" t="s">
        <v>8309</v>
      </c>
      <c r="R33" t="s">
        <v>8310</v>
      </c>
      <c r="S33" s="10">
        <f t="shared" si="0"/>
        <v>42376.79206018518</v>
      </c>
      <c r="T33" s="10">
        <f t="shared" si="1"/>
        <v>42394.79206018518</v>
      </c>
      <c r="U33">
        <f>IF(H33="GBP", P33*1.35, P33*1)</f>
        <v>13</v>
      </c>
    </row>
    <row r="34" spans="1:21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</v>
      </c>
      <c r="P34">
        <f>ROUND(E34/L34, 2)</f>
        <v>320.45</v>
      </c>
      <c r="Q34" t="s">
        <v>8309</v>
      </c>
      <c r="R34" t="s">
        <v>8310</v>
      </c>
      <c r="S34" s="10">
        <f t="shared" si="0"/>
        <v>42461.627511574072</v>
      </c>
      <c r="T34" s="10">
        <f t="shared" si="1"/>
        <v>42503.165972222225</v>
      </c>
      <c r="U34">
        <f>IF(H34="GBP", P34*1.35, P34*1)</f>
        <v>320.45</v>
      </c>
    </row>
    <row r="35" spans="1:21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</v>
      </c>
      <c r="P35">
        <f>ROUND(E35/L35, 2)</f>
        <v>83.75</v>
      </c>
      <c r="Q35" t="s">
        <v>8309</v>
      </c>
      <c r="R35" t="s">
        <v>8310</v>
      </c>
      <c r="S35" s="10">
        <f t="shared" si="0"/>
        <v>42286.660891203705</v>
      </c>
      <c r="T35" s="10">
        <f t="shared" si="1"/>
        <v>42316.702557870376</v>
      </c>
      <c r="U35">
        <f>IF(H35="GBP", P35*1.35, P35*1)</f>
        <v>83.75</v>
      </c>
    </row>
    <row r="36" spans="1:21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</v>
      </c>
      <c r="P36">
        <f>ROUND(E36/L36, 2)</f>
        <v>49.88</v>
      </c>
      <c r="Q36" t="s">
        <v>8309</v>
      </c>
      <c r="R36" t="s">
        <v>8310</v>
      </c>
      <c r="S36" s="10">
        <f t="shared" si="0"/>
        <v>41841.321770833332</v>
      </c>
      <c r="T36" s="10">
        <f t="shared" si="1"/>
        <v>41856.321770833332</v>
      </c>
      <c r="U36">
        <f>IF(H36="GBP", P36*1.35, P36*1)</f>
        <v>49.88</v>
      </c>
    </row>
    <row r="37" spans="1:21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1.67</v>
      </c>
      <c r="P37">
        <f>ROUND(E37/L37, 2)</f>
        <v>59.46</v>
      </c>
      <c r="Q37" t="s">
        <v>8309</v>
      </c>
      <c r="R37" t="s">
        <v>8310</v>
      </c>
      <c r="S37" s="10">
        <f t="shared" si="0"/>
        <v>42098.291828703703</v>
      </c>
      <c r="T37" s="10">
        <f t="shared" si="1"/>
        <v>42122</v>
      </c>
      <c r="U37">
        <f>IF(H37="GBP", P37*1.35, P37*1)</f>
        <v>59.46</v>
      </c>
    </row>
    <row r="38" spans="1:21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</v>
      </c>
      <c r="P38">
        <f>ROUND(E38/L38, 2)</f>
        <v>193.84</v>
      </c>
      <c r="Q38" t="s">
        <v>8309</v>
      </c>
      <c r="R38" t="s">
        <v>8310</v>
      </c>
      <c r="S38" s="10">
        <f t="shared" si="0"/>
        <v>42068.307002314818</v>
      </c>
      <c r="T38" s="10">
        <f t="shared" si="1"/>
        <v>42098.265335648146</v>
      </c>
      <c r="U38">
        <f>IF(H38="GBP", P38*1.35, P38*1)</f>
        <v>193.84</v>
      </c>
    </row>
    <row r="39" spans="1:21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</v>
      </c>
      <c r="P39">
        <f>ROUND(E39/L39, 2)</f>
        <v>159.51</v>
      </c>
      <c r="Q39" t="s">
        <v>8309</v>
      </c>
      <c r="R39" t="s">
        <v>8310</v>
      </c>
      <c r="S39" s="10">
        <f t="shared" si="0"/>
        <v>42032.693043981482</v>
      </c>
      <c r="T39" s="10">
        <f t="shared" si="1"/>
        <v>42062.693043981482</v>
      </c>
      <c r="U39">
        <f>IF(H39="GBP", P39*1.35, P39*1)</f>
        <v>159.51</v>
      </c>
    </row>
    <row r="40" spans="1:21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1.1000000000000001</v>
      </c>
      <c r="P40">
        <f>ROUND(E40/L40, 2)</f>
        <v>41.68</v>
      </c>
      <c r="Q40" t="s">
        <v>8309</v>
      </c>
      <c r="R40" t="s">
        <v>8310</v>
      </c>
      <c r="S40" s="10">
        <f t="shared" si="0"/>
        <v>41375.057222222218</v>
      </c>
      <c r="T40" s="10">
        <f t="shared" si="1"/>
        <v>41405.057222222218</v>
      </c>
      <c r="U40">
        <f>IF(H40="GBP", P40*1.35, P40*1)</f>
        <v>41.68</v>
      </c>
    </row>
    <row r="41" spans="1:21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1.31</v>
      </c>
      <c r="P41">
        <f>ROUND(E41/L41, 2)</f>
        <v>150.9</v>
      </c>
      <c r="Q41" t="s">
        <v>8309</v>
      </c>
      <c r="R41" t="s">
        <v>8310</v>
      </c>
      <c r="S41" s="10">
        <f t="shared" si="0"/>
        <v>41754.047083333331</v>
      </c>
      <c r="T41" s="10">
        <f t="shared" si="1"/>
        <v>41784.957638888889</v>
      </c>
      <c r="U41">
        <f>IF(H41="GBP", P41*1.35, P41*1)</f>
        <v>203.71500000000003</v>
      </c>
    </row>
    <row r="42" spans="1:21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</v>
      </c>
      <c r="P42">
        <f>ROUND(E42/L42, 2)</f>
        <v>126.69</v>
      </c>
      <c r="Q42" t="s">
        <v>8309</v>
      </c>
      <c r="R42" t="s">
        <v>8310</v>
      </c>
      <c r="S42" s="10">
        <f t="shared" si="0"/>
        <v>41789.21398148148</v>
      </c>
      <c r="T42" s="10">
        <f t="shared" si="1"/>
        <v>41809.166666666664</v>
      </c>
      <c r="U42">
        <f>IF(H42="GBP", P42*1.35, P42*1)</f>
        <v>126.69</v>
      </c>
    </row>
    <row r="43" spans="1:21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>ROUND(E43/L43, 2)</f>
        <v>105.26</v>
      </c>
      <c r="Q43" t="s">
        <v>8309</v>
      </c>
      <c r="R43" t="s">
        <v>8310</v>
      </c>
      <c r="S43" s="10">
        <f t="shared" si="0"/>
        <v>41887.568912037037</v>
      </c>
      <c r="T43" s="10">
        <f t="shared" si="1"/>
        <v>41917.568912037037</v>
      </c>
      <c r="U43">
        <f>IF(H43="GBP", P43*1.35, P43*1)</f>
        <v>105.26</v>
      </c>
    </row>
    <row r="44" spans="1:21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1.42</v>
      </c>
      <c r="P44">
        <f>ROUND(E44/L44, 2)</f>
        <v>117.51</v>
      </c>
      <c r="Q44" t="s">
        <v>8309</v>
      </c>
      <c r="R44" t="s">
        <v>8310</v>
      </c>
      <c r="S44" s="10">
        <f t="shared" si="0"/>
        <v>41971.639189814814</v>
      </c>
      <c r="T44" s="10">
        <f t="shared" si="1"/>
        <v>42001.639189814814</v>
      </c>
      <c r="U44">
        <f>IF(H44="GBP", P44*1.35, P44*1)</f>
        <v>117.51</v>
      </c>
    </row>
    <row r="45" spans="1:21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3.09</v>
      </c>
      <c r="P45">
        <f>ROUND(E45/L45, 2)</f>
        <v>117.36</v>
      </c>
      <c r="Q45" t="s">
        <v>8309</v>
      </c>
      <c r="R45" t="s">
        <v>8310</v>
      </c>
      <c r="S45" s="10">
        <f t="shared" si="0"/>
        <v>41802.790347222224</v>
      </c>
      <c r="T45" s="10">
        <f t="shared" si="1"/>
        <v>41833</v>
      </c>
      <c r="U45">
        <f>IF(H45="GBP", P45*1.35, P45*1)</f>
        <v>117.36</v>
      </c>
    </row>
    <row r="46" spans="1:21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>ROUND(E46/L46, 2)</f>
        <v>133.33000000000001</v>
      </c>
      <c r="Q46" t="s">
        <v>8309</v>
      </c>
      <c r="R46" t="s">
        <v>8310</v>
      </c>
      <c r="S46" s="10">
        <f t="shared" si="0"/>
        <v>41874.098807870374</v>
      </c>
      <c r="T46" s="10">
        <f t="shared" si="1"/>
        <v>41919.098807870374</v>
      </c>
      <c r="U46">
        <f>IF(H46="GBP", P46*1.35, P46*1)</f>
        <v>133.33000000000001</v>
      </c>
    </row>
    <row r="47" spans="1:21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>ROUND(E47/L47, 2)</f>
        <v>98.36</v>
      </c>
      <c r="Q47" t="s">
        <v>8309</v>
      </c>
      <c r="R47" t="s">
        <v>8310</v>
      </c>
      <c r="S47" s="10">
        <f t="shared" si="0"/>
        <v>42457.623923611114</v>
      </c>
      <c r="T47" s="10">
        <f t="shared" si="1"/>
        <v>42487.623923611114</v>
      </c>
      <c r="U47">
        <f>IF(H47="GBP", P47*1.35, P47*1)</f>
        <v>98.36</v>
      </c>
    </row>
    <row r="48" spans="1:21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</v>
      </c>
      <c r="P48">
        <f>ROUND(E48/L48, 2)</f>
        <v>194.44</v>
      </c>
      <c r="Q48" t="s">
        <v>8309</v>
      </c>
      <c r="R48" t="s">
        <v>8310</v>
      </c>
      <c r="S48" s="10">
        <f t="shared" si="0"/>
        <v>42323.964976851858</v>
      </c>
      <c r="T48" s="10">
        <f t="shared" si="1"/>
        <v>42353.964976851858</v>
      </c>
      <c r="U48">
        <f>IF(H48="GBP", P48*1.35, P48*1)</f>
        <v>194.44</v>
      </c>
    </row>
    <row r="49" spans="1:21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1.08</v>
      </c>
      <c r="P49">
        <f>ROUND(E49/L49, 2)</f>
        <v>76.87</v>
      </c>
      <c r="Q49" t="s">
        <v>8309</v>
      </c>
      <c r="R49" t="s">
        <v>8310</v>
      </c>
      <c r="S49" s="10">
        <f t="shared" si="0"/>
        <v>41932.819525462961</v>
      </c>
      <c r="T49" s="10">
        <f t="shared" si="1"/>
        <v>41992.861192129625</v>
      </c>
      <c r="U49">
        <f>IF(H49="GBP", P49*1.35, P49*1)</f>
        <v>76.87</v>
      </c>
    </row>
    <row r="50" spans="1:21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1.08</v>
      </c>
      <c r="P50">
        <f>ROUND(E50/L50, 2)</f>
        <v>56.82</v>
      </c>
      <c r="Q50" t="s">
        <v>8309</v>
      </c>
      <c r="R50" t="s">
        <v>8310</v>
      </c>
      <c r="S50" s="10">
        <f t="shared" si="0"/>
        <v>42033.516898148147</v>
      </c>
      <c r="T50" s="10">
        <f t="shared" si="1"/>
        <v>42064.5</v>
      </c>
      <c r="U50">
        <f>IF(H50="GBP", P50*1.35, P50*1)</f>
        <v>76.707000000000008</v>
      </c>
    </row>
    <row r="51" spans="1:21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>ROUND(E51/L51, 2)</f>
        <v>137.93</v>
      </c>
      <c r="Q51" t="s">
        <v>8309</v>
      </c>
      <c r="R51" t="s">
        <v>8310</v>
      </c>
      <c r="S51" s="10">
        <f t="shared" si="0"/>
        <v>42271.176446759258</v>
      </c>
      <c r="T51" s="10">
        <f t="shared" si="1"/>
        <v>42301.176446759258</v>
      </c>
      <c r="U51">
        <f>IF(H51="GBP", P51*1.35, P51*1)</f>
        <v>137.93</v>
      </c>
    </row>
    <row r="52" spans="1:21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>ROUND(E52/L52, 2)</f>
        <v>27.27</v>
      </c>
      <c r="Q52" t="s">
        <v>8309</v>
      </c>
      <c r="R52" t="s">
        <v>8310</v>
      </c>
      <c r="S52" s="10">
        <f t="shared" si="0"/>
        <v>41995.752986111111</v>
      </c>
      <c r="T52" s="10">
        <f t="shared" si="1"/>
        <v>42034.708333333328</v>
      </c>
      <c r="U52">
        <f>IF(H52="GBP", P52*1.35, P52*1)</f>
        <v>36.814500000000002</v>
      </c>
    </row>
    <row r="53" spans="1:21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</v>
      </c>
      <c r="P53">
        <f>ROUND(E53/L53, 2)</f>
        <v>118.34</v>
      </c>
      <c r="Q53" t="s">
        <v>8309</v>
      </c>
      <c r="R53" t="s">
        <v>8310</v>
      </c>
      <c r="S53" s="10">
        <f t="shared" si="0"/>
        <v>42196.928668981483</v>
      </c>
      <c r="T53" s="10">
        <f t="shared" si="1"/>
        <v>42226.928668981483</v>
      </c>
      <c r="U53">
        <f>IF(H53="GBP", P53*1.35, P53*1)</f>
        <v>118.34</v>
      </c>
    </row>
    <row r="54" spans="1:21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1.1599999999999999</v>
      </c>
      <c r="P54">
        <f>ROUND(E54/L54, 2)</f>
        <v>223.48</v>
      </c>
      <c r="Q54" t="s">
        <v>8309</v>
      </c>
      <c r="R54" t="s">
        <v>8310</v>
      </c>
      <c r="S54" s="10">
        <f t="shared" si="0"/>
        <v>41807.701921296299</v>
      </c>
      <c r="T54" s="10">
        <f t="shared" si="1"/>
        <v>41837.701921296299</v>
      </c>
      <c r="U54">
        <f>IF(H54="GBP", P54*1.35, P54*1)</f>
        <v>223.48</v>
      </c>
    </row>
    <row r="55" spans="1:21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1.1000000000000001</v>
      </c>
      <c r="P55">
        <f>ROUND(E55/L55, 2)</f>
        <v>28.11</v>
      </c>
      <c r="Q55" t="s">
        <v>8309</v>
      </c>
      <c r="R55" t="s">
        <v>8310</v>
      </c>
      <c r="S55" s="10">
        <f t="shared" si="0"/>
        <v>41719.549131944441</v>
      </c>
      <c r="T55" s="10">
        <f t="shared" si="1"/>
        <v>41733.916666666664</v>
      </c>
      <c r="U55">
        <f>IF(H55="GBP", P55*1.35, P55*1)</f>
        <v>28.11</v>
      </c>
    </row>
    <row r="56" spans="1:21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>ROUND(E56/L56, 2)</f>
        <v>194.23</v>
      </c>
      <c r="Q56" t="s">
        <v>8309</v>
      </c>
      <c r="R56" t="s">
        <v>8310</v>
      </c>
      <c r="S56" s="10">
        <f t="shared" si="0"/>
        <v>42333.713206018518</v>
      </c>
      <c r="T56" s="10">
        <f t="shared" si="1"/>
        <v>42363.713206018518</v>
      </c>
      <c r="U56">
        <f>IF(H56="GBP", P56*1.35, P56*1)</f>
        <v>194.23</v>
      </c>
    </row>
    <row r="57" spans="1:21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1.29</v>
      </c>
      <c r="P57">
        <f>ROUND(E57/L57, 2)</f>
        <v>128.94999999999999</v>
      </c>
      <c r="Q57" t="s">
        <v>8309</v>
      </c>
      <c r="R57" t="s">
        <v>8310</v>
      </c>
      <c r="S57" s="10">
        <f t="shared" si="0"/>
        <v>42496.968935185185</v>
      </c>
      <c r="T57" s="10">
        <f t="shared" si="1"/>
        <v>42517.968935185185</v>
      </c>
      <c r="U57">
        <f>IF(H57="GBP", P57*1.35, P57*1)</f>
        <v>128.94999999999999</v>
      </c>
    </row>
    <row r="58" spans="1:21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</v>
      </c>
      <c r="P58">
        <f>ROUND(E58/L58, 2)</f>
        <v>49.32</v>
      </c>
      <c r="Q58" t="s">
        <v>8309</v>
      </c>
      <c r="R58" t="s">
        <v>8310</v>
      </c>
      <c r="S58" s="10">
        <f t="shared" si="0"/>
        <v>42149.548888888887</v>
      </c>
      <c r="T58" s="10">
        <f t="shared" si="1"/>
        <v>42163.666666666672</v>
      </c>
      <c r="U58">
        <f>IF(H58="GBP", P58*1.35, P58*1)</f>
        <v>66.582000000000008</v>
      </c>
    </row>
    <row r="59" spans="1:21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1.02</v>
      </c>
      <c r="P59">
        <f>ROUND(E59/L59, 2)</f>
        <v>221.52</v>
      </c>
      <c r="Q59" t="s">
        <v>8309</v>
      </c>
      <c r="R59" t="s">
        <v>8310</v>
      </c>
      <c r="S59" s="10">
        <f t="shared" si="0"/>
        <v>42089.83289351852</v>
      </c>
      <c r="T59" s="10">
        <f t="shared" si="1"/>
        <v>42119.83289351852</v>
      </c>
      <c r="U59">
        <f>IF(H59="GBP", P59*1.35, P59*1)</f>
        <v>221.52</v>
      </c>
    </row>
    <row r="60" spans="1:21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1.03</v>
      </c>
      <c r="P60">
        <f>ROUND(E60/L60, 2)</f>
        <v>137.21</v>
      </c>
      <c r="Q60" t="s">
        <v>8309</v>
      </c>
      <c r="R60" t="s">
        <v>8310</v>
      </c>
      <c r="S60" s="10">
        <f t="shared" si="0"/>
        <v>41932.745046296295</v>
      </c>
      <c r="T60" s="10">
        <f t="shared" si="1"/>
        <v>41962.786712962959</v>
      </c>
      <c r="U60">
        <f>IF(H60="GBP", P60*1.35, P60*1)</f>
        <v>137.21</v>
      </c>
    </row>
    <row r="61" spans="1:21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</v>
      </c>
      <c r="P61">
        <f>ROUND(E61/L61, 2)</f>
        <v>606.82000000000005</v>
      </c>
      <c r="Q61" t="s">
        <v>8309</v>
      </c>
      <c r="R61" t="s">
        <v>8310</v>
      </c>
      <c r="S61" s="10">
        <f t="shared" si="0"/>
        <v>42230.23583333334</v>
      </c>
      <c r="T61" s="10">
        <f t="shared" si="1"/>
        <v>42261.875</v>
      </c>
      <c r="U61">
        <f>IF(H61="GBP", P61*1.35, P61*1)</f>
        <v>606.82000000000005</v>
      </c>
    </row>
    <row r="62" spans="1:21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</v>
      </c>
      <c r="P62">
        <f>ROUND(E62/L62, 2)</f>
        <v>43.04</v>
      </c>
      <c r="Q62" t="s">
        <v>8309</v>
      </c>
      <c r="R62" t="s">
        <v>8313</v>
      </c>
      <c r="S62" s="10">
        <f t="shared" si="0"/>
        <v>41701.901817129627</v>
      </c>
      <c r="T62" s="10">
        <f t="shared" si="1"/>
        <v>41721</v>
      </c>
      <c r="U62">
        <f>IF(H62="GBP", P62*1.35, P62*1)</f>
        <v>58.103999999999999</v>
      </c>
    </row>
    <row r="63" spans="1:21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</v>
      </c>
      <c r="P63">
        <f>ROUND(E63/L63, 2)</f>
        <v>322.39</v>
      </c>
      <c r="Q63" t="s">
        <v>8309</v>
      </c>
      <c r="R63" t="s">
        <v>8313</v>
      </c>
      <c r="S63" s="10">
        <f t="shared" si="0"/>
        <v>41409.814317129632</v>
      </c>
      <c r="T63" s="10">
        <f t="shared" si="1"/>
        <v>41431.814317129632</v>
      </c>
      <c r="U63">
        <f>IF(H63="GBP", P63*1.35, P63*1)</f>
        <v>322.39</v>
      </c>
    </row>
    <row r="64" spans="1:21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1.55</v>
      </c>
      <c r="P64">
        <f>ROUND(E64/L64, 2)</f>
        <v>96.71</v>
      </c>
      <c r="Q64" t="s">
        <v>8309</v>
      </c>
      <c r="R64" t="s">
        <v>8313</v>
      </c>
      <c r="S64" s="10">
        <f t="shared" si="0"/>
        <v>41311.799513888887</v>
      </c>
      <c r="T64" s="10">
        <f t="shared" si="1"/>
        <v>41336.799513888887</v>
      </c>
      <c r="U64">
        <f>IF(H64="GBP", P64*1.35, P64*1)</f>
        <v>96.71</v>
      </c>
    </row>
    <row r="65" spans="1:21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1.1399999999999999</v>
      </c>
      <c r="P65">
        <f>ROUND(E65/L65, 2)</f>
        <v>35.47</v>
      </c>
      <c r="Q65" t="s">
        <v>8309</v>
      </c>
      <c r="R65" t="s">
        <v>8313</v>
      </c>
      <c r="S65" s="10">
        <f t="shared" si="0"/>
        <v>41612.912187499998</v>
      </c>
      <c r="T65" s="10">
        <f t="shared" si="1"/>
        <v>41636.207638888889</v>
      </c>
      <c r="U65">
        <f>IF(H65="GBP", P65*1.35, P65*1)</f>
        <v>35.47</v>
      </c>
    </row>
    <row r="66" spans="1:21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</v>
      </c>
      <c r="P66">
        <f>ROUND(E66/L66, 2)</f>
        <v>86.67</v>
      </c>
      <c r="Q66" t="s">
        <v>8309</v>
      </c>
      <c r="R66" t="s">
        <v>8313</v>
      </c>
      <c r="S66" s="10">
        <f t="shared" si="0"/>
        <v>41433.01829861111</v>
      </c>
      <c r="T66" s="10">
        <f t="shared" si="1"/>
        <v>41463.01829861111</v>
      </c>
      <c r="U66">
        <f>IF(H66="GBP", P66*1.35, P66*1)</f>
        <v>86.67</v>
      </c>
    </row>
    <row r="67" spans="1:21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ROUND(E67/D67,2)</f>
        <v>1.08</v>
      </c>
      <c r="P67">
        <f>ROUND(E67/L67, 2)</f>
        <v>132.05000000000001</v>
      </c>
      <c r="Q67" t="s">
        <v>8309</v>
      </c>
      <c r="R67" t="s">
        <v>8313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  <c r="U67">
        <f>IF(H67="GBP", P67*1.35, P67*1)</f>
        <v>132.05000000000001</v>
      </c>
    </row>
    <row r="68" spans="1:21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1.19</v>
      </c>
      <c r="P68">
        <f>ROUND(E68/L68, 2)</f>
        <v>91.23</v>
      </c>
      <c r="Q68" t="s">
        <v>8309</v>
      </c>
      <c r="R68" t="s">
        <v>8313</v>
      </c>
      <c r="S68" s="10">
        <f t="shared" si="4"/>
        <v>42539.849768518514</v>
      </c>
      <c r="T68" s="10">
        <f t="shared" si="5"/>
        <v>42569.849768518514</v>
      </c>
      <c r="U68">
        <f>IF(H68="GBP", P68*1.35, P68*1)</f>
        <v>91.23</v>
      </c>
    </row>
    <row r="69" spans="1:21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1.1599999999999999</v>
      </c>
      <c r="P69">
        <f>ROUND(E69/L69, 2)</f>
        <v>116.25</v>
      </c>
      <c r="Q69" t="s">
        <v>8309</v>
      </c>
      <c r="R69" t="s">
        <v>8313</v>
      </c>
      <c r="S69" s="10">
        <f t="shared" si="4"/>
        <v>41075.583379629628</v>
      </c>
      <c r="T69" s="10">
        <f t="shared" si="5"/>
        <v>41105.583379629628</v>
      </c>
      <c r="U69">
        <f>IF(H69="GBP", P69*1.35, P69*1)</f>
        <v>116.25</v>
      </c>
    </row>
    <row r="70" spans="1:21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1.27</v>
      </c>
      <c r="P70">
        <f>ROUND(E70/L70, 2)</f>
        <v>21.19</v>
      </c>
      <c r="Q70" t="s">
        <v>8309</v>
      </c>
      <c r="R70" t="s">
        <v>8313</v>
      </c>
      <c r="S70" s="10">
        <f t="shared" si="4"/>
        <v>41663.569340277776</v>
      </c>
      <c r="T70" s="10">
        <f t="shared" si="5"/>
        <v>41693.569340277776</v>
      </c>
      <c r="U70">
        <f>IF(H70="GBP", P70*1.35, P70*1)</f>
        <v>28.606500000000004</v>
      </c>
    </row>
    <row r="71" spans="1:21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1.1100000000000001</v>
      </c>
      <c r="P71">
        <f>ROUND(E71/L71, 2)</f>
        <v>62.33</v>
      </c>
      <c r="Q71" t="s">
        <v>8309</v>
      </c>
      <c r="R71" t="s">
        <v>8313</v>
      </c>
      <c r="S71" s="10">
        <f t="shared" si="4"/>
        <v>40786.187789351854</v>
      </c>
      <c r="T71" s="10">
        <f t="shared" si="5"/>
        <v>40818.290972222225</v>
      </c>
      <c r="U71">
        <f>IF(H71="GBP", P71*1.35, P71*1)</f>
        <v>62.33</v>
      </c>
    </row>
    <row r="72" spans="1:21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1.27</v>
      </c>
      <c r="P72">
        <f>ROUND(E72/L72, 2)</f>
        <v>37.409999999999997</v>
      </c>
      <c r="Q72" t="s">
        <v>8309</v>
      </c>
      <c r="R72" t="s">
        <v>8313</v>
      </c>
      <c r="S72" s="10">
        <f t="shared" si="4"/>
        <v>40730.896354166667</v>
      </c>
      <c r="T72" s="10">
        <f t="shared" si="5"/>
        <v>40790.896354166667</v>
      </c>
      <c r="U72">
        <f>IF(H72="GBP", P72*1.35, P72*1)</f>
        <v>37.409999999999997</v>
      </c>
    </row>
    <row r="73" spans="1:21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1.24</v>
      </c>
      <c r="P73">
        <f>ROUND(E73/L73, 2)</f>
        <v>69.72</v>
      </c>
      <c r="Q73" t="s">
        <v>8309</v>
      </c>
      <c r="R73" t="s">
        <v>8313</v>
      </c>
      <c r="S73" s="10">
        <f t="shared" si="4"/>
        <v>40997.271493055552</v>
      </c>
      <c r="T73" s="10">
        <f t="shared" si="5"/>
        <v>41057.271493055552</v>
      </c>
      <c r="U73">
        <f>IF(H73="GBP", P73*1.35, P73*1)</f>
        <v>69.72</v>
      </c>
    </row>
    <row r="74" spans="1:21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1.08</v>
      </c>
      <c r="P74">
        <f>ROUND(E74/L74, 2)</f>
        <v>58.17</v>
      </c>
      <c r="Q74" t="s">
        <v>8309</v>
      </c>
      <c r="R74" t="s">
        <v>8313</v>
      </c>
      <c r="S74" s="10">
        <f t="shared" si="4"/>
        <v>41208.010196759256</v>
      </c>
      <c r="T74" s="10">
        <f t="shared" si="5"/>
        <v>41228</v>
      </c>
      <c r="U74">
        <f>IF(H74="GBP", P74*1.35, P74*1)</f>
        <v>58.17</v>
      </c>
    </row>
    <row r="75" spans="1:21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</v>
      </c>
      <c r="P75">
        <f>ROUND(E75/L75, 2)</f>
        <v>50</v>
      </c>
      <c r="Q75" t="s">
        <v>8309</v>
      </c>
      <c r="R75" t="s">
        <v>8313</v>
      </c>
      <c r="S75" s="10">
        <f t="shared" si="4"/>
        <v>40587.75675925926</v>
      </c>
      <c r="T75" s="10">
        <f t="shared" si="5"/>
        <v>40666.165972222225</v>
      </c>
      <c r="U75">
        <f>IF(H75="GBP", P75*1.35, P75*1)</f>
        <v>50</v>
      </c>
    </row>
    <row r="76" spans="1:21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1.1299999999999999</v>
      </c>
      <c r="P76">
        <f>ROUND(E76/L76, 2)</f>
        <v>19.47</v>
      </c>
      <c r="Q76" t="s">
        <v>8309</v>
      </c>
      <c r="R76" t="s">
        <v>8313</v>
      </c>
      <c r="S76" s="10">
        <f t="shared" si="4"/>
        <v>42360.487210648149</v>
      </c>
      <c r="T76" s="10">
        <f t="shared" si="5"/>
        <v>42390.487210648149</v>
      </c>
      <c r="U76">
        <f>IF(H76="GBP", P76*1.35, P76*1)</f>
        <v>19.47</v>
      </c>
    </row>
    <row r="77" spans="1:21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1.1499999999999999</v>
      </c>
      <c r="P77">
        <f>ROUND(E77/L77, 2)</f>
        <v>85.96</v>
      </c>
      <c r="Q77" t="s">
        <v>8309</v>
      </c>
      <c r="R77" t="s">
        <v>8313</v>
      </c>
      <c r="S77" s="10">
        <f t="shared" si="4"/>
        <v>41357.209166666667</v>
      </c>
      <c r="T77" s="10">
        <f t="shared" si="5"/>
        <v>41387.209166666667</v>
      </c>
      <c r="U77">
        <f>IF(H77="GBP", P77*1.35, P77*1)</f>
        <v>85.96</v>
      </c>
    </row>
    <row r="78" spans="1:21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1.53</v>
      </c>
      <c r="P78">
        <f>ROUND(E78/L78, 2)</f>
        <v>30.67</v>
      </c>
      <c r="Q78" t="s">
        <v>8309</v>
      </c>
      <c r="R78" t="s">
        <v>8313</v>
      </c>
      <c r="S78" s="10">
        <f t="shared" si="4"/>
        <v>40844.691643518519</v>
      </c>
      <c r="T78" s="10">
        <f t="shared" si="5"/>
        <v>40904.733310185184</v>
      </c>
      <c r="U78">
        <f>IF(H78="GBP", P78*1.35, P78*1)</f>
        <v>30.67</v>
      </c>
    </row>
    <row r="79" spans="1:21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3.93</v>
      </c>
      <c r="P79">
        <f>ROUND(E79/L79, 2)</f>
        <v>60.38</v>
      </c>
      <c r="Q79" t="s">
        <v>8309</v>
      </c>
      <c r="R79" t="s">
        <v>8313</v>
      </c>
      <c r="S79" s="10">
        <f t="shared" si="4"/>
        <v>40997.144872685189</v>
      </c>
      <c r="T79" s="10">
        <f t="shared" si="5"/>
        <v>41050.124305555553</v>
      </c>
      <c r="U79">
        <f>IF(H79="GBP", P79*1.35, P79*1)</f>
        <v>60.38</v>
      </c>
    </row>
    <row r="80" spans="1:21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27.02</v>
      </c>
      <c r="P80">
        <f>ROUND(E80/L80, 2)</f>
        <v>38.6</v>
      </c>
      <c r="Q80" t="s">
        <v>8309</v>
      </c>
      <c r="R80" t="s">
        <v>8313</v>
      </c>
      <c r="S80" s="10">
        <f t="shared" si="4"/>
        <v>42604.730567129634</v>
      </c>
      <c r="T80" s="10">
        <f t="shared" si="5"/>
        <v>42614.730567129634</v>
      </c>
      <c r="U80">
        <f>IF(H80="GBP", P80*1.35, P80*1)</f>
        <v>38.6</v>
      </c>
    </row>
    <row r="81" spans="1:21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1.27</v>
      </c>
      <c r="P81">
        <f>ROUND(E81/L81, 2)</f>
        <v>40.270000000000003</v>
      </c>
      <c r="Q81" t="s">
        <v>8309</v>
      </c>
      <c r="R81" t="s">
        <v>8313</v>
      </c>
      <c r="S81" s="10">
        <f t="shared" si="4"/>
        <v>41724.776539351849</v>
      </c>
      <c r="T81" s="10">
        <f t="shared" si="5"/>
        <v>41754.776539351849</v>
      </c>
      <c r="U81">
        <f>IF(H81="GBP", P81*1.35, P81*1)</f>
        <v>54.364500000000007</v>
      </c>
    </row>
    <row r="82" spans="1:21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1.07</v>
      </c>
      <c r="P82">
        <f>ROUND(E82/L82, 2)</f>
        <v>273.83</v>
      </c>
      <c r="Q82" t="s">
        <v>8309</v>
      </c>
      <c r="R82" t="s">
        <v>8313</v>
      </c>
      <c r="S82" s="10">
        <f t="shared" si="4"/>
        <v>41583.083981481483</v>
      </c>
      <c r="T82" s="10">
        <f t="shared" si="5"/>
        <v>41618.083981481483</v>
      </c>
      <c r="U82">
        <f>IF(H82="GBP", P82*1.35, P82*1)</f>
        <v>273.83</v>
      </c>
    </row>
    <row r="83" spans="1:21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1.98</v>
      </c>
      <c r="P83">
        <f>ROUND(E83/L83, 2)</f>
        <v>53.04</v>
      </c>
      <c r="Q83" t="s">
        <v>8309</v>
      </c>
      <c r="R83" t="s">
        <v>8313</v>
      </c>
      <c r="S83" s="10">
        <f t="shared" si="4"/>
        <v>41100.158877314818</v>
      </c>
      <c r="T83" s="10">
        <f t="shared" si="5"/>
        <v>41104.126388888886</v>
      </c>
      <c r="U83">
        <f>IF(H83="GBP", P83*1.35, P83*1)</f>
        <v>53.04</v>
      </c>
    </row>
    <row r="84" spans="1:21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</v>
      </c>
      <c r="P84">
        <f>ROUND(E84/L84, 2)</f>
        <v>40.01</v>
      </c>
      <c r="Q84" t="s">
        <v>8309</v>
      </c>
      <c r="R84" t="s">
        <v>8313</v>
      </c>
      <c r="S84" s="10">
        <f t="shared" si="4"/>
        <v>40795.820150462961</v>
      </c>
      <c r="T84" s="10">
        <f t="shared" si="5"/>
        <v>40825.820150462961</v>
      </c>
      <c r="U84">
        <f>IF(H84="GBP", P84*1.35, P84*1)</f>
        <v>40.01</v>
      </c>
    </row>
    <row r="85" spans="1:21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1.03</v>
      </c>
      <c r="P85">
        <f>ROUND(E85/L85, 2)</f>
        <v>15.77</v>
      </c>
      <c r="Q85" t="s">
        <v>8309</v>
      </c>
      <c r="R85" t="s">
        <v>8313</v>
      </c>
      <c r="S85" s="10">
        <f t="shared" si="4"/>
        <v>42042.615613425922</v>
      </c>
      <c r="T85" s="10">
        <f t="shared" si="5"/>
        <v>42057.479166666672</v>
      </c>
      <c r="U85">
        <f>IF(H85="GBP", P85*1.35, P85*1)</f>
        <v>21.2895</v>
      </c>
    </row>
    <row r="86" spans="1:21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</v>
      </c>
      <c r="P86">
        <f>ROUND(E86/L86, 2)</f>
        <v>71.430000000000007</v>
      </c>
      <c r="Q86" t="s">
        <v>8309</v>
      </c>
      <c r="R86" t="s">
        <v>8313</v>
      </c>
      <c r="S86" s="10">
        <f t="shared" si="4"/>
        <v>40648.757939814815</v>
      </c>
      <c r="T86" s="10">
        <f t="shared" si="5"/>
        <v>40678.757939814815</v>
      </c>
      <c r="U86">
        <f>IF(H86="GBP", P86*1.35, P86*1)</f>
        <v>71.430000000000007</v>
      </c>
    </row>
    <row r="87" spans="1:21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1.26</v>
      </c>
      <c r="P87">
        <f>ROUND(E87/L87, 2)</f>
        <v>71.709999999999994</v>
      </c>
      <c r="Q87" t="s">
        <v>8309</v>
      </c>
      <c r="R87" t="s">
        <v>8313</v>
      </c>
      <c r="S87" s="10">
        <f t="shared" si="4"/>
        <v>40779.125428240739</v>
      </c>
      <c r="T87" s="10">
        <f t="shared" si="5"/>
        <v>40809.125428240739</v>
      </c>
      <c r="U87">
        <f>IF(H87="GBP", P87*1.35, P87*1)</f>
        <v>71.709999999999994</v>
      </c>
    </row>
    <row r="88" spans="1:21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1.06</v>
      </c>
      <c r="P88">
        <f>ROUND(E88/L88, 2)</f>
        <v>375.76</v>
      </c>
      <c r="Q88" t="s">
        <v>8309</v>
      </c>
      <c r="R88" t="s">
        <v>8313</v>
      </c>
      <c r="S88" s="10">
        <f t="shared" si="4"/>
        <v>42291.556076388893</v>
      </c>
      <c r="T88" s="10">
        <f t="shared" si="5"/>
        <v>42365.59774305555</v>
      </c>
      <c r="U88">
        <f>IF(H88="GBP", P88*1.35, P88*1)</f>
        <v>375.76</v>
      </c>
    </row>
    <row r="89" spans="1:21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1.05</v>
      </c>
      <c r="P89">
        <f>ROUND(E89/L89, 2)</f>
        <v>104.6</v>
      </c>
      <c r="Q89" t="s">
        <v>8309</v>
      </c>
      <c r="R89" t="s">
        <v>8313</v>
      </c>
      <c r="S89" s="10">
        <f t="shared" si="4"/>
        <v>40322.53938657407</v>
      </c>
      <c r="T89" s="10">
        <f t="shared" si="5"/>
        <v>40332.070138888892</v>
      </c>
      <c r="U89">
        <f>IF(H89="GBP", P89*1.35, P89*1)</f>
        <v>104.6</v>
      </c>
    </row>
    <row r="90" spans="1:21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1.03</v>
      </c>
      <c r="P90">
        <f>ROUND(E90/L90, 2)</f>
        <v>60</v>
      </c>
      <c r="Q90" t="s">
        <v>8309</v>
      </c>
      <c r="R90" t="s">
        <v>8313</v>
      </c>
      <c r="S90" s="10">
        <f t="shared" si="4"/>
        <v>41786.65892361111</v>
      </c>
      <c r="T90" s="10">
        <f t="shared" si="5"/>
        <v>41812.65892361111</v>
      </c>
      <c r="U90">
        <f>IF(H90="GBP", P90*1.35, P90*1)</f>
        <v>60</v>
      </c>
    </row>
    <row r="91" spans="1:21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1.1499999999999999</v>
      </c>
      <c r="P91">
        <f>ROUND(E91/L91, 2)</f>
        <v>123.29</v>
      </c>
      <c r="Q91" t="s">
        <v>8309</v>
      </c>
      <c r="R91" t="s">
        <v>8313</v>
      </c>
      <c r="S91" s="10">
        <f t="shared" si="4"/>
        <v>41402.752222222225</v>
      </c>
      <c r="T91" s="10">
        <f t="shared" si="5"/>
        <v>41427.752222222225</v>
      </c>
      <c r="U91">
        <f>IF(H91="GBP", P91*1.35, P91*1)</f>
        <v>123.29</v>
      </c>
    </row>
    <row r="92" spans="1:21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</v>
      </c>
      <c r="P92">
        <f>ROUND(E92/L92, 2)</f>
        <v>31.38</v>
      </c>
      <c r="Q92" t="s">
        <v>8309</v>
      </c>
      <c r="R92" t="s">
        <v>8313</v>
      </c>
      <c r="S92" s="10">
        <f t="shared" si="4"/>
        <v>40706.297442129631</v>
      </c>
      <c r="T92" s="10">
        <f t="shared" si="5"/>
        <v>40736.297442129631</v>
      </c>
      <c r="U92">
        <f>IF(H92="GBP", P92*1.35, P92*1)</f>
        <v>31.38</v>
      </c>
    </row>
    <row r="93" spans="1:21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1.2</v>
      </c>
      <c r="P93">
        <f>ROUND(E93/L93, 2)</f>
        <v>78.260000000000005</v>
      </c>
      <c r="Q93" t="s">
        <v>8309</v>
      </c>
      <c r="R93" t="s">
        <v>8313</v>
      </c>
      <c r="S93" s="10">
        <f t="shared" si="4"/>
        <v>40619.402361111112</v>
      </c>
      <c r="T93" s="10">
        <f t="shared" si="5"/>
        <v>40680.402361111112</v>
      </c>
      <c r="U93">
        <f>IF(H93="GBP", P93*1.35, P93*1)</f>
        <v>78.260000000000005</v>
      </c>
    </row>
    <row r="94" spans="1:21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1.05</v>
      </c>
      <c r="P94">
        <f>ROUND(E94/L94, 2)</f>
        <v>122.33</v>
      </c>
      <c r="Q94" t="s">
        <v>8309</v>
      </c>
      <c r="R94" t="s">
        <v>8313</v>
      </c>
      <c r="S94" s="10">
        <f t="shared" si="4"/>
        <v>42721.198877314819</v>
      </c>
      <c r="T94" s="10">
        <f t="shared" si="5"/>
        <v>42767.333333333328</v>
      </c>
      <c r="U94">
        <f>IF(H94="GBP", P94*1.35, P94*1)</f>
        <v>122.33</v>
      </c>
    </row>
    <row r="95" spans="1:21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1.1100000000000001</v>
      </c>
      <c r="P95">
        <f>ROUND(E95/L95, 2)</f>
        <v>73.73</v>
      </c>
      <c r="Q95" t="s">
        <v>8309</v>
      </c>
      <c r="R95" t="s">
        <v>8313</v>
      </c>
      <c r="S95" s="10">
        <f t="shared" si="4"/>
        <v>41065.858067129629</v>
      </c>
      <c r="T95" s="10">
        <f t="shared" si="5"/>
        <v>41093.875</v>
      </c>
      <c r="U95">
        <f>IF(H95="GBP", P95*1.35, P95*1)</f>
        <v>73.73</v>
      </c>
    </row>
    <row r="96" spans="1:21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1.04</v>
      </c>
      <c r="P96">
        <f>ROUND(E96/L96, 2)</f>
        <v>21.67</v>
      </c>
      <c r="Q96" t="s">
        <v>8309</v>
      </c>
      <c r="R96" t="s">
        <v>8313</v>
      </c>
      <c r="S96" s="10">
        <f t="shared" si="4"/>
        <v>41716.717847222222</v>
      </c>
      <c r="T96" s="10">
        <f t="shared" si="5"/>
        <v>41736.717847222222</v>
      </c>
      <c r="U96">
        <f>IF(H96="GBP", P96*1.35, P96*1)</f>
        <v>29.254500000000004</v>
      </c>
    </row>
    <row r="97" spans="1:21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1.31</v>
      </c>
      <c r="P97">
        <f>ROUND(E97/L97, 2)</f>
        <v>21.9</v>
      </c>
      <c r="Q97" t="s">
        <v>8309</v>
      </c>
      <c r="R97" t="s">
        <v>8313</v>
      </c>
      <c r="S97" s="10">
        <f t="shared" si="4"/>
        <v>40935.005104166667</v>
      </c>
      <c r="T97" s="10">
        <f t="shared" si="5"/>
        <v>40965.005104166667</v>
      </c>
      <c r="U97">
        <f>IF(H97="GBP", P97*1.35, P97*1)</f>
        <v>21.9</v>
      </c>
    </row>
    <row r="98" spans="1:21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1.1499999999999999</v>
      </c>
      <c r="P98">
        <f>ROUND(E98/L98, 2)</f>
        <v>50.59</v>
      </c>
      <c r="Q98" t="s">
        <v>8309</v>
      </c>
      <c r="R98" t="s">
        <v>8313</v>
      </c>
      <c r="S98" s="10">
        <f t="shared" si="4"/>
        <v>40324.662511574075</v>
      </c>
      <c r="T98" s="10">
        <f t="shared" si="5"/>
        <v>40391.125</v>
      </c>
      <c r="U98">
        <f>IF(H98="GBP", P98*1.35, P98*1)</f>
        <v>50.59</v>
      </c>
    </row>
    <row r="99" spans="1:21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1.06</v>
      </c>
      <c r="P99">
        <f>ROUND(E99/L99, 2)</f>
        <v>53.13</v>
      </c>
      <c r="Q99" t="s">
        <v>8309</v>
      </c>
      <c r="R99" t="s">
        <v>8313</v>
      </c>
      <c r="S99" s="10">
        <f t="shared" si="4"/>
        <v>40706.135208333333</v>
      </c>
      <c r="T99" s="10">
        <f t="shared" si="5"/>
        <v>40736.135208333333</v>
      </c>
      <c r="U99">
        <f>IF(H99="GBP", P99*1.35, P99*1)</f>
        <v>53.13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1.06</v>
      </c>
      <c r="P100">
        <f>ROUND(E100/L100, 2)</f>
        <v>56.67</v>
      </c>
      <c r="Q100" t="s">
        <v>8309</v>
      </c>
      <c r="R100" t="s">
        <v>8313</v>
      </c>
      <c r="S100" s="10">
        <f t="shared" si="4"/>
        <v>41214.79483796296</v>
      </c>
      <c r="T100" s="10">
        <f t="shared" si="5"/>
        <v>41250.979166666664</v>
      </c>
      <c r="U100">
        <f>IF(H100="GBP", P100*1.35, P100*1)</f>
        <v>56.67</v>
      </c>
    </row>
    <row r="101" spans="1:21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1.06</v>
      </c>
      <c r="P101">
        <f>ROUND(E101/L101, 2)</f>
        <v>40.78</v>
      </c>
      <c r="Q101" t="s">
        <v>8309</v>
      </c>
      <c r="R101" t="s">
        <v>8313</v>
      </c>
      <c r="S101" s="10">
        <f t="shared" si="4"/>
        <v>41631.902766203704</v>
      </c>
      <c r="T101" s="10">
        <f t="shared" si="5"/>
        <v>41661.902766203704</v>
      </c>
      <c r="U101">
        <f>IF(H101="GBP", P101*1.35, P101*1)</f>
        <v>40.78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</v>
      </c>
      <c r="P102">
        <f>ROUND(E102/L102, 2)</f>
        <v>192.31</v>
      </c>
      <c r="Q102" t="s">
        <v>8309</v>
      </c>
      <c r="R102" t="s">
        <v>8313</v>
      </c>
      <c r="S102" s="10">
        <f t="shared" si="4"/>
        <v>41197.753310185188</v>
      </c>
      <c r="T102" s="10">
        <f t="shared" si="5"/>
        <v>41217.794976851852</v>
      </c>
      <c r="U102">
        <f>IF(H102="GBP", P102*1.35, P102*1)</f>
        <v>192.31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</v>
      </c>
      <c r="P103">
        <f>ROUND(E103/L103, 2)</f>
        <v>100</v>
      </c>
      <c r="Q103" t="s">
        <v>8309</v>
      </c>
      <c r="R103" t="s">
        <v>8313</v>
      </c>
      <c r="S103" s="10">
        <f t="shared" si="4"/>
        <v>41274.776736111111</v>
      </c>
      <c r="T103" s="10">
        <f t="shared" si="5"/>
        <v>41298.776736111111</v>
      </c>
      <c r="U103">
        <f>IF(H103="GBP", P103*1.35, P103*1)</f>
        <v>100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1.28</v>
      </c>
      <c r="P104">
        <f>ROUND(E104/L104, 2)</f>
        <v>117.92</v>
      </c>
      <c r="Q104" t="s">
        <v>8309</v>
      </c>
      <c r="R104" t="s">
        <v>8313</v>
      </c>
      <c r="S104" s="10">
        <f t="shared" si="4"/>
        <v>40505.131168981483</v>
      </c>
      <c r="T104" s="10">
        <f t="shared" si="5"/>
        <v>40535.131168981483</v>
      </c>
      <c r="U104">
        <f>IF(H104="GBP", P104*1.35, P104*1)</f>
        <v>117.92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1.05</v>
      </c>
      <c r="P105">
        <f>ROUND(E105/L105, 2)</f>
        <v>27.9</v>
      </c>
      <c r="Q105" t="s">
        <v>8309</v>
      </c>
      <c r="R105" t="s">
        <v>8313</v>
      </c>
      <c r="S105" s="10">
        <f t="shared" si="4"/>
        <v>41682.805902777778</v>
      </c>
      <c r="T105" s="10">
        <f t="shared" si="5"/>
        <v>41705.805902777778</v>
      </c>
      <c r="U105">
        <f>IF(H105="GBP", P105*1.35, P105*1)</f>
        <v>37.664999999999999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1.2</v>
      </c>
      <c r="P106">
        <f>ROUND(E106/L106, 2)</f>
        <v>60</v>
      </c>
      <c r="Q106" t="s">
        <v>8309</v>
      </c>
      <c r="R106" t="s">
        <v>8313</v>
      </c>
      <c r="S106" s="10">
        <f t="shared" si="4"/>
        <v>40612.695208333331</v>
      </c>
      <c r="T106" s="10">
        <f t="shared" si="5"/>
        <v>40636.041666666664</v>
      </c>
      <c r="U106">
        <f>IF(H106="GBP", P106*1.35, P106*1)</f>
        <v>60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1.07</v>
      </c>
      <c r="P107">
        <f>ROUND(E107/L107, 2)</f>
        <v>39.380000000000003</v>
      </c>
      <c r="Q107" t="s">
        <v>8309</v>
      </c>
      <c r="R107" t="s">
        <v>8313</v>
      </c>
      <c r="S107" s="10">
        <f t="shared" si="4"/>
        <v>42485.724768518514</v>
      </c>
      <c r="T107" s="10">
        <f t="shared" si="5"/>
        <v>42504</v>
      </c>
      <c r="U107">
        <f>IF(H107="GBP", P107*1.35, P107*1)</f>
        <v>39.380000000000003</v>
      </c>
    </row>
    <row r="108" spans="1:21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1.01</v>
      </c>
      <c r="P108">
        <f>ROUND(E108/L108, 2)</f>
        <v>186.11</v>
      </c>
      <c r="Q108" t="s">
        <v>8309</v>
      </c>
      <c r="R108" t="s">
        <v>8313</v>
      </c>
      <c r="S108" s="10">
        <f t="shared" si="4"/>
        <v>40987.776631944449</v>
      </c>
      <c r="T108" s="10">
        <f t="shared" si="5"/>
        <v>41001.776631944449</v>
      </c>
      <c r="U108">
        <f>IF(H108="GBP", P108*1.35, P108*1)</f>
        <v>186.11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1.02</v>
      </c>
      <c r="P109">
        <f>ROUND(E109/L109, 2)</f>
        <v>111.38</v>
      </c>
      <c r="Q109" t="s">
        <v>8309</v>
      </c>
      <c r="R109" t="s">
        <v>8313</v>
      </c>
      <c r="S109" s="10">
        <f t="shared" si="4"/>
        <v>40635.982488425929</v>
      </c>
      <c r="T109" s="10">
        <f t="shared" si="5"/>
        <v>40657.982488425929</v>
      </c>
      <c r="U109">
        <f>IF(H109="GBP", P109*1.35, P109*1)</f>
        <v>111.38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2.4700000000000002</v>
      </c>
      <c r="P110">
        <f>ROUND(E110/L110, 2)</f>
        <v>78.72</v>
      </c>
      <c r="Q110" t="s">
        <v>8309</v>
      </c>
      <c r="R110" t="s">
        <v>8313</v>
      </c>
      <c r="S110" s="10">
        <f t="shared" si="4"/>
        <v>41365.613078703704</v>
      </c>
      <c r="T110" s="10">
        <f t="shared" si="5"/>
        <v>41425.613078703704</v>
      </c>
      <c r="U110">
        <f>IF(H110="GBP", P110*1.35, P110*1)</f>
        <v>78.72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2.2000000000000002</v>
      </c>
      <c r="P111">
        <f>ROUND(E111/L111, 2)</f>
        <v>46.7</v>
      </c>
      <c r="Q111" t="s">
        <v>8309</v>
      </c>
      <c r="R111" t="s">
        <v>8313</v>
      </c>
      <c r="S111" s="10">
        <f t="shared" si="4"/>
        <v>40570.025810185187</v>
      </c>
      <c r="T111" s="10">
        <f t="shared" si="5"/>
        <v>40600.025810185187</v>
      </c>
      <c r="U111">
        <f>IF(H111="GBP", P111*1.35, P111*1)</f>
        <v>46.7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1.31</v>
      </c>
      <c r="P112">
        <f>ROUND(E112/L112, 2)</f>
        <v>65.38</v>
      </c>
      <c r="Q112" t="s">
        <v>8309</v>
      </c>
      <c r="R112" t="s">
        <v>8313</v>
      </c>
      <c r="S112" s="10">
        <f t="shared" si="4"/>
        <v>41557.949687500004</v>
      </c>
      <c r="T112" s="10">
        <f t="shared" si="5"/>
        <v>41592.249305555553</v>
      </c>
      <c r="U112">
        <f>IF(H112="GBP", P112*1.35, P112*1)</f>
        <v>65.38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1.55</v>
      </c>
      <c r="P113">
        <f>ROUND(E113/L113, 2)</f>
        <v>102.08</v>
      </c>
      <c r="Q113" t="s">
        <v>8309</v>
      </c>
      <c r="R113" t="s">
        <v>8313</v>
      </c>
      <c r="S113" s="10">
        <f t="shared" si="4"/>
        <v>42125.333182870367</v>
      </c>
      <c r="T113" s="10">
        <f t="shared" si="5"/>
        <v>42155.333182870367</v>
      </c>
      <c r="U113">
        <f>IF(H113="GBP", P113*1.35, P113*1)</f>
        <v>102.08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1.04</v>
      </c>
      <c r="P114">
        <f>ROUND(E114/L114, 2)</f>
        <v>64.2</v>
      </c>
      <c r="Q114" t="s">
        <v>8309</v>
      </c>
      <c r="R114" t="s">
        <v>8313</v>
      </c>
      <c r="S114" s="10">
        <f t="shared" si="4"/>
        <v>41718.043032407404</v>
      </c>
      <c r="T114" s="10">
        <f t="shared" si="5"/>
        <v>41742.083333333336</v>
      </c>
      <c r="U114">
        <f>IF(H114="GBP", P114*1.35, P114*1)</f>
        <v>64.2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1.41</v>
      </c>
      <c r="P115">
        <f>ROUND(E115/L115, 2)</f>
        <v>90.38</v>
      </c>
      <c r="Q115" t="s">
        <v>8309</v>
      </c>
      <c r="R115" t="s">
        <v>8313</v>
      </c>
      <c r="S115" s="10">
        <f t="shared" si="4"/>
        <v>40753.758425925924</v>
      </c>
      <c r="T115" s="10">
        <f t="shared" si="5"/>
        <v>40761.625</v>
      </c>
      <c r="U115">
        <f>IF(H115="GBP", P115*1.35, P115*1)</f>
        <v>90.38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1.03</v>
      </c>
      <c r="P116">
        <f>ROUND(E116/L116, 2)</f>
        <v>88.57</v>
      </c>
      <c r="Q116" t="s">
        <v>8309</v>
      </c>
      <c r="R116" t="s">
        <v>8313</v>
      </c>
      <c r="S116" s="10">
        <f t="shared" si="4"/>
        <v>40861.27416666667</v>
      </c>
      <c r="T116" s="10">
        <f t="shared" si="5"/>
        <v>40921.27416666667</v>
      </c>
      <c r="U116">
        <f>IF(H116="GBP", P116*1.35, P116*1)</f>
        <v>88.57</v>
      </c>
    </row>
    <row r="117" spans="1:21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1.4</v>
      </c>
      <c r="P117">
        <f>ROUND(E117/L117, 2)</f>
        <v>28.73</v>
      </c>
      <c r="Q117" t="s">
        <v>8309</v>
      </c>
      <c r="R117" t="s">
        <v>8313</v>
      </c>
      <c r="S117" s="10">
        <f t="shared" si="4"/>
        <v>40918.738935185182</v>
      </c>
      <c r="T117" s="10">
        <f t="shared" si="5"/>
        <v>40943.738935185182</v>
      </c>
      <c r="U117">
        <f>IF(H117="GBP", P117*1.35, P117*1)</f>
        <v>28.73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1.1399999999999999</v>
      </c>
      <c r="P118">
        <f>ROUND(E118/L118, 2)</f>
        <v>69.790000000000006</v>
      </c>
      <c r="Q118" t="s">
        <v>8309</v>
      </c>
      <c r="R118" t="s">
        <v>8313</v>
      </c>
      <c r="S118" s="10">
        <f t="shared" si="4"/>
        <v>40595.497164351851</v>
      </c>
      <c r="T118" s="10">
        <f t="shared" si="5"/>
        <v>40641.455497685187</v>
      </c>
      <c r="U118">
        <f>IF(H118="GBP", P118*1.35, P118*1)</f>
        <v>69.790000000000006</v>
      </c>
    </row>
    <row r="119" spans="1:21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</v>
      </c>
      <c r="P119">
        <f>ROUND(E119/L119, 2)</f>
        <v>167.49</v>
      </c>
      <c r="Q119" t="s">
        <v>8309</v>
      </c>
      <c r="R119" t="s">
        <v>8313</v>
      </c>
      <c r="S119" s="10">
        <f t="shared" si="4"/>
        <v>40248.834999999999</v>
      </c>
      <c r="T119" s="10">
        <f t="shared" si="5"/>
        <v>40338.791666666664</v>
      </c>
      <c r="U119">
        <f>IF(H119="GBP", P119*1.35, P119*1)</f>
        <v>167.49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1.1299999999999999</v>
      </c>
      <c r="P120">
        <f>ROUND(E120/L120, 2)</f>
        <v>144.91</v>
      </c>
      <c r="Q120" t="s">
        <v>8309</v>
      </c>
      <c r="R120" t="s">
        <v>8313</v>
      </c>
      <c r="S120" s="10">
        <f t="shared" si="4"/>
        <v>40723.053657407407</v>
      </c>
      <c r="T120" s="10">
        <f t="shared" si="5"/>
        <v>40753.053657407407</v>
      </c>
      <c r="U120">
        <f>IF(H120="GBP", P120*1.35, P120*1)</f>
        <v>144.91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1.05</v>
      </c>
      <c r="P121">
        <f>ROUND(E121/L121, 2)</f>
        <v>91.84</v>
      </c>
      <c r="Q121" t="s">
        <v>8309</v>
      </c>
      <c r="R121" t="s">
        <v>8313</v>
      </c>
      <c r="S121" s="10">
        <f t="shared" si="4"/>
        <v>40739.069282407407</v>
      </c>
      <c r="T121" s="10">
        <f t="shared" si="5"/>
        <v>40768.958333333336</v>
      </c>
      <c r="U121">
        <f>IF(H121="GBP", P121*1.35, P121*1)</f>
        <v>91.84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0</v>
      </c>
      <c r="P122">
        <f>ROUND(E122/L122, 2)</f>
        <v>10</v>
      </c>
      <c r="Q122" t="s">
        <v>8309</v>
      </c>
      <c r="R122" t="s">
        <v>8314</v>
      </c>
      <c r="S122" s="10">
        <f t="shared" si="4"/>
        <v>42616.049849537041</v>
      </c>
      <c r="T122" s="10">
        <f t="shared" si="5"/>
        <v>42646.049849537041</v>
      </c>
      <c r="U122">
        <f>IF(H122="GBP", P122*1.35, P122*1)</f>
        <v>10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0</v>
      </c>
      <c r="P123">
        <f>ROUND(E123/L123, 2)</f>
        <v>1</v>
      </c>
      <c r="Q123" t="s">
        <v>8309</v>
      </c>
      <c r="R123" t="s">
        <v>8314</v>
      </c>
      <c r="S123" s="10">
        <f t="shared" si="4"/>
        <v>42096.704976851848</v>
      </c>
      <c r="T123" s="10">
        <f t="shared" si="5"/>
        <v>42112.427777777775</v>
      </c>
      <c r="U123">
        <f>IF(H123="GBP", P123*1.35, P123*1)</f>
        <v>1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P124" t="e">
        <f>ROUND(E124/L124, 2)</f>
        <v>#DIV/0!</v>
      </c>
      <c r="Q124" t="s">
        <v>8309</v>
      </c>
      <c r="R124" t="s">
        <v>8314</v>
      </c>
      <c r="S124" s="10">
        <f t="shared" si="4"/>
        <v>42593.431793981479</v>
      </c>
      <c r="T124" s="10">
        <f t="shared" si="5"/>
        <v>42653.431793981479</v>
      </c>
      <c r="U124" t="e">
        <f>IF(H124="GBP", P124*1.35, P124*1)</f>
        <v>#DIV/0!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0</v>
      </c>
      <c r="P125">
        <f>ROUND(E125/L125, 2)</f>
        <v>25.17</v>
      </c>
      <c r="Q125" t="s">
        <v>8309</v>
      </c>
      <c r="R125" t="s">
        <v>8314</v>
      </c>
      <c r="S125" s="10">
        <f t="shared" si="4"/>
        <v>41904.781990740739</v>
      </c>
      <c r="T125" s="10">
        <f t="shared" si="5"/>
        <v>41940.916666666664</v>
      </c>
      <c r="U125">
        <f>IF(H125="GBP", P125*1.35, P125*1)</f>
        <v>25.17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P126" t="e">
        <f>ROUND(E126/L126, 2)</f>
        <v>#DIV/0!</v>
      </c>
      <c r="Q126" t="s">
        <v>8309</v>
      </c>
      <c r="R126" t="s">
        <v>8314</v>
      </c>
      <c r="S126" s="10">
        <f t="shared" si="4"/>
        <v>42114.928726851853</v>
      </c>
      <c r="T126" s="10">
        <f t="shared" si="5"/>
        <v>42139.928726851853</v>
      </c>
      <c r="U126" t="e">
        <f>IF(H126="GBP", P126*1.35, P126*1)</f>
        <v>#DIV/0!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0.14000000000000001</v>
      </c>
      <c r="P127">
        <f>ROUND(E127/L127, 2)</f>
        <v>11.67</v>
      </c>
      <c r="Q127" t="s">
        <v>8309</v>
      </c>
      <c r="R127" t="s">
        <v>8314</v>
      </c>
      <c r="S127" s="10">
        <f t="shared" si="4"/>
        <v>42709.993981481486</v>
      </c>
      <c r="T127" s="10">
        <f t="shared" si="5"/>
        <v>42769.993981481486</v>
      </c>
      <c r="U127">
        <f>IF(H127="GBP", P127*1.35, P127*1)</f>
        <v>11.67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0.06</v>
      </c>
      <c r="P128">
        <f>ROUND(E128/L128, 2)</f>
        <v>106.69</v>
      </c>
      <c r="Q128" t="s">
        <v>8309</v>
      </c>
      <c r="R128" t="s">
        <v>8314</v>
      </c>
      <c r="S128" s="10">
        <f t="shared" si="4"/>
        <v>42135.589548611111</v>
      </c>
      <c r="T128" s="10">
        <f t="shared" si="5"/>
        <v>42166.083333333328</v>
      </c>
      <c r="U128">
        <f>IF(H128="GBP", P128*1.35, P128*1)</f>
        <v>106.69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0.02</v>
      </c>
      <c r="P129">
        <f>ROUND(E129/L129, 2)</f>
        <v>47.5</v>
      </c>
      <c r="Q129" t="s">
        <v>8309</v>
      </c>
      <c r="R129" t="s">
        <v>8314</v>
      </c>
      <c r="S129" s="10">
        <f t="shared" si="4"/>
        <v>42067.62431712963</v>
      </c>
      <c r="T129" s="10">
        <f t="shared" si="5"/>
        <v>42097.582650462966</v>
      </c>
      <c r="U129">
        <f>IF(H129="GBP", P129*1.35, P129*1)</f>
        <v>47.5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0.02</v>
      </c>
      <c r="P130">
        <f>ROUND(E130/L130, 2)</f>
        <v>311.17</v>
      </c>
      <c r="Q130" t="s">
        <v>8309</v>
      </c>
      <c r="R130" t="s">
        <v>8314</v>
      </c>
      <c r="S130" s="10">
        <f t="shared" si="4"/>
        <v>42628.22792824074</v>
      </c>
      <c r="T130" s="10">
        <f t="shared" si="5"/>
        <v>42663.22792824074</v>
      </c>
      <c r="U130">
        <f>IF(H130="GBP", P130*1.35, P130*1)</f>
        <v>311.17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ROUND(E131/D131,2)</f>
        <v>0</v>
      </c>
      <c r="P131" t="e">
        <f>ROUND(E131/L131, 2)</f>
        <v>#DIV/0!</v>
      </c>
      <c r="Q131" t="s">
        <v>8309</v>
      </c>
      <c r="R131" t="s">
        <v>8314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  <c r="U131" t="e">
        <f>IF(H131="GBP", P131*1.35, P131*1)</f>
        <v>#DIV/0!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P132" t="e">
        <f>ROUND(E132/L132, 2)</f>
        <v>#DIV/0!</v>
      </c>
      <c r="Q132" t="s">
        <v>8309</v>
      </c>
      <c r="R132" t="s">
        <v>8314</v>
      </c>
      <c r="S132" s="10">
        <f t="shared" si="7"/>
        <v>41778.915416666663</v>
      </c>
      <c r="T132" s="10">
        <f t="shared" si="8"/>
        <v>41806.844444444447</v>
      </c>
      <c r="U132" t="e">
        <f>IF(H132="GBP", P132*1.35, P132*1)</f>
        <v>#DIV/0!</v>
      </c>
    </row>
    <row r="133" spans="1:21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P133" t="e">
        <f>ROUND(E133/L133, 2)</f>
        <v>#DIV/0!</v>
      </c>
      <c r="Q133" t="s">
        <v>8309</v>
      </c>
      <c r="R133" t="s">
        <v>8314</v>
      </c>
      <c r="S133" s="10">
        <f t="shared" si="7"/>
        <v>42541.837511574078</v>
      </c>
      <c r="T133" s="10">
        <f t="shared" si="8"/>
        <v>42557</v>
      </c>
      <c r="U133" t="e">
        <f>IF(H133="GBP", P133*1.35, P133*1)</f>
        <v>#DIV/0!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0.1</v>
      </c>
      <c r="P134">
        <f>ROUND(E134/L134, 2)</f>
        <v>94.51</v>
      </c>
      <c r="Q134" t="s">
        <v>8309</v>
      </c>
      <c r="R134" t="s">
        <v>8314</v>
      </c>
      <c r="S134" s="10">
        <f t="shared" si="7"/>
        <v>41905.812581018516</v>
      </c>
      <c r="T134" s="10">
        <f t="shared" si="8"/>
        <v>41950.854247685187</v>
      </c>
      <c r="U134">
        <f>IF(H134="GBP", P134*1.35, P134*1)</f>
        <v>94.51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P135" t="e">
        <f>ROUND(E135/L135, 2)</f>
        <v>#DIV/0!</v>
      </c>
      <c r="Q135" t="s">
        <v>8309</v>
      </c>
      <c r="R135" t="s">
        <v>8314</v>
      </c>
      <c r="S135" s="10">
        <f t="shared" si="7"/>
        <v>42491.80768518518</v>
      </c>
      <c r="T135" s="10">
        <f t="shared" si="8"/>
        <v>42521.729861111111</v>
      </c>
      <c r="U135" t="e">
        <f>IF(H135="GBP", P135*1.35, P135*1)</f>
        <v>#DIV/0!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P136" t="e">
        <f>ROUND(E136/L136, 2)</f>
        <v>#DIV/0!</v>
      </c>
      <c r="Q136" t="s">
        <v>8309</v>
      </c>
      <c r="R136" t="s">
        <v>8314</v>
      </c>
      <c r="S136" s="10">
        <f t="shared" si="7"/>
        <v>42221.909930555557</v>
      </c>
      <c r="T136" s="10">
        <f t="shared" si="8"/>
        <v>42251.708333333328</v>
      </c>
      <c r="U136" t="e">
        <f>IF(H136="GBP", P136*1.35, P136*1)</f>
        <v>#DIV/0!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0.13</v>
      </c>
      <c r="P137">
        <f>ROUND(E137/L137, 2)</f>
        <v>80.599999999999994</v>
      </c>
      <c r="Q137" t="s">
        <v>8309</v>
      </c>
      <c r="R137" t="s">
        <v>8314</v>
      </c>
      <c r="S137" s="10">
        <f t="shared" si="7"/>
        <v>41788.381909722222</v>
      </c>
      <c r="T137" s="10">
        <f t="shared" si="8"/>
        <v>41821.791666666664</v>
      </c>
      <c r="U137">
        <f>IF(H137="GBP", P137*1.35, P137*1)</f>
        <v>80.599999999999994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P138" t="e">
        <f>ROUND(E138/L138, 2)</f>
        <v>#DIV/0!</v>
      </c>
      <c r="Q138" t="s">
        <v>8309</v>
      </c>
      <c r="R138" t="s">
        <v>8314</v>
      </c>
      <c r="S138" s="10">
        <f t="shared" si="7"/>
        <v>42096.410115740742</v>
      </c>
      <c r="T138" s="10">
        <f t="shared" si="8"/>
        <v>42140.427777777775</v>
      </c>
      <c r="U138" t="e">
        <f>IF(H138="GBP", P138*1.35, P138*1)</f>
        <v>#DIV/0!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P139" t="e">
        <f>ROUND(E139/L139, 2)</f>
        <v>#DIV/0!</v>
      </c>
      <c r="Q139" t="s">
        <v>8309</v>
      </c>
      <c r="R139" t="s">
        <v>8314</v>
      </c>
      <c r="S139" s="10">
        <f t="shared" si="7"/>
        <v>42239.573993055557</v>
      </c>
      <c r="T139" s="10">
        <f t="shared" si="8"/>
        <v>42289.573993055557</v>
      </c>
      <c r="U139" t="e">
        <f>IF(H139="GBP", P139*1.35, P139*1)</f>
        <v>#DIV/0!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0.03</v>
      </c>
      <c r="P140">
        <f>ROUND(E140/L140, 2)</f>
        <v>81.239999999999995</v>
      </c>
      <c r="Q140" t="s">
        <v>8309</v>
      </c>
      <c r="R140" t="s">
        <v>8314</v>
      </c>
      <c r="S140" s="10">
        <f t="shared" si="7"/>
        <v>42186.257418981477</v>
      </c>
      <c r="T140" s="10">
        <f t="shared" si="8"/>
        <v>42217.207638888889</v>
      </c>
      <c r="U140">
        <f>IF(H140="GBP", P140*1.35, P140*1)</f>
        <v>81.239999999999995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</v>
      </c>
      <c r="P141">
        <f>ROUND(E141/L141, 2)</f>
        <v>500</v>
      </c>
      <c r="Q141" t="s">
        <v>8309</v>
      </c>
      <c r="R141" t="s">
        <v>8314</v>
      </c>
      <c r="S141" s="10">
        <f t="shared" si="7"/>
        <v>42187.920972222222</v>
      </c>
      <c r="T141" s="10">
        <f t="shared" si="8"/>
        <v>42197.920972222222</v>
      </c>
      <c r="U141">
        <f>IF(H141="GBP", P141*1.35, P141*1)</f>
        <v>500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P142" t="e">
        <f>ROUND(E142/L142, 2)</f>
        <v>#DIV/0!</v>
      </c>
      <c r="Q142" t="s">
        <v>8309</v>
      </c>
      <c r="R142" t="s">
        <v>8314</v>
      </c>
      <c r="S142" s="10">
        <f t="shared" si="7"/>
        <v>42053.198287037041</v>
      </c>
      <c r="T142" s="10">
        <f t="shared" si="8"/>
        <v>42083.15662037037</v>
      </c>
      <c r="U142" t="e">
        <f>IF(H142="GBP", P142*1.35, P142*1)</f>
        <v>#DIV/0!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0.11</v>
      </c>
      <c r="P143">
        <f>ROUND(E143/L143, 2)</f>
        <v>46.18</v>
      </c>
      <c r="Q143" t="s">
        <v>8309</v>
      </c>
      <c r="R143" t="s">
        <v>8314</v>
      </c>
      <c r="S143" s="10">
        <f t="shared" si="7"/>
        <v>42110.153043981481</v>
      </c>
      <c r="T143" s="10">
        <f t="shared" si="8"/>
        <v>42155.153043981481</v>
      </c>
      <c r="U143">
        <f>IF(H143="GBP", P143*1.35, P143*1)</f>
        <v>46.18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0</v>
      </c>
      <c r="P144">
        <f>ROUND(E144/L144, 2)</f>
        <v>10</v>
      </c>
      <c r="Q144" t="s">
        <v>8309</v>
      </c>
      <c r="R144" t="s">
        <v>8314</v>
      </c>
      <c r="S144" s="10">
        <f t="shared" si="7"/>
        <v>41938.893263888887</v>
      </c>
      <c r="T144" s="10">
        <f t="shared" si="8"/>
        <v>41959.934930555552</v>
      </c>
      <c r="U144">
        <f>IF(H144="GBP", P144*1.35, P144*1)</f>
        <v>10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P145" t="e">
        <f>ROUND(E145/L145, 2)</f>
        <v>#DIV/0!</v>
      </c>
      <c r="Q145" t="s">
        <v>8309</v>
      </c>
      <c r="R145" t="s">
        <v>8314</v>
      </c>
      <c r="S145" s="10">
        <f t="shared" si="7"/>
        <v>42559.064143518524</v>
      </c>
      <c r="T145" s="10">
        <f t="shared" si="8"/>
        <v>42616.246527777781</v>
      </c>
      <c r="U145" t="e">
        <f>IF(H145="GBP", P145*1.35, P145*1)</f>
        <v>#DIV/0!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0.28000000000000003</v>
      </c>
      <c r="P146">
        <f>ROUND(E146/L146, 2)</f>
        <v>55.95</v>
      </c>
      <c r="Q146" t="s">
        <v>8309</v>
      </c>
      <c r="R146" t="s">
        <v>8314</v>
      </c>
      <c r="S146" s="10">
        <f t="shared" si="7"/>
        <v>42047.762407407412</v>
      </c>
      <c r="T146" s="10">
        <f t="shared" si="8"/>
        <v>42107.72074074074</v>
      </c>
      <c r="U146">
        <f>IF(H146="GBP", P146*1.35, P146*1)</f>
        <v>55.95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0.08</v>
      </c>
      <c r="P147">
        <f>ROUND(E147/L147, 2)</f>
        <v>37.56</v>
      </c>
      <c r="Q147" t="s">
        <v>8309</v>
      </c>
      <c r="R147" t="s">
        <v>8314</v>
      </c>
      <c r="S147" s="10">
        <f t="shared" si="7"/>
        <v>42200.542268518519</v>
      </c>
      <c r="T147" s="10">
        <f t="shared" si="8"/>
        <v>42227.542268518519</v>
      </c>
      <c r="U147">
        <f>IF(H147="GBP", P147*1.35, P147*1)</f>
        <v>37.56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0.01</v>
      </c>
      <c r="P148">
        <f>ROUND(E148/L148, 2)</f>
        <v>38.33</v>
      </c>
      <c r="Q148" t="s">
        <v>8309</v>
      </c>
      <c r="R148" t="s">
        <v>8314</v>
      </c>
      <c r="S148" s="10">
        <f t="shared" si="7"/>
        <v>42693.016180555554</v>
      </c>
      <c r="T148" s="10">
        <f t="shared" si="8"/>
        <v>42753.016180555554</v>
      </c>
      <c r="U148">
        <f>IF(H148="GBP", P148*1.35, P148*1)</f>
        <v>38.33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P149" t="e">
        <f>ROUND(E149/L149, 2)</f>
        <v>#DIV/0!</v>
      </c>
      <c r="Q149" t="s">
        <v>8309</v>
      </c>
      <c r="R149" t="s">
        <v>8314</v>
      </c>
      <c r="S149" s="10">
        <f t="shared" si="7"/>
        <v>41969.767824074079</v>
      </c>
      <c r="T149" s="10">
        <f t="shared" si="8"/>
        <v>42012.762499999997</v>
      </c>
      <c r="U149" t="e">
        <f>IF(H149="GBP", P149*1.35, P149*1)</f>
        <v>#DIV/0!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0</v>
      </c>
      <c r="P150">
        <f>ROUND(E150/L150, 2)</f>
        <v>20</v>
      </c>
      <c r="Q150" t="s">
        <v>8309</v>
      </c>
      <c r="R150" t="s">
        <v>8314</v>
      </c>
      <c r="S150" s="10">
        <f t="shared" si="7"/>
        <v>42397.281666666662</v>
      </c>
      <c r="T150" s="10">
        <f t="shared" si="8"/>
        <v>42427.281666666662</v>
      </c>
      <c r="U150">
        <f>IF(H150="GBP", P150*1.35, P150*1)</f>
        <v>20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0.01</v>
      </c>
      <c r="P151">
        <f>ROUND(E151/L151, 2)</f>
        <v>15.33</v>
      </c>
      <c r="Q151" t="s">
        <v>8309</v>
      </c>
      <c r="R151" t="s">
        <v>8314</v>
      </c>
      <c r="S151" s="10">
        <f t="shared" si="7"/>
        <v>41968.172106481477</v>
      </c>
      <c r="T151" s="10">
        <f t="shared" si="8"/>
        <v>41998.333333333328</v>
      </c>
      <c r="U151">
        <f>IF(H151="GBP", P151*1.35, P151*1)</f>
        <v>15.33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0.23</v>
      </c>
      <c r="P152">
        <f>ROUND(E152/L152, 2)</f>
        <v>449.43</v>
      </c>
      <c r="Q152" t="s">
        <v>8309</v>
      </c>
      <c r="R152" t="s">
        <v>8314</v>
      </c>
      <c r="S152" s="10">
        <f t="shared" si="7"/>
        <v>42090.161828703705</v>
      </c>
      <c r="T152" s="10">
        <f t="shared" si="8"/>
        <v>42150.161828703705</v>
      </c>
      <c r="U152">
        <f>IF(H152="GBP", P152*1.35, P152*1)</f>
        <v>449.43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0</v>
      </c>
      <c r="P153">
        <f>ROUND(E153/L153, 2)</f>
        <v>28</v>
      </c>
      <c r="Q153" t="s">
        <v>8309</v>
      </c>
      <c r="R153" t="s">
        <v>8314</v>
      </c>
      <c r="S153" s="10">
        <f t="shared" si="7"/>
        <v>42113.550821759258</v>
      </c>
      <c r="T153" s="10">
        <f t="shared" si="8"/>
        <v>42173.550821759258</v>
      </c>
      <c r="U153">
        <f>IF(H153="GBP", P153*1.35, P153*1)</f>
        <v>28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0</v>
      </c>
      <c r="P154">
        <f>ROUND(E154/L154, 2)</f>
        <v>15</v>
      </c>
      <c r="Q154" t="s">
        <v>8309</v>
      </c>
      <c r="R154" t="s">
        <v>8314</v>
      </c>
      <c r="S154" s="10">
        <f t="shared" si="7"/>
        <v>41875.077546296299</v>
      </c>
      <c r="T154" s="10">
        <f t="shared" si="8"/>
        <v>41905.077546296299</v>
      </c>
      <c r="U154">
        <f>IF(H154="GBP", P154*1.35, P154*1)</f>
        <v>15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0.01</v>
      </c>
      <c r="P155">
        <f>ROUND(E155/L155, 2)</f>
        <v>35.9</v>
      </c>
      <c r="Q155" t="s">
        <v>8309</v>
      </c>
      <c r="R155" t="s">
        <v>8314</v>
      </c>
      <c r="S155" s="10">
        <f t="shared" si="7"/>
        <v>41933.586157407408</v>
      </c>
      <c r="T155" s="10">
        <f t="shared" si="8"/>
        <v>41975.627824074079</v>
      </c>
      <c r="U155">
        <f>IF(H155="GBP", P155*1.35, P155*1)</f>
        <v>35.9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0.03</v>
      </c>
      <c r="P156">
        <f>ROUND(E156/L156, 2)</f>
        <v>13.33</v>
      </c>
      <c r="Q156" t="s">
        <v>8309</v>
      </c>
      <c r="R156" t="s">
        <v>8314</v>
      </c>
      <c r="S156" s="10">
        <f t="shared" si="7"/>
        <v>42115.547395833331</v>
      </c>
      <c r="T156" s="10">
        <f t="shared" si="8"/>
        <v>42158.547395833331</v>
      </c>
      <c r="U156">
        <f>IF(H156="GBP", P156*1.35, P156*1)</f>
        <v>13.33</v>
      </c>
    </row>
    <row r="157" spans="1:21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0</v>
      </c>
      <c r="P157">
        <f>ROUND(E157/L157, 2)</f>
        <v>20.25</v>
      </c>
      <c r="Q157" t="s">
        <v>8309</v>
      </c>
      <c r="R157" t="s">
        <v>8314</v>
      </c>
      <c r="S157" s="10">
        <f t="shared" si="7"/>
        <v>42168.559432870374</v>
      </c>
      <c r="T157" s="10">
        <f t="shared" si="8"/>
        <v>42208.559432870374</v>
      </c>
      <c r="U157">
        <f>IF(H157="GBP", P157*1.35, P157*1)</f>
        <v>20.25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0.05</v>
      </c>
      <c r="P158">
        <f>ROUND(E158/L158, 2)</f>
        <v>119</v>
      </c>
      <c r="Q158" t="s">
        <v>8309</v>
      </c>
      <c r="R158" t="s">
        <v>8314</v>
      </c>
      <c r="S158" s="10">
        <f t="shared" si="7"/>
        <v>41794.124953703707</v>
      </c>
      <c r="T158" s="10">
        <f t="shared" si="8"/>
        <v>41854.124953703707</v>
      </c>
      <c r="U158">
        <f>IF(H158="GBP", P158*1.35, P158*1)</f>
        <v>119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0</v>
      </c>
      <c r="P159">
        <f>ROUND(E159/L159, 2)</f>
        <v>4</v>
      </c>
      <c r="Q159" t="s">
        <v>8309</v>
      </c>
      <c r="R159" t="s">
        <v>8314</v>
      </c>
      <c r="S159" s="10">
        <f t="shared" si="7"/>
        <v>42396.911712962959</v>
      </c>
      <c r="T159" s="10">
        <f t="shared" si="8"/>
        <v>42426.911712962959</v>
      </c>
      <c r="U159">
        <f>IF(H159="GBP", P159*1.35, P159*1)</f>
        <v>4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P160" t="e">
        <f>ROUND(E160/L160, 2)</f>
        <v>#DIV/0!</v>
      </c>
      <c r="Q160" t="s">
        <v>8309</v>
      </c>
      <c r="R160" t="s">
        <v>8314</v>
      </c>
      <c r="S160" s="10">
        <f t="shared" si="7"/>
        <v>41904.07671296296</v>
      </c>
      <c r="T160" s="10">
        <f t="shared" si="8"/>
        <v>41934.07671296296</v>
      </c>
      <c r="U160" t="e">
        <f>IF(H160="GBP", P160*1.35, P160*1)</f>
        <v>#DIV/0!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0</v>
      </c>
      <c r="P161">
        <f>ROUND(E161/L161, 2)</f>
        <v>10</v>
      </c>
      <c r="Q161" t="s">
        <v>8309</v>
      </c>
      <c r="R161" t="s">
        <v>8314</v>
      </c>
      <c r="S161" s="10">
        <f t="shared" si="7"/>
        <v>42514.434548611112</v>
      </c>
      <c r="T161" s="10">
        <f t="shared" si="8"/>
        <v>42554.434548611112</v>
      </c>
      <c r="U161">
        <f>IF(H161="GBP", P161*1.35, P161*1)</f>
        <v>10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P162" t="e">
        <f>ROUND(E162/L162, 2)</f>
        <v>#DIV/0!</v>
      </c>
      <c r="Q162" t="s">
        <v>8309</v>
      </c>
      <c r="R162" t="s">
        <v>8315</v>
      </c>
      <c r="S162" s="10">
        <f t="shared" si="7"/>
        <v>42171.913090277783</v>
      </c>
      <c r="T162" s="10">
        <f t="shared" si="8"/>
        <v>42231.913090277783</v>
      </c>
      <c r="U162" t="e">
        <f>IF(H162="GBP", P162*1.35, P162*1)</f>
        <v>#DIV/0!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0</v>
      </c>
      <c r="P163">
        <f>ROUND(E163/L163, 2)</f>
        <v>5</v>
      </c>
      <c r="Q163" t="s">
        <v>8309</v>
      </c>
      <c r="R163" t="s">
        <v>8315</v>
      </c>
      <c r="S163" s="10">
        <f t="shared" si="7"/>
        <v>41792.687442129631</v>
      </c>
      <c r="T163" s="10">
        <f t="shared" si="8"/>
        <v>41822.687442129631</v>
      </c>
      <c r="U163">
        <f>IF(H163="GBP", P163*1.35, P163*1)</f>
        <v>5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0.16</v>
      </c>
      <c r="P164">
        <f>ROUND(E164/L164, 2)</f>
        <v>43.5</v>
      </c>
      <c r="Q164" t="s">
        <v>8309</v>
      </c>
      <c r="R164" t="s">
        <v>8315</v>
      </c>
      <c r="S164" s="10">
        <f t="shared" si="7"/>
        <v>41835.126805555556</v>
      </c>
      <c r="T164" s="10">
        <f t="shared" si="8"/>
        <v>41867.987500000003</v>
      </c>
      <c r="U164">
        <f>IF(H164="GBP", P164*1.35, P164*1)</f>
        <v>43.5</v>
      </c>
    </row>
    <row r="165" spans="1:21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P165" t="e">
        <f>ROUND(E165/L165, 2)</f>
        <v>#DIV/0!</v>
      </c>
      <c r="Q165" t="s">
        <v>8309</v>
      </c>
      <c r="R165" t="s">
        <v>8315</v>
      </c>
      <c r="S165" s="10">
        <f t="shared" si="7"/>
        <v>42243.961273148147</v>
      </c>
      <c r="T165" s="10">
        <f t="shared" si="8"/>
        <v>42278</v>
      </c>
      <c r="U165" t="e">
        <f>IF(H165="GBP", P165*1.35, P165*1)</f>
        <v>#DIV/0!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0.01</v>
      </c>
      <c r="P166">
        <f>ROUND(E166/L166, 2)</f>
        <v>91.43</v>
      </c>
      <c r="Q166" t="s">
        <v>8309</v>
      </c>
      <c r="R166" t="s">
        <v>8315</v>
      </c>
      <c r="S166" s="10">
        <f t="shared" si="7"/>
        <v>41841.762743055559</v>
      </c>
      <c r="T166" s="10">
        <f t="shared" si="8"/>
        <v>41901.762743055559</v>
      </c>
      <c r="U166">
        <f>IF(H166="GBP", P166*1.35, P166*1)</f>
        <v>91.43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P167" t="e">
        <f>ROUND(E167/L167, 2)</f>
        <v>#DIV/0!</v>
      </c>
      <c r="Q167" t="s">
        <v>8309</v>
      </c>
      <c r="R167" t="s">
        <v>8315</v>
      </c>
      <c r="S167" s="10">
        <f t="shared" si="7"/>
        <v>42351.658842592587</v>
      </c>
      <c r="T167" s="10">
        <f t="shared" si="8"/>
        <v>42381.658842592587</v>
      </c>
      <c r="U167" t="e">
        <f>IF(H167="GBP", P167*1.35, P167*1)</f>
        <v>#DIV/0!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0.6</v>
      </c>
      <c r="P168">
        <f>ROUND(E168/L168, 2)</f>
        <v>3000</v>
      </c>
      <c r="Q168" t="s">
        <v>8309</v>
      </c>
      <c r="R168" t="s">
        <v>8315</v>
      </c>
      <c r="S168" s="10">
        <f t="shared" si="7"/>
        <v>42721.075949074075</v>
      </c>
      <c r="T168" s="10">
        <f t="shared" si="8"/>
        <v>42751.075949074075</v>
      </c>
      <c r="U168">
        <f>IF(H168="GBP", P168*1.35, P168*1)</f>
        <v>3000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0</v>
      </c>
      <c r="P169">
        <f>ROUND(E169/L169, 2)</f>
        <v>5.5</v>
      </c>
      <c r="Q169" t="s">
        <v>8309</v>
      </c>
      <c r="R169" t="s">
        <v>8315</v>
      </c>
      <c r="S169" s="10">
        <f t="shared" si="7"/>
        <v>42160.927488425921</v>
      </c>
      <c r="T169" s="10">
        <f t="shared" si="8"/>
        <v>42220.927488425921</v>
      </c>
      <c r="U169">
        <f>IF(H169="GBP", P169*1.35, P169*1)</f>
        <v>5.5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0.04</v>
      </c>
      <c r="P170">
        <f>ROUND(E170/L170, 2)</f>
        <v>108.33</v>
      </c>
      <c r="Q170" t="s">
        <v>8309</v>
      </c>
      <c r="R170" t="s">
        <v>8315</v>
      </c>
      <c r="S170" s="10">
        <f t="shared" si="7"/>
        <v>42052.83530092593</v>
      </c>
      <c r="T170" s="10">
        <f t="shared" si="8"/>
        <v>42082.793634259258</v>
      </c>
      <c r="U170">
        <f>IF(H170="GBP", P170*1.35, P170*1)</f>
        <v>108.33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0.22</v>
      </c>
      <c r="P171">
        <f>ROUND(E171/L171, 2)</f>
        <v>56</v>
      </c>
      <c r="Q171" t="s">
        <v>8309</v>
      </c>
      <c r="R171" t="s">
        <v>8315</v>
      </c>
      <c r="S171" s="10">
        <f t="shared" si="7"/>
        <v>41900.505312499998</v>
      </c>
      <c r="T171" s="10">
        <f t="shared" si="8"/>
        <v>41930.505312499998</v>
      </c>
      <c r="U171">
        <f>IF(H171="GBP", P171*1.35, P171*1)</f>
        <v>75.600000000000009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0.03</v>
      </c>
      <c r="P172">
        <f>ROUND(E172/L172, 2)</f>
        <v>32.5</v>
      </c>
      <c r="Q172" t="s">
        <v>8309</v>
      </c>
      <c r="R172" t="s">
        <v>8315</v>
      </c>
      <c r="S172" s="10">
        <f t="shared" si="7"/>
        <v>42216.977812500001</v>
      </c>
      <c r="T172" s="10">
        <f t="shared" si="8"/>
        <v>42246.227777777778</v>
      </c>
      <c r="U172">
        <f>IF(H172="GBP", P172*1.35, P172*1)</f>
        <v>32.5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0</v>
      </c>
      <c r="P173">
        <f>ROUND(E173/L173, 2)</f>
        <v>1</v>
      </c>
      <c r="Q173" t="s">
        <v>8309</v>
      </c>
      <c r="R173" t="s">
        <v>8315</v>
      </c>
      <c r="S173" s="10">
        <f t="shared" si="7"/>
        <v>42534.180717592593</v>
      </c>
      <c r="T173" s="10">
        <f t="shared" si="8"/>
        <v>42594.180717592593</v>
      </c>
      <c r="U173">
        <f>IF(H173="GBP", P173*1.35, P173*1)</f>
        <v>1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P174" t="e">
        <f>ROUND(E174/L174, 2)</f>
        <v>#DIV/0!</v>
      </c>
      <c r="Q174" t="s">
        <v>8309</v>
      </c>
      <c r="R174" t="s">
        <v>8315</v>
      </c>
      <c r="S174" s="10">
        <f t="shared" si="7"/>
        <v>42047.394942129627</v>
      </c>
      <c r="T174" s="10">
        <f t="shared" si="8"/>
        <v>42082.353275462956</v>
      </c>
      <c r="U174" t="e">
        <f>IF(H174="GBP", P174*1.35, P174*1)</f>
        <v>#DIV/0!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P175" t="e">
        <f>ROUND(E175/L175, 2)</f>
        <v>#DIV/0!</v>
      </c>
      <c r="Q175" t="s">
        <v>8309</v>
      </c>
      <c r="R175" t="s">
        <v>8315</v>
      </c>
      <c r="S175" s="10">
        <f t="shared" si="7"/>
        <v>42033.573009259257</v>
      </c>
      <c r="T175" s="10">
        <f t="shared" si="8"/>
        <v>42063.573009259257</v>
      </c>
      <c r="U175" t="e">
        <f>IF(H175="GBP", P175*1.35, P175*1)</f>
        <v>#DIV/0!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P176" t="e">
        <f>ROUND(E176/L176, 2)</f>
        <v>#DIV/0!</v>
      </c>
      <c r="Q176" t="s">
        <v>8309</v>
      </c>
      <c r="R176" t="s">
        <v>8315</v>
      </c>
      <c r="S176" s="10">
        <f t="shared" si="7"/>
        <v>42072.758981481486</v>
      </c>
      <c r="T176" s="10">
        <f t="shared" si="8"/>
        <v>42132.758981481486</v>
      </c>
      <c r="U176" t="e">
        <f>IF(H176="GBP", P176*1.35, P176*1)</f>
        <v>#DIV/0!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0.06</v>
      </c>
      <c r="P177">
        <f>ROUND(E177/L177, 2)</f>
        <v>49.88</v>
      </c>
      <c r="Q177" t="s">
        <v>8309</v>
      </c>
      <c r="R177" t="s">
        <v>8315</v>
      </c>
      <c r="S177" s="10">
        <f t="shared" si="7"/>
        <v>41855.777905092589</v>
      </c>
      <c r="T177" s="10">
        <f t="shared" si="8"/>
        <v>41880.777905092589</v>
      </c>
      <c r="U177">
        <f>IF(H177="GBP", P177*1.35, P177*1)</f>
        <v>67.338000000000008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P178" t="e">
        <f>ROUND(E178/L178, 2)</f>
        <v>#DIV/0!</v>
      </c>
      <c r="Q178" t="s">
        <v>8309</v>
      </c>
      <c r="R178" t="s">
        <v>8315</v>
      </c>
      <c r="S178" s="10">
        <f t="shared" si="7"/>
        <v>42191.824062500003</v>
      </c>
      <c r="T178" s="10">
        <f t="shared" si="8"/>
        <v>42221.824062500003</v>
      </c>
      <c r="U178" t="e">
        <f>IF(H178="GBP", P178*1.35, P178*1)</f>
        <v>#DIV/0!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0.4</v>
      </c>
      <c r="P179">
        <f>ROUND(E179/L179, 2)</f>
        <v>25.71</v>
      </c>
      <c r="Q179" t="s">
        <v>8309</v>
      </c>
      <c r="R179" t="s">
        <v>8315</v>
      </c>
      <c r="S179" s="10">
        <f t="shared" si="7"/>
        <v>42070.047754629632</v>
      </c>
      <c r="T179" s="10">
        <f t="shared" si="8"/>
        <v>42087.00608796296</v>
      </c>
      <c r="U179">
        <f>IF(H179="GBP", P179*1.35, P179*1)</f>
        <v>25.71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P180" t="e">
        <f>ROUND(E180/L180, 2)</f>
        <v>#DIV/0!</v>
      </c>
      <c r="Q180" t="s">
        <v>8309</v>
      </c>
      <c r="R180" t="s">
        <v>8315</v>
      </c>
      <c r="S180" s="10">
        <f t="shared" si="7"/>
        <v>42304.955381944441</v>
      </c>
      <c r="T180" s="10">
        <f t="shared" si="8"/>
        <v>42334.997048611112</v>
      </c>
      <c r="U180" t="e">
        <f>IF(H180="GBP", P180*1.35, P180*1)</f>
        <v>#DIV/0!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0.2</v>
      </c>
      <c r="P181">
        <f>ROUND(E181/L181, 2)</f>
        <v>100</v>
      </c>
      <c r="Q181" t="s">
        <v>8309</v>
      </c>
      <c r="R181" t="s">
        <v>8315</v>
      </c>
      <c r="S181" s="10">
        <f t="shared" si="7"/>
        <v>42403.080497685187</v>
      </c>
      <c r="T181" s="10">
        <f t="shared" si="8"/>
        <v>42433.080497685187</v>
      </c>
      <c r="U181">
        <f>IF(H181="GBP", P181*1.35, P181*1)</f>
        <v>100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0.33</v>
      </c>
      <c r="P182">
        <f>ROUND(E182/L182, 2)</f>
        <v>30.85</v>
      </c>
      <c r="Q182" t="s">
        <v>8309</v>
      </c>
      <c r="R182" t="s">
        <v>8315</v>
      </c>
      <c r="S182" s="10">
        <f t="shared" si="7"/>
        <v>42067.991238425922</v>
      </c>
      <c r="T182" s="10">
        <f t="shared" si="8"/>
        <v>42107.791666666672</v>
      </c>
      <c r="U182">
        <f>IF(H182="GBP", P182*1.35, P182*1)</f>
        <v>41.647500000000008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0.21</v>
      </c>
      <c r="P183">
        <f>ROUND(E183/L183, 2)</f>
        <v>180.5</v>
      </c>
      <c r="Q183" t="s">
        <v>8309</v>
      </c>
      <c r="R183" t="s">
        <v>8315</v>
      </c>
      <c r="S183" s="10">
        <f t="shared" si="7"/>
        <v>42147.741840277777</v>
      </c>
      <c r="T183" s="10">
        <f t="shared" si="8"/>
        <v>42177.741840277777</v>
      </c>
      <c r="U183">
        <f>IF(H183="GBP", P183*1.35, P183*1)</f>
        <v>243.67500000000001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P184" t="e">
        <f>ROUND(E184/L184, 2)</f>
        <v>#DIV/0!</v>
      </c>
      <c r="Q184" t="s">
        <v>8309</v>
      </c>
      <c r="R184" t="s">
        <v>8315</v>
      </c>
      <c r="S184" s="10">
        <f t="shared" si="7"/>
        <v>42712.011944444443</v>
      </c>
      <c r="T184" s="10">
        <f t="shared" si="8"/>
        <v>42742.011944444443</v>
      </c>
      <c r="U184" t="e">
        <f>IF(H184="GBP", P184*1.35, P184*1)</f>
        <v>#DIV/0!</v>
      </c>
    </row>
    <row r="185" spans="1:21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0.36</v>
      </c>
      <c r="P185">
        <f>ROUND(E185/L185, 2)</f>
        <v>373.5</v>
      </c>
      <c r="Q185" t="s">
        <v>8309</v>
      </c>
      <c r="R185" t="s">
        <v>8315</v>
      </c>
      <c r="S185" s="10">
        <f t="shared" si="7"/>
        <v>41939.810300925928</v>
      </c>
      <c r="T185" s="10">
        <f t="shared" si="8"/>
        <v>41969.851967592593</v>
      </c>
      <c r="U185">
        <f>IF(H185="GBP", P185*1.35, P185*1)</f>
        <v>504.22500000000002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0.03</v>
      </c>
      <c r="P186">
        <f>ROUND(E186/L186, 2)</f>
        <v>25.5</v>
      </c>
      <c r="Q186" t="s">
        <v>8309</v>
      </c>
      <c r="R186" t="s">
        <v>8315</v>
      </c>
      <c r="S186" s="10">
        <f t="shared" si="7"/>
        <v>41825.791226851856</v>
      </c>
      <c r="T186" s="10">
        <f t="shared" si="8"/>
        <v>41883.165972222225</v>
      </c>
      <c r="U186">
        <f>IF(H186="GBP", P186*1.35, P186*1)</f>
        <v>25.5</v>
      </c>
    </row>
    <row r="187" spans="1:21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0.06</v>
      </c>
      <c r="P187">
        <f>ROUND(E187/L187, 2)</f>
        <v>220</v>
      </c>
      <c r="Q187" t="s">
        <v>8309</v>
      </c>
      <c r="R187" t="s">
        <v>8315</v>
      </c>
      <c r="S187" s="10">
        <f t="shared" si="7"/>
        <v>42570.91133101852</v>
      </c>
      <c r="T187" s="10">
        <f t="shared" si="8"/>
        <v>42600.91133101852</v>
      </c>
      <c r="U187">
        <f>IF(H187="GBP", P187*1.35, P187*1)</f>
        <v>220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P188" t="e">
        <f>ROUND(E188/L188, 2)</f>
        <v>#DIV/0!</v>
      </c>
      <c r="Q188" t="s">
        <v>8309</v>
      </c>
      <c r="R188" t="s">
        <v>8315</v>
      </c>
      <c r="S188" s="10">
        <f t="shared" si="7"/>
        <v>42767.812893518523</v>
      </c>
      <c r="T188" s="10">
        <f t="shared" si="8"/>
        <v>42797.833333333328</v>
      </c>
      <c r="U188" t="e">
        <f>IF(H188="GBP", P188*1.35, P188*1)</f>
        <v>#DIV/0!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0.16</v>
      </c>
      <c r="P189">
        <f>ROUND(E189/L189, 2)</f>
        <v>160</v>
      </c>
      <c r="Q189" t="s">
        <v>8309</v>
      </c>
      <c r="R189" t="s">
        <v>8315</v>
      </c>
      <c r="S189" s="10">
        <f t="shared" si="7"/>
        <v>42182.234456018516</v>
      </c>
      <c r="T189" s="10">
        <f t="shared" si="8"/>
        <v>42206.290972222225</v>
      </c>
      <c r="U189">
        <f>IF(H189="GBP", P189*1.35, P189*1)</f>
        <v>160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P190" t="e">
        <f>ROUND(E190/L190, 2)</f>
        <v>#DIV/0!</v>
      </c>
      <c r="Q190" t="s">
        <v>8309</v>
      </c>
      <c r="R190" t="s">
        <v>8315</v>
      </c>
      <c r="S190" s="10">
        <f t="shared" si="7"/>
        <v>41857.18304398148</v>
      </c>
      <c r="T190" s="10">
        <f t="shared" si="8"/>
        <v>41887.18304398148</v>
      </c>
      <c r="U190" t="e">
        <f>IF(H190="GBP", P190*1.35, P190*1)</f>
        <v>#DIV/0!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0</v>
      </c>
      <c r="P191">
        <f>ROUND(E191/L191, 2)</f>
        <v>69</v>
      </c>
      <c r="Q191" t="s">
        <v>8309</v>
      </c>
      <c r="R191" t="s">
        <v>8315</v>
      </c>
      <c r="S191" s="10">
        <f t="shared" si="7"/>
        <v>42556.690706018519</v>
      </c>
      <c r="T191" s="10">
        <f t="shared" si="8"/>
        <v>42616.690706018519</v>
      </c>
      <c r="U191">
        <f>IF(H191="GBP", P191*1.35, P191*1)</f>
        <v>69</v>
      </c>
    </row>
    <row r="192" spans="1:21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0</v>
      </c>
      <c r="P192">
        <f>ROUND(E192/L192, 2)</f>
        <v>50</v>
      </c>
      <c r="Q192" t="s">
        <v>8309</v>
      </c>
      <c r="R192" t="s">
        <v>8315</v>
      </c>
      <c r="S192" s="10">
        <f t="shared" si="7"/>
        <v>42527.650995370372</v>
      </c>
      <c r="T192" s="10">
        <f t="shared" si="8"/>
        <v>42537.650995370372</v>
      </c>
      <c r="U192">
        <f>IF(H192="GBP", P192*1.35, P192*1)</f>
        <v>50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0.05</v>
      </c>
      <c r="P193">
        <f>ROUND(E193/L193, 2)</f>
        <v>83.33</v>
      </c>
      <c r="Q193" t="s">
        <v>8309</v>
      </c>
      <c r="R193" t="s">
        <v>8315</v>
      </c>
      <c r="S193" s="10">
        <f t="shared" si="7"/>
        <v>42239.441412037035</v>
      </c>
      <c r="T193" s="10">
        <f t="shared" si="8"/>
        <v>42279.441412037035</v>
      </c>
      <c r="U193">
        <f>IF(H193="GBP", P193*1.35, P193*1)</f>
        <v>83.33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0</v>
      </c>
      <c r="P194">
        <f>ROUND(E194/L194, 2)</f>
        <v>5.67</v>
      </c>
      <c r="Q194" t="s">
        <v>8309</v>
      </c>
      <c r="R194" t="s">
        <v>8315</v>
      </c>
      <c r="S194" s="10">
        <f t="shared" si="7"/>
        <v>41899.792037037041</v>
      </c>
      <c r="T194" s="10">
        <f t="shared" si="8"/>
        <v>41929.792037037041</v>
      </c>
      <c r="U194">
        <f>IF(H194="GBP", P194*1.35, P194*1)</f>
        <v>5.67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ROUND(E195/D195,2)</f>
        <v>0</v>
      </c>
      <c r="P195" t="e">
        <f>ROUND(E195/L195, 2)</f>
        <v>#DIV/0!</v>
      </c>
      <c r="Q195" t="s">
        <v>8309</v>
      </c>
      <c r="R195" t="s">
        <v>8315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  <c r="U195" t="e">
        <f>IF(H195="GBP", P195*1.35, P195*1)</f>
        <v>#DIV/0!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0</v>
      </c>
      <c r="P196">
        <f>ROUND(E196/L196, 2)</f>
        <v>1</v>
      </c>
      <c r="Q196" t="s">
        <v>8309</v>
      </c>
      <c r="R196" t="s">
        <v>8315</v>
      </c>
      <c r="S196" s="10">
        <f t="shared" si="10"/>
        <v>42375.996886574074</v>
      </c>
      <c r="T196" s="10">
        <f t="shared" si="11"/>
        <v>42435.996886574074</v>
      </c>
      <c r="U196">
        <f>IF(H196="GBP", P196*1.35, P196*1)</f>
        <v>1.35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P197" t="e">
        <f>ROUND(E197/L197, 2)</f>
        <v>#DIV/0!</v>
      </c>
      <c r="Q197" t="s">
        <v>8309</v>
      </c>
      <c r="R197" t="s">
        <v>8315</v>
      </c>
      <c r="S197" s="10">
        <f t="shared" si="10"/>
        <v>42135.67050925926</v>
      </c>
      <c r="T197" s="10">
        <f t="shared" si="11"/>
        <v>42195.67050925926</v>
      </c>
      <c r="U197" t="e">
        <f>IF(H197="GBP", P197*1.35, P197*1)</f>
        <v>#DIV/0!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0.42</v>
      </c>
      <c r="P198">
        <f>ROUND(E198/L198, 2)</f>
        <v>77.11</v>
      </c>
      <c r="Q198" t="s">
        <v>8309</v>
      </c>
      <c r="R198" t="s">
        <v>8315</v>
      </c>
      <c r="S198" s="10">
        <f t="shared" si="10"/>
        <v>42259.542800925927</v>
      </c>
      <c r="T198" s="10">
        <f t="shared" si="11"/>
        <v>42287.875</v>
      </c>
      <c r="U198">
        <f>IF(H198="GBP", P198*1.35, P198*1)</f>
        <v>104.0985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0.1</v>
      </c>
      <c r="P199">
        <f>ROUND(E199/L199, 2)</f>
        <v>32.75</v>
      </c>
      <c r="Q199" t="s">
        <v>8309</v>
      </c>
      <c r="R199" t="s">
        <v>8315</v>
      </c>
      <c r="S199" s="10">
        <f t="shared" si="10"/>
        <v>42741.848379629635</v>
      </c>
      <c r="T199" s="10">
        <f t="shared" si="11"/>
        <v>42783.875</v>
      </c>
      <c r="U199">
        <f>IF(H199="GBP", P199*1.35, P199*1)</f>
        <v>44.212500000000006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0.01</v>
      </c>
      <c r="P200">
        <f>ROUND(E200/L200, 2)</f>
        <v>46.5</v>
      </c>
      <c r="Q200" t="s">
        <v>8309</v>
      </c>
      <c r="R200" t="s">
        <v>8315</v>
      </c>
      <c r="S200" s="10">
        <f t="shared" si="10"/>
        <v>41887.383356481485</v>
      </c>
      <c r="T200" s="10">
        <f t="shared" si="11"/>
        <v>41917.383356481485</v>
      </c>
      <c r="U200">
        <f>IF(H200="GBP", P200*1.35, P200*1)</f>
        <v>46.5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P201" t="e">
        <f>ROUND(E201/L201, 2)</f>
        <v>#DIV/0!</v>
      </c>
      <c r="Q201" t="s">
        <v>8309</v>
      </c>
      <c r="R201" t="s">
        <v>8315</v>
      </c>
      <c r="S201" s="10">
        <f t="shared" si="10"/>
        <v>42584.123865740738</v>
      </c>
      <c r="T201" s="10">
        <f t="shared" si="11"/>
        <v>42614.123865740738</v>
      </c>
      <c r="U201" t="e">
        <f>IF(H201="GBP", P201*1.35, P201*1)</f>
        <v>#DIV/0!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0.26</v>
      </c>
      <c r="P202">
        <f>ROUND(E202/L202, 2)</f>
        <v>87.31</v>
      </c>
      <c r="Q202" t="s">
        <v>8309</v>
      </c>
      <c r="R202" t="s">
        <v>8315</v>
      </c>
      <c r="S202" s="10">
        <f t="shared" si="10"/>
        <v>41867.083368055559</v>
      </c>
      <c r="T202" s="10">
        <f t="shared" si="11"/>
        <v>41897.083368055559</v>
      </c>
      <c r="U202">
        <f>IF(H202="GBP", P202*1.35, P202*1)</f>
        <v>87.31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0.57999999999999996</v>
      </c>
      <c r="P203">
        <f>ROUND(E203/L203, 2)</f>
        <v>54.29</v>
      </c>
      <c r="Q203" t="s">
        <v>8309</v>
      </c>
      <c r="R203" t="s">
        <v>8315</v>
      </c>
      <c r="S203" s="10">
        <f t="shared" si="10"/>
        <v>42023.818622685183</v>
      </c>
      <c r="T203" s="10">
        <f t="shared" si="11"/>
        <v>42043.818622685183</v>
      </c>
      <c r="U203">
        <f>IF(H203="GBP", P203*1.35, P203*1)</f>
        <v>54.29</v>
      </c>
    </row>
    <row r="204" spans="1:21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P204" t="e">
        <f>ROUND(E204/L204, 2)</f>
        <v>#DIV/0!</v>
      </c>
      <c r="Q204" t="s">
        <v>8309</v>
      </c>
      <c r="R204" t="s">
        <v>8315</v>
      </c>
      <c r="S204" s="10">
        <f t="shared" si="10"/>
        <v>42255.927824074075</v>
      </c>
      <c r="T204" s="10">
        <f t="shared" si="11"/>
        <v>42285.874305555553</v>
      </c>
      <c r="U204" t="e">
        <f>IF(H204="GBP", P204*1.35, P204*1)</f>
        <v>#DIV/0!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0.3</v>
      </c>
      <c r="P205">
        <f>ROUND(E205/L205, 2)</f>
        <v>93.25</v>
      </c>
      <c r="Q205" t="s">
        <v>8309</v>
      </c>
      <c r="R205" t="s">
        <v>8315</v>
      </c>
      <c r="S205" s="10">
        <f t="shared" si="10"/>
        <v>41973.847962962958</v>
      </c>
      <c r="T205" s="10">
        <f t="shared" si="11"/>
        <v>42033.847962962958</v>
      </c>
      <c r="U205">
        <f>IF(H205="GBP", P205*1.35, P205*1)</f>
        <v>125.8875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0.51</v>
      </c>
      <c r="P206">
        <f>ROUND(E206/L206, 2)</f>
        <v>117.68</v>
      </c>
      <c r="Q206" t="s">
        <v>8309</v>
      </c>
      <c r="R206" t="s">
        <v>8315</v>
      </c>
      <c r="S206" s="10">
        <f t="shared" si="10"/>
        <v>42556.583368055552</v>
      </c>
      <c r="T206" s="10">
        <f t="shared" si="11"/>
        <v>42586.583368055552</v>
      </c>
      <c r="U206">
        <f>IF(H206="GBP", P206*1.35, P206*1)</f>
        <v>117.68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0.16</v>
      </c>
      <c r="P207">
        <f>ROUND(E207/L207, 2)</f>
        <v>76.47</v>
      </c>
      <c r="Q207" t="s">
        <v>8309</v>
      </c>
      <c r="R207" t="s">
        <v>8315</v>
      </c>
      <c r="S207" s="10">
        <f t="shared" si="10"/>
        <v>42248.632199074069</v>
      </c>
      <c r="T207" s="10">
        <f t="shared" si="11"/>
        <v>42283.632199074069</v>
      </c>
      <c r="U207">
        <f>IF(H207="GBP", P207*1.35, P207*1)</f>
        <v>76.47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P208" t="e">
        <f>ROUND(E208/L208, 2)</f>
        <v>#DIV/0!</v>
      </c>
      <c r="Q208" t="s">
        <v>8309</v>
      </c>
      <c r="R208" t="s">
        <v>8315</v>
      </c>
      <c r="S208" s="10">
        <f t="shared" si="10"/>
        <v>42567.004432870366</v>
      </c>
      <c r="T208" s="10">
        <f t="shared" si="11"/>
        <v>42588.004432870366</v>
      </c>
      <c r="U208" t="e">
        <f>IF(H208="GBP", P208*1.35, P208*1)</f>
        <v>#DIV/0!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0.15</v>
      </c>
      <c r="P209">
        <f>ROUND(E209/L209, 2)</f>
        <v>163.85</v>
      </c>
      <c r="Q209" t="s">
        <v>8309</v>
      </c>
      <c r="R209" t="s">
        <v>8315</v>
      </c>
      <c r="S209" s="10">
        <f t="shared" si="10"/>
        <v>41978.197199074071</v>
      </c>
      <c r="T209" s="10">
        <f t="shared" si="11"/>
        <v>42008.197199074071</v>
      </c>
      <c r="U209">
        <f>IF(H209="GBP", P209*1.35, P209*1)</f>
        <v>163.85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P210" t="e">
        <f>ROUND(E210/L210, 2)</f>
        <v>#DIV/0!</v>
      </c>
      <c r="Q210" t="s">
        <v>8309</v>
      </c>
      <c r="R210" t="s">
        <v>8315</v>
      </c>
      <c r="S210" s="10">
        <f t="shared" si="10"/>
        <v>41959.369988425926</v>
      </c>
      <c r="T210" s="10">
        <f t="shared" si="11"/>
        <v>41989.369988425926</v>
      </c>
      <c r="U210" t="e">
        <f>IF(H210="GBP", P210*1.35, P210*1)</f>
        <v>#DIV/0!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P211" t="e">
        <f>ROUND(E211/L211, 2)</f>
        <v>#DIV/0!</v>
      </c>
      <c r="Q211" t="s">
        <v>8309</v>
      </c>
      <c r="R211" t="s">
        <v>8315</v>
      </c>
      <c r="S211" s="10">
        <f t="shared" si="10"/>
        <v>42165.922858796301</v>
      </c>
      <c r="T211" s="10">
        <f t="shared" si="11"/>
        <v>42195.922858796301</v>
      </c>
      <c r="U211" t="e">
        <f>IF(H211="GBP", P211*1.35, P211*1)</f>
        <v>#DIV/0!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0.25</v>
      </c>
      <c r="P212">
        <f>ROUND(E212/L212, 2)</f>
        <v>91.82</v>
      </c>
      <c r="Q212" t="s">
        <v>8309</v>
      </c>
      <c r="R212" t="s">
        <v>8315</v>
      </c>
      <c r="S212" s="10">
        <f t="shared" si="10"/>
        <v>42249.064722222218</v>
      </c>
      <c r="T212" s="10">
        <f t="shared" si="11"/>
        <v>42278.208333333328</v>
      </c>
      <c r="U212">
        <f>IF(H212="GBP", P212*1.35, P212*1)</f>
        <v>91.82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0.45</v>
      </c>
      <c r="P213">
        <f>ROUND(E213/L213, 2)</f>
        <v>185.83</v>
      </c>
      <c r="Q213" t="s">
        <v>8309</v>
      </c>
      <c r="R213" t="s">
        <v>8315</v>
      </c>
      <c r="S213" s="10">
        <f t="shared" si="10"/>
        <v>42236.159918981488</v>
      </c>
      <c r="T213" s="10">
        <f t="shared" si="11"/>
        <v>42266.159918981488</v>
      </c>
      <c r="U213">
        <f>IF(H213="GBP", P213*1.35, P213*1)</f>
        <v>185.83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0</v>
      </c>
      <c r="P214">
        <f>ROUND(E214/L214, 2)</f>
        <v>1</v>
      </c>
      <c r="Q214" t="s">
        <v>8309</v>
      </c>
      <c r="R214" t="s">
        <v>8315</v>
      </c>
      <c r="S214" s="10">
        <f t="shared" si="10"/>
        <v>42416.881018518514</v>
      </c>
      <c r="T214" s="10">
        <f t="shared" si="11"/>
        <v>42476.839351851857</v>
      </c>
      <c r="U214">
        <f>IF(H214="GBP", P214*1.35, P214*1)</f>
        <v>1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0</v>
      </c>
      <c r="P215">
        <f>ROUND(E215/L215, 2)</f>
        <v>20</v>
      </c>
      <c r="Q215" t="s">
        <v>8309</v>
      </c>
      <c r="R215" t="s">
        <v>8315</v>
      </c>
      <c r="S215" s="10">
        <f t="shared" si="10"/>
        <v>42202.594293981485</v>
      </c>
      <c r="T215" s="10">
        <f t="shared" si="11"/>
        <v>42232.587974537033</v>
      </c>
      <c r="U215">
        <f>IF(H215="GBP", P215*1.35, P215*1)</f>
        <v>20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0</v>
      </c>
      <c r="P216">
        <f>ROUND(E216/L216, 2)</f>
        <v>1</v>
      </c>
      <c r="Q216" t="s">
        <v>8309</v>
      </c>
      <c r="R216" t="s">
        <v>8315</v>
      </c>
      <c r="S216" s="10">
        <f t="shared" si="10"/>
        <v>42009.64061342593</v>
      </c>
      <c r="T216" s="10">
        <f t="shared" si="11"/>
        <v>42069.64061342593</v>
      </c>
      <c r="U216">
        <f>IF(H216="GBP", P216*1.35, P216*1)</f>
        <v>1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0</v>
      </c>
      <c r="P217">
        <f>ROUND(E217/L217, 2)</f>
        <v>10</v>
      </c>
      <c r="Q217" t="s">
        <v>8309</v>
      </c>
      <c r="R217" t="s">
        <v>8315</v>
      </c>
      <c r="S217" s="10">
        <f t="shared" si="10"/>
        <v>42375.230115740742</v>
      </c>
      <c r="T217" s="10">
        <f t="shared" si="11"/>
        <v>42417.999305555553</v>
      </c>
      <c r="U217">
        <f>IF(H217="GBP", P217*1.35, P217*1)</f>
        <v>13.5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0.56000000000000005</v>
      </c>
      <c r="P218">
        <f>ROUND(E218/L218, 2)</f>
        <v>331.54</v>
      </c>
      <c r="Q218" t="s">
        <v>8309</v>
      </c>
      <c r="R218" t="s">
        <v>8315</v>
      </c>
      <c r="S218" s="10">
        <f t="shared" si="10"/>
        <v>42066.958761574075</v>
      </c>
      <c r="T218" s="10">
        <f t="shared" si="11"/>
        <v>42116.917094907403</v>
      </c>
      <c r="U218">
        <f>IF(H218="GBP", P218*1.35, P218*1)</f>
        <v>331.54</v>
      </c>
    </row>
    <row r="219" spans="1:21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0.12</v>
      </c>
      <c r="P219">
        <f>ROUND(E219/L219, 2)</f>
        <v>314.29000000000002</v>
      </c>
      <c r="Q219" t="s">
        <v>8309</v>
      </c>
      <c r="R219" t="s">
        <v>8315</v>
      </c>
      <c r="S219" s="10">
        <f t="shared" si="10"/>
        <v>41970.64061342593</v>
      </c>
      <c r="T219" s="10">
        <f t="shared" si="11"/>
        <v>42001.64061342593</v>
      </c>
      <c r="U219">
        <f>IF(H219="GBP", P219*1.35, P219*1)</f>
        <v>314.29000000000002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0.02</v>
      </c>
      <c r="P220">
        <f>ROUND(E220/L220, 2)</f>
        <v>100</v>
      </c>
      <c r="Q220" t="s">
        <v>8309</v>
      </c>
      <c r="R220" t="s">
        <v>8315</v>
      </c>
      <c r="S220" s="10">
        <f t="shared" si="10"/>
        <v>42079.628344907411</v>
      </c>
      <c r="T220" s="10">
        <f t="shared" si="11"/>
        <v>42139.628344907411</v>
      </c>
      <c r="U220">
        <f>IF(H220="GBP", P220*1.35, P220*1)</f>
        <v>100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0.18</v>
      </c>
      <c r="P221">
        <f>ROUND(E221/L221, 2)</f>
        <v>115.99</v>
      </c>
      <c r="Q221" t="s">
        <v>8309</v>
      </c>
      <c r="R221" t="s">
        <v>8315</v>
      </c>
      <c r="S221" s="10">
        <f t="shared" si="10"/>
        <v>42429.326678240745</v>
      </c>
      <c r="T221" s="10">
        <f t="shared" si="11"/>
        <v>42461.290972222225</v>
      </c>
      <c r="U221">
        <f>IF(H221="GBP", P221*1.35, P221*1)</f>
        <v>115.99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0.01</v>
      </c>
      <c r="P222">
        <f>ROUND(E222/L222, 2)</f>
        <v>120</v>
      </c>
      <c r="Q222" t="s">
        <v>8309</v>
      </c>
      <c r="R222" t="s">
        <v>8315</v>
      </c>
      <c r="S222" s="10">
        <f t="shared" si="10"/>
        <v>42195.643865740742</v>
      </c>
      <c r="T222" s="10">
        <f t="shared" si="11"/>
        <v>42236.837499999994</v>
      </c>
      <c r="U222">
        <f>IF(H222="GBP", P222*1.35, P222*1)</f>
        <v>120</v>
      </c>
    </row>
    <row r="223" spans="1:21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P223" t="e">
        <f>ROUND(E223/L223, 2)</f>
        <v>#DIV/0!</v>
      </c>
      <c r="Q223" t="s">
        <v>8309</v>
      </c>
      <c r="R223" t="s">
        <v>8315</v>
      </c>
      <c r="S223" s="10">
        <f t="shared" si="10"/>
        <v>42031.837546296301</v>
      </c>
      <c r="T223" s="10">
        <f t="shared" si="11"/>
        <v>42091.79587962963</v>
      </c>
      <c r="U223" t="e">
        <f>IF(H223="GBP", P223*1.35, P223*1)</f>
        <v>#DIV/0!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0.13</v>
      </c>
      <c r="P224">
        <f>ROUND(E224/L224, 2)</f>
        <v>65</v>
      </c>
      <c r="Q224" t="s">
        <v>8309</v>
      </c>
      <c r="R224" t="s">
        <v>8315</v>
      </c>
      <c r="S224" s="10">
        <f t="shared" si="10"/>
        <v>42031.769884259258</v>
      </c>
      <c r="T224" s="10">
        <f t="shared" si="11"/>
        <v>42090.110416666663</v>
      </c>
      <c r="U224">
        <f>IF(H224="GBP", P224*1.35, P224*1)</f>
        <v>65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P225" t="e">
        <f>ROUND(E225/L225, 2)</f>
        <v>#DIV/0!</v>
      </c>
      <c r="Q225" t="s">
        <v>8309</v>
      </c>
      <c r="R225" t="s">
        <v>8315</v>
      </c>
      <c r="S225" s="10">
        <f t="shared" si="10"/>
        <v>42482.048032407409</v>
      </c>
      <c r="T225" s="10">
        <f t="shared" si="11"/>
        <v>42512.045138888891</v>
      </c>
      <c r="U225" t="e">
        <f>IF(H225="GBP", P225*1.35, P225*1)</f>
        <v>#DIV/0!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P226" t="e">
        <f>ROUND(E226/L226, 2)</f>
        <v>#DIV/0!</v>
      </c>
      <c r="Q226" t="s">
        <v>8309</v>
      </c>
      <c r="R226" t="s">
        <v>8315</v>
      </c>
      <c r="S226" s="10">
        <f t="shared" si="10"/>
        <v>42135.235254629632</v>
      </c>
      <c r="T226" s="10">
        <f t="shared" si="11"/>
        <v>42195.235254629632</v>
      </c>
      <c r="U226" t="e">
        <f>IF(H226="GBP", P226*1.35, P226*1)</f>
        <v>#DIV/0!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P227" t="e">
        <f>ROUND(E227/L227, 2)</f>
        <v>#DIV/0!</v>
      </c>
      <c r="Q227" t="s">
        <v>8309</v>
      </c>
      <c r="R227" t="s">
        <v>8315</v>
      </c>
      <c r="S227" s="10">
        <f t="shared" si="10"/>
        <v>42438.961273148147</v>
      </c>
      <c r="T227" s="10">
        <f t="shared" si="11"/>
        <v>42468.919606481482</v>
      </c>
      <c r="U227" t="e">
        <f>IF(H227="GBP", P227*1.35, P227*1)</f>
        <v>#DIV/0!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0.01</v>
      </c>
      <c r="P228">
        <f>ROUND(E228/L228, 2)</f>
        <v>125</v>
      </c>
      <c r="Q228" t="s">
        <v>8309</v>
      </c>
      <c r="R228" t="s">
        <v>8315</v>
      </c>
      <c r="S228" s="10">
        <f t="shared" si="10"/>
        <v>42106.666018518517</v>
      </c>
      <c r="T228" s="10">
        <f t="shared" si="11"/>
        <v>42155.395138888889</v>
      </c>
      <c r="U228">
        <f>IF(H228="GBP", P228*1.35, P228*1)</f>
        <v>168.75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P229" t="e">
        <f>ROUND(E229/L229, 2)</f>
        <v>#DIV/0!</v>
      </c>
      <c r="Q229" t="s">
        <v>8309</v>
      </c>
      <c r="R229" t="s">
        <v>8315</v>
      </c>
      <c r="S229" s="10">
        <f t="shared" si="10"/>
        <v>42164.893993055557</v>
      </c>
      <c r="T229" s="10">
        <f t="shared" si="11"/>
        <v>42194.893993055557</v>
      </c>
      <c r="U229" t="e">
        <f>IF(H229="GBP", P229*1.35, P229*1)</f>
        <v>#DIV/0!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P230" t="e">
        <f>ROUND(E230/L230, 2)</f>
        <v>#DIV/0!</v>
      </c>
      <c r="Q230" t="s">
        <v>8309</v>
      </c>
      <c r="R230" t="s">
        <v>8315</v>
      </c>
      <c r="S230" s="10">
        <f t="shared" si="10"/>
        <v>42096.686400462961</v>
      </c>
      <c r="T230" s="10">
        <f t="shared" si="11"/>
        <v>42156.686400462961</v>
      </c>
      <c r="U230" t="e">
        <f>IF(H230="GBP", P230*1.35, P230*1)</f>
        <v>#DIV/0!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P231" t="e">
        <f>ROUND(E231/L231, 2)</f>
        <v>#DIV/0!</v>
      </c>
      <c r="Q231" t="s">
        <v>8309</v>
      </c>
      <c r="R231" t="s">
        <v>8315</v>
      </c>
      <c r="S231" s="10">
        <f t="shared" si="10"/>
        <v>42383.933993055558</v>
      </c>
      <c r="T231" s="10">
        <f t="shared" si="11"/>
        <v>42413.933993055558</v>
      </c>
      <c r="U231" t="e">
        <f>IF(H231="GBP", P231*1.35, P231*1)</f>
        <v>#DIV/0!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0</v>
      </c>
      <c r="P232">
        <f>ROUND(E232/L232, 2)</f>
        <v>30</v>
      </c>
      <c r="Q232" t="s">
        <v>8309</v>
      </c>
      <c r="R232" t="s">
        <v>8315</v>
      </c>
      <c r="S232" s="10">
        <f t="shared" si="10"/>
        <v>42129.777210648142</v>
      </c>
      <c r="T232" s="10">
        <f t="shared" si="11"/>
        <v>42159.777210648142</v>
      </c>
      <c r="U232">
        <f>IF(H232="GBP", P232*1.35, P232*1)</f>
        <v>30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P233" t="e">
        <f>ROUND(E233/L233, 2)</f>
        <v>#DIV/0!</v>
      </c>
      <c r="Q233" t="s">
        <v>8309</v>
      </c>
      <c r="R233" t="s">
        <v>8315</v>
      </c>
      <c r="S233" s="10">
        <f t="shared" si="10"/>
        <v>42341.958923611113</v>
      </c>
      <c r="T233" s="10">
        <f t="shared" si="11"/>
        <v>42371.958923611113</v>
      </c>
      <c r="U233" t="e">
        <f>IF(H233="GBP", P233*1.35, P233*1)</f>
        <v>#DIV/0!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0.03</v>
      </c>
      <c r="P234">
        <f>ROUND(E234/L234, 2)</f>
        <v>15.71</v>
      </c>
      <c r="Q234" t="s">
        <v>8309</v>
      </c>
      <c r="R234" t="s">
        <v>8315</v>
      </c>
      <c r="S234" s="10">
        <f t="shared" si="10"/>
        <v>42032.82576388889</v>
      </c>
      <c r="T234" s="10">
        <f t="shared" si="11"/>
        <v>42062.82576388889</v>
      </c>
      <c r="U234">
        <f>IF(H234="GBP", P234*1.35, P234*1)</f>
        <v>21.208500000000001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P235" t="e">
        <f>ROUND(E235/L235, 2)</f>
        <v>#DIV/0!</v>
      </c>
      <c r="Q235" t="s">
        <v>8309</v>
      </c>
      <c r="R235" t="s">
        <v>8315</v>
      </c>
      <c r="S235" s="10">
        <f t="shared" si="10"/>
        <v>42612.911712962959</v>
      </c>
      <c r="T235" s="10">
        <f t="shared" si="11"/>
        <v>42642.911712962959</v>
      </c>
      <c r="U235" t="e">
        <f>IF(H235="GBP", P235*1.35, P235*1)</f>
        <v>#DIV/0!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0.4</v>
      </c>
      <c r="P236">
        <f>ROUND(E236/L236, 2)</f>
        <v>80.2</v>
      </c>
      <c r="Q236" t="s">
        <v>8309</v>
      </c>
      <c r="R236" t="s">
        <v>8315</v>
      </c>
      <c r="S236" s="10">
        <f t="shared" si="10"/>
        <v>42136.035405092596</v>
      </c>
      <c r="T236" s="10">
        <f t="shared" si="11"/>
        <v>42176.035405092596</v>
      </c>
      <c r="U236">
        <f>IF(H236="GBP", P236*1.35, P236*1)</f>
        <v>80.2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P237" t="e">
        <f>ROUND(E237/L237, 2)</f>
        <v>#DIV/0!</v>
      </c>
      <c r="Q237" t="s">
        <v>8309</v>
      </c>
      <c r="R237" t="s">
        <v>8315</v>
      </c>
      <c r="S237" s="10">
        <f t="shared" si="10"/>
        <v>42164.908530092594</v>
      </c>
      <c r="T237" s="10">
        <f t="shared" si="11"/>
        <v>42194.908530092594</v>
      </c>
      <c r="U237" t="e">
        <f>IF(H237="GBP", P237*1.35, P237*1)</f>
        <v>#DIV/0!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P238" t="e">
        <f>ROUND(E238/L238, 2)</f>
        <v>#DIV/0!</v>
      </c>
      <c r="Q238" t="s">
        <v>8309</v>
      </c>
      <c r="R238" t="s">
        <v>8315</v>
      </c>
      <c r="S238" s="10">
        <f t="shared" si="10"/>
        <v>42321.08447916666</v>
      </c>
      <c r="T238" s="10">
        <f t="shared" si="11"/>
        <v>42374</v>
      </c>
      <c r="U238" t="e">
        <f>IF(H238="GBP", P238*1.35, P238*1)</f>
        <v>#DIV/0!</v>
      </c>
    </row>
    <row r="239" spans="1:21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0</v>
      </c>
      <c r="P239">
        <f>ROUND(E239/L239, 2)</f>
        <v>50</v>
      </c>
      <c r="Q239" t="s">
        <v>8309</v>
      </c>
      <c r="R239" t="s">
        <v>8315</v>
      </c>
      <c r="S239" s="10">
        <f t="shared" si="10"/>
        <v>42377.577187499999</v>
      </c>
      <c r="T239" s="10">
        <f t="shared" si="11"/>
        <v>42437.577187499999</v>
      </c>
      <c r="U239">
        <f>IF(H239="GBP", P239*1.35, P239*1)</f>
        <v>50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P240" t="e">
        <f>ROUND(E240/L240, 2)</f>
        <v>#DIV/0!</v>
      </c>
      <c r="Q240" t="s">
        <v>8309</v>
      </c>
      <c r="R240" t="s">
        <v>8315</v>
      </c>
      <c r="S240" s="10">
        <f t="shared" si="10"/>
        <v>42713.962499999994</v>
      </c>
      <c r="T240" s="10">
        <f t="shared" si="11"/>
        <v>42734.375</v>
      </c>
      <c r="U240" t="e">
        <f>IF(H240="GBP", P240*1.35, P240*1)</f>
        <v>#DIV/0!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0.25</v>
      </c>
      <c r="P241">
        <f>ROUND(E241/L241, 2)</f>
        <v>50</v>
      </c>
      <c r="Q241" t="s">
        <v>8309</v>
      </c>
      <c r="R241" t="s">
        <v>8315</v>
      </c>
      <c r="S241" s="10">
        <f t="shared" si="10"/>
        <v>42297.110300925924</v>
      </c>
      <c r="T241" s="10">
        <f t="shared" si="11"/>
        <v>42316.5</v>
      </c>
      <c r="U241">
        <f>IF(H241="GBP", P241*1.35, P241*1)</f>
        <v>50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1.08</v>
      </c>
      <c r="P242">
        <f>ROUND(E242/L242, 2)</f>
        <v>117.85</v>
      </c>
      <c r="Q242" t="s">
        <v>8309</v>
      </c>
      <c r="R242" t="s">
        <v>8316</v>
      </c>
      <c r="S242" s="10">
        <f t="shared" si="10"/>
        <v>41354.708460648151</v>
      </c>
      <c r="T242" s="10">
        <f t="shared" si="11"/>
        <v>41399.708460648151</v>
      </c>
      <c r="U242">
        <f>IF(H242="GBP", P242*1.35, P242*1)</f>
        <v>117.85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1.1299999999999999</v>
      </c>
      <c r="P243">
        <f>ROUND(E243/L243, 2)</f>
        <v>109.04</v>
      </c>
      <c r="Q243" t="s">
        <v>8309</v>
      </c>
      <c r="R243" t="s">
        <v>8316</v>
      </c>
      <c r="S243" s="10">
        <f t="shared" si="10"/>
        <v>41949.697962962964</v>
      </c>
      <c r="T243" s="10">
        <f t="shared" si="11"/>
        <v>41994.697962962964</v>
      </c>
      <c r="U243">
        <f>IF(H243="GBP", P243*1.35, P243*1)</f>
        <v>109.04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1.1299999999999999</v>
      </c>
      <c r="P244">
        <f>ROUND(E244/L244, 2)</f>
        <v>73.02</v>
      </c>
      <c r="Q244" t="s">
        <v>8309</v>
      </c>
      <c r="R244" t="s">
        <v>8316</v>
      </c>
      <c r="S244" s="10">
        <f t="shared" si="10"/>
        <v>40862.492939814816</v>
      </c>
      <c r="T244" s="10">
        <f t="shared" si="11"/>
        <v>40897.492939814816</v>
      </c>
      <c r="U244">
        <f>IF(H244="GBP", P244*1.35, P244*1)</f>
        <v>73.02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1.03</v>
      </c>
      <c r="P245">
        <f>ROUND(E245/L245, 2)</f>
        <v>78.2</v>
      </c>
      <c r="Q245" t="s">
        <v>8309</v>
      </c>
      <c r="R245" t="s">
        <v>8316</v>
      </c>
      <c r="S245" s="10">
        <f t="shared" si="10"/>
        <v>41662.047500000001</v>
      </c>
      <c r="T245" s="10">
        <f t="shared" si="11"/>
        <v>41692.047500000001</v>
      </c>
      <c r="U245">
        <f>IF(H245="GBP", P245*1.35, P245*1)</f>
        <v>78.2</v>
      </c>
    </row>
    <row r="246" spans="1:21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1.1399999999999999</v>
      </c>
      <c r="P246">
        <f>ROUND(E246/L246, 2)</f>
        <v>47.4</v>
      </c>
      <c r="Q246" t="s">
        <v>8309</v>
      </c>
      <c r="R246" t="s">
        <v>8316</v>
      </c>
      <c r="S246" s="10">
        <f t="shared" si="10"/>
        <v>40213.323599537034</v>
      </c>
      <c r="T246" s="10">
        <f t="shared" si="11"/>
        <v>40253.29583333333</v>
      </c>
      <c r="U246">
        <f>IF(H246="GBP", P246*1.35, P246*1)</f>
        <v>47.4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1.04</v>
      </c>
      <c r="P247">
        <f>ROUND(E247/L247, 2)</f>
        <v>54.02</v>
      </c>
      <c r="Q247" t="s">
        <v>8309</v>
      </c>
      <c r="R247" t="s">
        <v>8316</v>
      </c>
      <c r="S247" s="10">
        <f t="shared" si="10"/>
        <v>41107.053067129629</v>
      </c>
      <c r="T247" s="10">
        <f t="shared" si="11"/>
        <v>41137.053067129629</v>
      </c>
      <c r="U247">
        <f>IF(H247="GBP", P247*1.35, P247*1)</f>
        <v>54.02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3.05</v>
      </c>
      <c r="P248">
        <f>ROUND(E248/L248, 2)</f>
        <v>68.489999999999995</v>
      </c>
      <c r="Q248" t="s">
        <v>8309</v>
      </c>
      <c r="R248" t="s">
        <v>8316</v>
      </c>
      <c r="S248" s="10">
        <f t="shared" si="10"/>
        <v>40480.363483796296</v>
      </c>
      <c r="T248" s="10">
        <f t="shared" si="11"/>
        <v>40530.405150462961</v>
      </c>
      <c r="U248">
        <f>IF(H248="GBP", P248*1.35, P248*1)</f>
        <v>68.489999999999995</v>
      </c>
    </row>
    <row r="249" spans="1:21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1.34</v>
      </c>
      <c r="P249">
        <f>ROUND(E249/L249, 2)</f>
        <v>108.15</v>
      </c>
      <c r="Q249" t="s">
        <v>8309</v>
      </c>
      <c r="R249" t="s">
        <v>8316</v>
      </c>
      <c r="S249" s="10">
        <f t="shared" si="10"/>
        <v>40430.604328703703</v>
      </c>
      <c r="T249" s="10">
        <f t="shared" si="11"/>
        <v>40467.152083333334</v>
      </c>
      <c r="U249">
        <f>IF(H249="GBP", P249*1.35, P249*1)</f>
        <v>108.15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1.01</v>
      </c>
      <c r="P250">
        <f>ROUND(E250/L250, 2)</f>
        <v>589.95000000000005</v>
      </c>
      <c r="Q250" t="s">
        <v>8309</v>
      </c>
      <c r="R250" t="s">
        <v>8316</v>
      </c>
      <c r="S250" s="10">
        <f t="shared" si="10"/>
        <v>40870.774409722224</v>
      </c>
      <c r="T250" s="10">
        <f t="shared" si="11"/>
        <v>40915.774409722224</v>
      </c>
      <c r="U250">
        <f>IF(H250="GBP", P250*1.35, P250*1)</f>
        <v>589.95000000000005</v>
      </c>
    </row>
    <row r="251" spans="1:21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1.1299999999999999</v>
      </c>
      <c r="P251">
        <f>ROUND(E251/L251, 2)</f>
        <v>48.05</v>
      </c>
      <c r="Q251" t="s">
        <v>8309</v>
      </c>
      <c r="R251" t="s">
        <v>8316</v>
      </c>
      <c r="S251" s="10">
        <f t="shared" si="10"/>
        <v>40332.923842592594</v>
      </c>
      <c r="T251" s="10">
        <f t="shared" si="11"/>
        <v>40412.736111111109</v>
      </c>
      <c r="U251">
        <f>IF(H251="GBP", P251*1.35, P251*1)</f>
        <v>48.05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1.06</v>
      </c>
      <c r="P252">
        <f>ROUND(E252/L252, 2)</f>
        <v>72.48</v>
      </c>
      <c r="Q252" t="s">
        <v>8309</v>
      </c>
      <c r="R252" t="s">
        <v>8316</v>
      </c>
      <c r="S252" s="10">
        <f t="shared" si="10"/>
        <v>41401.565868055557</v>
      </c>
      <c r="T252" s="10">
        <f t="shared" si="11"/>
        <v>41431.565868055557</v>
      </c>
      <c r="U252">
        <f>IF(H252="GBP", P252*1.35, P252*1)</f>
        <v>72.48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1.26</v>
      </c>
      <c r="P253">
        <f>ROUND(E253/L253, 2)</f>
        <v>57.08</v>
      </c>
      <c r="Q253" t="s">
        <v>8309</v>
      </c>
      <c r="R253" t="s">
        <v>8316</v>
      </c>
      <c r="S253" s="10">
        <f t="shared" si="10"/>
        <v>41013.787569444445</v>
      </c>
      <c r="T253" s="10">
        <f t="shared" si="11"/>
        <v>41045.791666666664</v>
      </c>
      <c r="U253">
        <f>IF(H253="GBP", P253*1.35, P253*1)</f>
        <v>57.08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1.85</v>
      </c>
      <c r="P254">
        <f>ROUND(E254/L254, 2)</f>
        <v>85.44</v>
      </c>
      <c r="Q254" t="s">
        <v>8309</v>
      </c>
      <c r="R254" t="s">
        <v>8316</v>
      </c>
      <c r="S254" s="10">
        <f t="shared" si="10"/>
        <v>40266.662708333337</v>
      </c>
      <c r="T254" s="10">
        <f t="shared" si="11"/>
        <v>40330.165972222225</v>
      </c>
      <c r="U254">
        <f>IF(H254="GBP", P254*1.35, P254*1)</f>
        <v>85.44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1.01</v>
      </c>
      <c r="P255">
        <f>ROUND(E255/L255, 2)</f>
        <v>215.86</v>
      </c>
      <c r="Q255" t="s">
        <v>8309</v>
      </c>
      <c r="R255" t="s">
        <v>8316</v>
      </c>
      <c r="S255" s="10">
        <f t="shared" si="10"/>
        <v>40924.650868055556</v>
      </c>
      <c r="T255" s="10">
        <f t="shared" si="11"/>
        <v>40954.650868055556</v>
      </c>
      <c r="U255">
        <f>IF(H255="GBP", P255*1.35, P255*1)</f>
        <v>215.86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1.17</v>
      </c>
      <c r="P256">
        <f>ROUND(E256/L256, 2)</f>
        <v>89.39</v>
      </c>
      <c r="Q256" t="s">
        <v>8309</v>
      </c>
      <c r="R256" t="s">
        <v>8316</v>
      </c>
      <c r="S256" s="10">
        <f t="shared" si="10"/>
        <v>42263.952662037031</v>
      </c>
      <c r="T256" s="10">
        <f t="shared" si="11"/>
        <v>42294.083333333328</v>
      </c>
      <c r="U256">
        <f>IF(H256="GBP", P256*1.35, P256*1)</f>
        <v>89.39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1.07</v>
      </c>
      <c r="P257">
        <f>ROUND(E257/L257, 2)</f>
        <v>45.42</v>
      </c>
      <c r="Q257" t="s">
        <v>8309</v>
      </c>
      <c r="R257" t="s">
        <v>8316</v>
      </c>
      <c r="S257" s="10">
        <f t="shared" si="10"/>
        <v>40588.526412037041</v>
      </c>
      <c r="T257" s="10">
        <f t="shared" si="11"/>
        <v>40618.48474537037</v>
      </c>
      <c r="U257">
        <f>IF(H257="GBP", P257*1.35, P257*1)</f>
        <v>45.42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1.39</v>
      </c>
      <c r="P258">
        <f>ROUND(E258/L258, 2)</f>
        <v>65.760000000000005</v>
      </c>
      <c r="Q258" t="s">
        <v>8309</v>
      </c>
      <c r="R258" t="s">
        <v>8316</v>
      </c>
      <c r="S258" s="10">
        <f t="shared" si="10"/>
        <v>41319.769293981481</v>
      </c>
      <c r="T258" s="10">
        <f t="shared" si="11"/>
        <v>41349.769293981481</v>
      </c>
      <c r="U258">
        <f>IF(H258="GBP", P258*1.35, P258*1)</f>
        <v>65.760000000000005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ROUND(E259/D259,2)</f>
        <v>1.07</v>
      </c>
      <c r="P259">
        <f>ROUND(E259/L259, 2)</f>
        <v>66.7</v>
      </c>
      <c r="Q259" t="s">
        <v>8309</v>
      </c>
      <c r="R259" t="s">
        <v>8316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  <c r="U259">
        <f>IF(H259="GBP", P259*1.35, P259*1)</f>
        <v>66.7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1.91</v>
      </c>
      <c r="P260">
        <f>ROUND(E260/L260, 2)</f>
        <v>83.35</v>
      </c>
      <c r="Q260" t="s">
        <v>8309</v>
      </c>
      <c r="R260" t="s">
        <v>8316</v>
      </c>
      <c r="S260" s="10">
        <f t="shared" si="13"/>
        <v>40682.051689814813</v>
      </c>
      <c r="T260" s="10">
        <f t="shared" si="14"/>
        <v>40712.051689814813</v>
      </c>
      <c r="U260">
        <f>IF(H260="GBP", P260*1.35, P260*1)</f>
        <v>83.35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1.32</v>
      </c>
      <c r="P261">
        <f>ROUND(E261/L261, 2)</f>
        <v>105.05</v>
      </c>
      <c r="Q261" t="s">
        <v>8309</v>
      </c>
      <c r="R261" t="s">
        <v>8316</v>
      </c>
      <c r="S261" s="10">
        <f t="shared" si="13"/>
        <v>42072.738067129627</v>
      </c>
      <c r="T261" s="10">
        <f t="shared" si="14"/>
        <v>42102.738067129627</v>
      </c>
      <c r="U261">
        <f>IF(H261="GBP", P261*1.35, P261*1)</f>
        <v>105.05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1.06</v>
      </c>
      <c r="P262">
        <f>ROUND(E262/L262, 2)</f>
        <v>120.91</v>
      </c>
      <c r="Q262" t="s">
        <v>8309</v>
      </c>
      <c r="R262" t="s">
        <v>8316</v>
      </c>
      <c r="S262" s="10">
        <f t="shared" si="13"/>
        <v>40330.755543981482</v>
      </c>
      <c r="T262" s="10">
        <f t="shared" si="14"/>
        <v>40376.415972222225</v>
      </c>
      <c r="U262">
        <f>IF(H262="GBP", P262*1.35, P262*1)</f>
        <v>120.91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1.07</v>
      </c>
      <c r="P263">
        <f>ROUND(E263/L263, 2)</f>
        <v>97.64</v>
      </c>
      <c r="Q263" t="s">
        <v>8309</v>
      </c>
      <c r="R263" t="s">
        <v>8316</v>
      </c>
      <c r="S263" s="10">
        <f t="shared" si="13"/>
        <v>41017.885462962964</v>
      </c>
      <c r="T263" s="10">
        <f t="shared" si="14"/>
        <v>41067.621527777781</v>
      </c>
      <c r="U263">
        <f>IF(H263="GBP", P263*1.35, P263*1)</f>
        <v>97.64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2.4</v>
      </c>
      <c r="P264">
        <f>ROUND(E264/L264, 2)</f>
        <v>41.38</v>
      </c>
      <c r="Q264" t="s">
        <v>8309</v>
      </c>
      <c r="R264" t="s">
        <v>8316</v>
      </c>
      <c r="S264" s="10">
        <f t="shared" si="13"/>
        <v>40555.24800925926</v>
      </c>
      <c r="T264" s="10">
        <f t="shared" si="14"/>
        <v>40600.24800925926</v>
      </c>
      <c r="U264">
        <f>IF(H264="GBP", P264*1.35, P264*1)</f>
        <v>41.38</v>
      </c>
    </row>
    <row r="265" spans="1:21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1.18</v>
      </c>
      <c r="P265">
        <f>ROUND(E265/L265, 2)</f>
        <v>30.65</v>
      </c>
      <c r="Q265" t="s">
        <v>8309</v>
      </c>
      <c r="R265" t="s">
        <v>8316</v>
      </c>
      <c r="S265" s="10">
        <f t="shared" si="13"/>
        <v>41149.954791666663</v>
      </c>
      <c r="T265" s="10">
        <f t="shared" si="14"/>
        <v>41179.954791666663</v>
      </c>
      <c r="U265">
        <f>IF(H265="GBP", P265*1.35, P265*1)</f>
        <v>30.65</v>
      </c>
    </row>
    <row r="266" spans="1:21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1.18</v>
      </c>
      <c r="P266">
        <f>ROUND(E266/L266, 2)</f>
        <v>64.95</v>
      </c>
      <c r="Q266" t="s">
        <v>8309</v>
      </c>
      <c r="R266" t="s">
        <v>8316</v>
      </c>
      <c r="S266" s="10">
        <f t="shared" si="13"/>
        <v>41010.620312500003</v>
      </c>
      <c r="T266" s="10">
        <f t="shared" si="14"/>
        <v>41040.620312500003</v>
      </c>
      <c r="U266">
        <f>IF(H266="GBP", P266*1.35, P266*1)</f>
        <v>64.95</v>
      </c>
    </row>
    <row r="267" spans="1:21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1.1100000000000001</v>
      </c>
      <c r="P267">
        <f>ROUND(E267/L267, 2)</f>
        <v>95.78</v>
      </c>
      <c r="Q267" t="s">
        <v>8309</v>
      </c>
      <c r="R267" t="s">
        <v>8316</v>
      </c>
      <c r="S267" s="10">
        <f t="shared" si="13"/>
        <v>40267.245717592588</v>
      </c>
      <c r="T267" s="10">
        <f t="shared" si="14"/>
        <v>40308.844444444447</v>
      </c>
      <c r="U267">
        <f>IF(H267="GBP", P267*1.35, P267*1)</f>
        <v>95.78</v>
      </c>
    </row>
    <row r="268" spans="1:21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1.46</v>
      </c>
      <c r="P268">
        <f>ROUND(E268/L268, 2)</f>
        <v>40.42</v>
      </c>
      <c r="Q268" t="s">
        <v>8309</v>
      </c>
      <c r="R268" t="s">
        <v>8316</v>
      </c>
      <c r="S268" s="10">
        <f t="shared" si="13"/>
        <v>40205.174849537041</v>
      </c>
      <c r="T268" s="10">
        <f t="shared" si="14"/>
        <v>40291.160416666666</v>
      </c>
      <c r="U268">
        <f>IF(H268="GBP", P268*1.35, P268*1)</f>
        <v>40.42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1.32</v>
      </c>
      <c r="P269">
        <f>ROUND(E269/L269, 2)</f>
        <v>78.58</v>
      </c>
      <c r="Q269" t="s">
        <v>8309</v>
      </c>
      <c r="R269" t="s">
        <v>8316</v>
      </c>
      <c r="S269" s="10">
        <f t="shared" si="13"/>
        <v>41785.452534722222</v>
      </c>
      <c r="T269" s="10">
        <f t="shared" si="14"/>
        <v>41815.452534722222</v>
      </c>
      <c r="U269">
        <f>IF(H269="GBP", P269*1.35, P269*1)</f>
        <v>106.083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1.1100000000000001</v>
      </c>
      <c r="P270">
        <f>ROUND(E270/L270, 2)</f>
        <v>50.18</v>
      </c>
      <c r="Q270" t="s">
        <v>8309</v>
      </c>
      <c r="R270" t="s">
        <v>8316</v>
      </c>
      <c r="S270" s="10">
        <f t="shared" si="13"/>
        <v>40809.15252314815</v>
      </c>
      <c r="T270" s="10">
        <f t="shared" si="14"/>
        <v>40854.194189814814</v>
      </c>
      <c r="U270">
        <f>IF(H270="GBP", P270*1.35, P270*1)</f>
        <v>50.18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1.47</v>
      </c>
      <c r="P271">
        <f>ROUND(E271/L271, 2)</f>
        <v>92.25</v>
      </c>
      <c r="Q271" t="s">
        <v>8309</v>
      </c>
      <c r="R271" t="s">
        <v>8316</v>
      </c>
      <c r="S271" s="10">
        <f t="shared" si="13"/>
        <v>42758.197013888886</v>
      </c>
      <c r="T271" s="10">
        <f t="shared" si="14"/>
        <v>42788.197013888886</v>
      </c>
      <c r="U271">
        <f>IF(H271="GBP", P271*1.35, P271*1)</f>
        <v>92.25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1.53</v>
      </c>
      <c r="P272">
        <f>ROUND(E272/L272, 2)</f>
        <v>57.54</v>
      </c>
      <c r="Q272" t="s">
        <v>8309</v>
      </c>
      <c r="R272" t="s">
        <v>8316</v>
      </c>
      <c r="S272" s="10">
        <f t="shared" si="13"/>
        <v>40637.866550925923</v>
      </c>
      <c r="T272" s="10">
        <f t="shared" si="14"/>
        <v>40688.166666666664</v>
      </c>
      <c r="U272">
        <f>IF(H272="GBP", P272*1.35, P272*1)</f>
        <v>57.54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1.05</v>
      </c>
      <c r="P273">
        <f>ROUND(E273/L273, 2)</f>
        <v>109.42</v>
      </c>
      <c r="Q273" t="s">
        <v>8309</v>
      </c>
      <c r="R273" t="s">
        <v>8316</v>
      </c>
      <c r="S273" s="10">
        <f t="shared" si="13"/>
        <v>41612.10024305556</v>
      </c>
      <c r="T273" s="10">
        <f t="shared" si="14"/>
        <v>41641.333333333336</v>
      </c>
      <c r="U273">
        <f>IF(H273="GBP", P273*1.35, P273*1)</f>
        <v>109.42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1.77</v>
      </c>
      <c r="P274">
        <f>ROUND(E274/L274, 2)</f>
        <v>81.89</v>
      </c>
      <c r="Q274" t="s">
        <v>8309</v>
      </c>
      <c r="R274" t="s">
        <v>8316</v>
      </c>
      <c r="S274" s="10">
        <f t="shared" si="13"/>
        <v>40235.900358796294</v>
      </c>
      <c r="T274" s="10">
        <f t="shared" si="14"/>
        <v>40296.78402777778</v>
      </c>
      <c r="U274">
        <f>IF(H274="GBP", P274*1.35, P274*1)</f>
        <v>81.89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1.08</v>
      </c>
      <c r="P275">
        <f>ROUND(E275/L275, 2)</f>
        <v>45.67</v>
      </c>
      <c r="Q275" t="s">
        <v>8309</v>
      </c>
      <c r="R275" t="s">
        <v>8316</v>
      </c>
      <c r="S275" s="10">
        <f t="shared" si="13"/>
        <v>40697.498449074075</v>
      </c>
      <c r="T275" s="10">
        <f t="shared" si="14"/>
        <v>40727.498449074075</v>
      </c>
      <c r="U275">
        <f>IF(H275="GBP", P275*1.35, P275*1)</f>
        <v>45.67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1.56</v>
      </c>
      <c r="P276">
        <f>ROUND(E276/L276, 2)</f>
        <v>55.22</v>
      </c>
      <c r="Q276" t="s">
        <v>8309</v>
      </c>
      <c r="R276" t="s">
        <v>8316</v>
      </c>
      <c r="S276" s="10">
        <f t="shared" si="13"/>
        <v>40969.912372685183</v>
      </c>
      <c r="T276" s="10">
        <f t="shared" si="14"/>
        <v>41004.290972222225</v>
      </c>
      <c r="U276">
        <f>IF(H276="GBP", P276*1.35, P276*1)</f>
        <v>55.22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1.08</v>
      </c>
      <c r="P277">
        <f>ROUND(E277/L277, 2)</f>
        <v>65.3</v>
      </c>
      <c r="Q277" t="s">
        <v>8309</v>
      </c>
      <c r="R277" t="s">
        <v>8316</v>
      </c>
      <c r="S277" s="10">
        <f t="shared" si="13"/>
        <v>41193.032013888893</v>
      </c>
      <c r="T277" s="10">
        <f t="shared" si="14"/>
        <v>41223.073680555557</v>
      </c>
      <c r="U277">
        <f>IF(H277="GBP", P277*1.35, P277*1)</f>
        <v>65.3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1.48</v>
      </c>
      <c r="P278">
        <f>ROUND(E278/L278, 2)</f>
        <v>95.23</v>
      </c>
      <c r="Q278" t="s">
        <v>8309</v>
      </c>
      <c r="R278" t="s">
        <v>8316</v>
      </c>
      <c r="S278" s="10">
        <f t="shared" si="13"/>
        <v>40967.081874999996</v>
      </c>
      <c r="T278" s="10">
        <f t="shared" si="14"/>
        <v>41027.040208333332</v>
      </c>
      <c r="U278">
        <f>IF(H278="GBP", P278*1.35, P278*1)</f>
        <v>95.23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1.1000000000000001</v>
      </c>
      <c r="P279">
        <f>ROUND(E279/L279, 2)</f>
        <v>75.44</v>
      </c>
      <c r="Q279" t="s">
        <v>8309</v>
      </c>
      <c r="R279" t="s">
        <v>8316</v>
      </c>
      <c r="S279" s="10">
        <f t="shared" si="13"/>
        <v>42117.891423611116</v>
      </c>
      <c r="T279" s="10">
        <f t="shared" si="14"/>
        <v>42147.891423611116</v>
      </c>
      <c r="U279">
        <f>IF(H279="GBP", P279*1.35, P279*1)</f>
        <v>75.44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1.5</v>
      </c>
      <c r="P280">
        <f>ROUND(E280/L280, 2)</f>
        <v>97.82</v>
      </c>
      <c r="Q280" t="s">
        <v>8309</v>
      </c>
      <c r="R280" t="s">
        <v>8316</v>
      </c>
      <c r="S280" s="10">
        <f t="shared" si="13"/>
        <v>41164.040960648148</v>
      </c>
      <c r="T280" s="10">
        <f t="shared" si="14"/>
        <v>41194.040960648148</v>
      </c>
      <c r="U280">
        <f>IF(H280="GBP", P280*1.35, P280*1)</f>
        <v>97.82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1.57</v>
      </c>
      <c r="P281">
        <f>ROUND(E281/L281, 2)</f>
        <v>87.69</v>
      </c>
      <c r="Q281" t="s">
        <v>8309</v>
      </c>
      <c r="R281" t="s">
        <v>8316</v>
      </c>
      <c r="S281" s="10">
        <f t="shared" si="13"/>
        <v>42759.244166666671</v>
      </c>
      <c r="T281" s="10">
        <f t="shared" si="14"/>
        <v>42793.084027777775</v>
      </c>
      <c r="U281">
        <f>IF(H281="GBP", P281*1.35, P281*1)</f>
        <v>87.69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1.56</v>
      </c>
      <c r="P282">
        <f>ROUND(E282/L282, 2)</f>
        <v>54.75</v>
      </c>
      <c r="Q282" t="s">
        <v>8309</v>
      </c>
      <c r="R282" t="s">
        <v>8316</v>
      </c>
      <c r="S282" s="10">
        <f t="shared" si="13"/>
        <v>41744.590682870366</v>
      </c>
      <c r="T282" s="10">
        <f t="shared" si="14"/>
        <v>41789.590682870366</v>
      </c>
      <c r="U282">
        <f>IF(H282="GBP", P282*1.35, P282*1)</f>
        <v>54.75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1.21</v>
      </c>
      <c r="P283">
        <f>ROUND(E283/L283, 2)</f>
        <v>83.95</v>
      </c>
      <c r="Q283" t="s">
        <v>8309</v>
      </c>
      <c r="R283" t="s">
        <v>8316</v>
      </c>
      <c r="S283" s="10">
        <f t="shared" si="13"/>
        <v>39950.163344907407</v>
      </c>
      <c r="T283" s="10">
        <f t="shared" si="14"/>
        <v>40035.80972222222</v>
      </c>
      <c r="U283">
        <f>IF(H283="GBP", P283*1.35, P283*1)</f>
        <v>83.95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1.01</v>
      </c>
      <c r="P284">
        <f>ROUND(E284/L284, 2)</f>
        <v>254.39</v>
      </c>
      <c r="Q284" t="s">
        <v>8309</v>
      </c>
      <c r="R284" t="s">
        <v>8316</v>
      </c>
      <c r="S284" s="10">
        <f t="shared" si="13"/>
        <v>40194.920046296298</v>
      </c>
      <c r="T284" s="10">
        <f t="shared" si="14"/>
        <v>40231.916666666664</v>
      </c>
      <c r="U284">
        <f>IF(H284="GBP", P284*1.35, P284*1)</f>
        <v>254.39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1.1399999999999999</v>
      </c>
      <c r="P285">
        <f>ROUND(E285/L285, 2)</f>
        <v>101.83</v>
      </c>
      <c r="Q285" t="s">
        <v>8309</v>
      </c>
      <c r="R285" t="s">
        <v>8316</v>
      </c>
      <c r="S285" s="10">
        <f t="shared" si="13"/>
        <v>40675.71</v>
      </c>
      <c r="T285" s="10">
        <f t="shared" si="14"/>
        <v>40695.207638888889</v>
      </c>
      <c r="U285">
        <f>IF(H285="GBP", P285*1.35, P285*1)</f>
        <v>101.83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1.05</v>
      </c>
      <c r="P286">
        <f>ROUND(E286/L286, 2)</f>
        <v>55.07</v>
      </c>
      <c r="Q286" t="s">
        <v>8309</v>
      </c>
      <c r="R286" t="s">
        <v>8316</v>
      </c>
      <c r="S286" s="10">
        <f t="shared" si="13"/>
        <v>40904.738194444442</v>
      </c>
      <c r="T286" s="10">
        <f t="shared" si="14"/>
        <v>40929.738194444442</v>
      </c>
      <c r="U286">
        <f>IF(H286="GBP", P286*1.35, P286*1)</f>
        <v>55.07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2.29</v>
      </c>
      <c r="P287">
        <f>ROUND(E287/L287, 2)</f>
        <v>56.9</v>
      </c>
      <c r="Q287" t="s">
        <v>8309</v>
      </c>
      <c r="R287" t="s">
        <v>8316</v>
      </c>
      <c r="S287" s="10">
        <f t="shared" si="13"/>
        <v>41506.756111111114</v>
      </c>
      <c r="T287" s="10">
        <f t="shared" si="14"/>
        <v>41536.756111111114</v>
      </c>
      <c r="U287">
        <f>IF(H287="GBP", P287*1.35, P287*1)</f>
        <v>56.9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1.0900000000000001</v>
      </c>
      <c r="P288">
        <f>ROUND(E288/L288, 2)</f>
        <v>121.28</v>
      </c>
      <c r="Q288" t="s">
        <v>8309</v>
      </c>
      <c r="R288" t="s">
        <v>8316</v>
      </c>
      <c r="S288" s="10">
        <f t="shared" si="13"/>
        <v>41313.816249999996</v>
      </c>
      <c r="T288" s="10">
        <f t="shared" si="14"/>
        <v>41358.774583333332</v>
      </c>
      <c r="U288">
        <f>IF(H288="GBP", P288*1.35, P288*1)</f>
        <v>121.28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1.76</v>
      </c>
      <c r="P289">
        <f>ROUND(E289/L289, 2)</f>
        <v>91.19</v>
      </c>
      <c r="Q289" t="s">
        <v>8309</v>
      </c>
      <c r="R289" t="s">
        <v>8316</v>
      </c>
      <c r="S289" s="10">
        <f t="shared" si="13"/>
        <v>41184.277986111112</v>
      </c>
      <c r="T289" s="10">
        <f t="shared" si="14"/>
        <v>41215.166666666664</v>
      </c>
      <c r="U289">
        <f>IF(H289="GBP", P289*1.35, P289*1)</f>
        <v>91.19</v>
      </c>
    </row>
    <row r="290" spans="1:21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1.03</v>
      </c>
      <c r="P290">
        <f>ROUND(E290/L290, 2)</f>
        <v>115.45</v>
      </c>
      <c r="Q290" t="s">
        <v>8309</v>
      </c>
      <c r="R290" t="s">
        <v>8316</v>
      </c>
      <c r="S290" s="10">
        <f t="shared" si="13"/>
        <v>41051.168900462959</v>
      </c>
      <c r="T290" s="10">
        <f t="shared" si="14"/>
        <v>41086.168900462959</v>
      </c>
      <c r="U290">
        <f>IF(H290="GBP", P290*1.35, P290*1)</f>
        <v>115.45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1.05</v>
      </c>
      <c r="P291">
        <f>ROUND(E291/L291, 2)</f>
        <v>67.77</v>
      </c>
      <c r="Q291" t="s">
        <v>8309</v>
      </c>
      <c r="R291" t="s">
        <v>8316</v>
      </c>
      <c r="S291" s="10">
        <f t="shared" si="13"/>
        <v>41550.456412037034</v>
      </c>
      <c r="T291" s="10">
        <f t="shared" si="14"/>
        <v>41580.456412037034</v>
      </c>
      <c r="U291">
        <f>IF(H291="GBP", P291*1.35, P291*1)</f>
        <v>91.489500000000007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1.07</v>
      </c>
      <c r="P292">
        <f>ROUND(E292/L292, 2)</f>
        <v>28.58</v>
      </c>
      <c r="Q292" t="s">
        <v>8309</v>
      </c>
      <c r="R292" t="s">
        <v>8316</v>
      </c>
      <c r="S292" s="10">
        <f t="shared" si="13"/>
        <v>40526.36917824074</v>
      </c>
      <c r="T292" s="10">
        <f t="shared" si="14"/>
        <v>40576.332638888889</v>
      </c>
      <c r="U292">
        <f>IF(H292="GBP", P292*1.35, P292*1)</f>
        <v>28.58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1.2</v>
      </c>
      <c r="P293">
        <f>ROUND(E293/L293, 2)</f>
        <v>46.88</v>
      </c>
      <c r="Q293" t="s">
        <v>8309</v>
      </c>
      <c r="R293" t="s">
        <v>8316</v>
      </c>
      <c r="S293" s="10">
        <f t="shared" si="13"/>
        <v>41376.769050925926</v>
      </c>
      <c r="T293" s="10">
        <f t="shared" si="14"/>
        <v>41395.000694444447</v>
      </c>
      <c r="U293">
        <f>IF(H293="GBP", P293*1.35, P293*1)</f>
        <v>46.88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1.02</v>
      </c>
      <c r="P294">
        <f>ROUND(E294/L294, 2)</f>
        <v>154.41999999999999</v>
      </c>
      <c r="Q294" t="s">
        <v>8309</v>
      </c>
      <c r="R294" t="s">
        <v>8316</v>
      </c>
      <c r="S294" s="10">
        <f t="shared" si="13"/>
        <v>40812.803229166668</v>
      </c>
      <c r="T294" s="10">
        <f t="shared" si="14"/>
        <v>40845.165972222225</v>
      </c>
      <c r="U294">
        <f>IF(H294="GBP", P294*1.35, P294*1)</f>
        <v>154.41999999999999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1.01</v>
      </c>
      <c r="P295">
        <f>ROUND(E295/L295, 2)</f>
        <v>201.22</v>
      </c>
      <c r="Q295" t="s">
        <v>8309</v>
      </c>
      <c r="R295" t="s">
        <v>8316</v>
      </c>
      <c r="S295" s="10">
        <f t="shared" si="13"/>
        <v>41719.667986111112</v>
      </c>
      <c r="T295" s="10">
        <f t="shared" si="14"/>
        <v>41749.667986111112</v>
      </c>
      <c r="U295">
        <f>IF(H295="GBP", P295*1.35, P295*1)</f>
        <v>201.22</v>
      </c>
    </row>
    <row r="296" spans="1:21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</v>
      </c>
      <c r="P296">
        <f>ROUND(E296/L296, 2)</f>
        <v>100</v>
      </c>
      <c r="Q296" t="s">
        <v>8309</v>
      </c>
      <c r="R296" t="s">
        <v>8316</v>
      </c>
      <c r="S296" s="10">
        <f t="shared" si="13"/>
        <v>40343.084421296298</v>
      </c>
      <c r="T296" s="10">
        <f t="shared" si="14"/>
        <v>40378.666666666664</v>
      </c>
      <c r="U296">
        <f>IF(H296="GBP", P296*1.35, P296*1)</f>
        <v>100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1.33</v>
      </c>
      <c r="P297">
        <f>ROUND(E297/L297, 2)</f>
        <v>100.08</v>
      </c>
      <c r="Q297" t="s">
        <v>8309</v>
      </c>
      <c r="R297" t="s">
        <v>8316</v>
      </c>
      <c r="S297" s="10">
        <f t="shared" si="13"/>
        <v>41519.004733796297</v>
      </c>
      <c r="T297" s="10">
        <f t="shared" si="14"/>
        <v>41579</v>
      </c>
      <c r="U297">
        <f>IF(H297="GBP", P297*1.35, P297*1)</f>
        <v>100.08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1.19</v>
      </c>
      <c r="P298">
        <f>ROUND(E298/L298, 2)</f>
        <v>230.09</v>
      </c>
      <c r="Q298" t="s">
        <v>8309</v>
      </c>
      <c r="R298" t="s">
        <v>8316</v>
      </c>
      <c r="S298" s="10">
        <f t="shared" si="13"/>
        <v>41134.475497685184</v>
      </c>
      <c r="T298" s="10">
        <f t="shared" si="14"/>
        <v>41159.475497685184</v>
      </c>
      <c r="U298">
        <f>IF(H298="GBP", P298*1.35, P298*1)</f>
        <v>230.09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1.01</v>
      </c>
      <c r="P299">
        <f>ROUND(E299/L299, 2)</f>
        <v>141.75</v>
      </c>
      <c r="Q299" t="s">
        <v>8309</v>
      </c>
      <c r="R299" t="s">
        <v>8316</v>
      </c>
      <c r="S299" s="10">
        <f t="shared" si="13"/>
        <v>42089.72802083334</v>
      </c>
      <c r="T299" s="10">
        <f t="shared" si="14"/>
        <v>42125.165972222225</v>
      </c>
      <c r="U299">
        <f>IF(H299="GBP", P299*1.35, P299*1)</f>
        <v>141.75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1.0900000000000001</v>
      </c>
      <c r="P300">
        <f>ROUND(E300/L300, 2)</f>
        <v>56.34</v>
      </c>
      <c r="Q300" t="s">
        <v>8309</v>
      </c>
      <c r="R300" t="s">
        <v>8316</v>
      </c>
      <c r="S300" s="10">
        <f t="shared" si="13"/>
        <v>41709.463518518518</v>
      </c>
      <c r="T300" s="10">
        <f t="shared" si="14"/>
        <v>41768.875</v>
      </c>
      <c r="U300">
        <f>IF(H300="GBP", P300*1.35, P300*1)</f>
        <v>56.34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1.79</v>
      </c>
      <c r="P301">
        <f>ROUND(E301/L301, 2)</f>
        <v>73.34</v>
      </c>
      <c r="Q301" t="s">
        <v>8309</v>
      </c>
      <c r="R301" t="s">
        <v>8316</v>
      </c>
      <c r="S301" s="10">
        <f t="shared" si="13"/>
        <v>40469.225231481483</v>
      </c>
      <c r="T301" s="10">
        <f t="shared" si="14"/>
        <v>40499.266898148147</v>
      </c>
      <c r="U301">
        <f>IF(H301="GBP", P301*1.35, P301*1)</f>
        <v>73.34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1.02</v>
      </c>
      <c r="P302">
        <f>ROUND(E302/L302, 2)</f>
        <v>85.34</v>
      </c>
      <c r="Q302" t="s">
        <v>8309</v>
      </c>
      <c r="R302" t="s">
        <v>8316</v>
      </c>
      <c r="S302" s="10">
        <f t="shared" si="13"/>
        <v>40626.959930555553</v>
      </c>
      <c r="T302" s="10">
        <f t="shared" si="14"/>
        <v>40657.959930555553</v>
      </c>
      <c r="U302">
        <f>IF(H302="GBP", P302*1.35, P302*1)</f>
        <v>85.34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1.19</v>
      </c>
      <c r="P303">
        <f>ROUND(E303/L303, 2)</f>
        <v>61.5</v>
      </c>
      <c r="Q303" t="s">
        <v>8309</v>
      </c>
      <c r="R303" t="s">
        <v>8316</v>
      </c>
      <c r="S303" s="10">
        <f t="shared" si="13"/>
        <v>41312.737673611111</v>
      </c>
      <c r="T303" s="10">
        <f t="shared" si="14"/>
        <v>41352.696006944447</v>
      </c>
      <c r="U303">
        <f>IF(H303="GBP", P303*1.35, P303*1)</f>
        <v>61.5</v>
      </c>
    </row>
    <row r="304" spans="1:21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</v>
      </c>
      <c r="P304">
        <f>ROUND(E304/L304, 2)</f>
        <v>93.02</v>
      </c>
      <c r="Q304" t="s">
        <v>8309</v>
      </c>
      <c r="R304" t="s">
        <v>8316</v>
      </c>
      <c r="S304" s="10">
        <f t="shared" si="13"/>
        <v>40933.856921296298</v>
      </c>
      <c r="T304" s="10">
        <f t="shared" si="14"/>
        <v>40963.856921296298</v>
      </c>
      <c r="U304">
        <f>IF(H304="GBP", P304*1.35, P304*1)</f>
        <v>93.02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1.37</v>
      </c>
      <c r="P305">
        <f>ROUND(E305/L305, 2)</f>
        <v>50.29</v>
      </c>
      <c r="Q305" t="s">
        <v>8309</v>
      </c>
      <c r="R305" t="s">
        <v>8316</v>
      </c>
      <c r="S305" s="10">
        <f t="shared" si="13"/>
        <v>41032.071134259262</v>
      </c>
      <c r="T305" s="10">
        <f t="shared" si="14"/>
        <v>41062.071134259262</v>
      </c>
      <c r="U305">
        <f>IF(H305="GBP", P305*1.35, P305*1)</f>
        <v>50.29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2.3199999999999998</v>
      </c>
      <c r="P306">
        <f>ROUND(E306/L306, 2)</f>
        <v>106.43</v>
      </c>
      <c r="Q306" t="s">
        <v>8309</v>
      </c>
      <c r="R306" t="s">
        <v>8316</v>
      </c>
      <c r="S306" s="10">
        <f t="shared" si="13"/>
        <v>41114.094872685186</v>
      </c>
      <c r="T306" s="10">
        <f t="shared" si="14"/>
        <v>41153.083333333336</v>
      </c>
      <c r="U306">
        <f>IF(H306="GBP", P306*1.35, P306*1)</f>
        <v>106.43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1.3</v>
      </c>
      <c r="P307">
        <f>ROUND(E307/L307, 2)</f>
        <v>51.72</v>
      </c>
      <c r="Q307" t="s">
        <v>8309</v>
      </c>
      <c r="R307" t="s">
        <v>8316</v>
      </c>
      <c r="S307" s="10">
        <f t="shared" si="13"/>
        <v>40948.630196759259</v>
      </c>
      <c r="T307" s="10">
        <f t="shared" si="14"/>
        <v>40978.630196759259</v>
      </c>
      <c r="U307">
        <f>IF(H307="GBP", P307*1.35, P307*1)</f>
        <v>51.72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2.93</v>
      </c>
      <c r="P308">
        <f>ROUND(E308/L308, 2)</f>
        <v>36.61</v>
      </c>
      <c r="Q308" t="s">
        <v>8309</v>
      </c>
      <c r="R308" t="s">
        <v>8316</v>
      </c>
      <c r="S308" s="10">
        <f t="shared" si="13"/>
        <v>41333.837187500001</v>
      </c>
      <c r="T308" s="10">
        <f t="shared" si="14"/>
        <v>41353.795520833337</v>
      </c>
      <c r="U308">
        <f>IF(H308="GBP", P308*1.35, P308*1)</f>
        <v>36.61</v>
      </c>
    </row>
    <row r="309" spans="1:21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1.1100000000000001</v>
      </c>
      <c r="P309">
        <f>ROUND(E309/L309, 2)</f>
        <v>42.52</v>
      </c>
      <c r="Q309" t="s">
        <v>8309</v>
      </c>
      <c r="R309" t="s">
        <v>8316</v>
      </c>
      <c r="S309" s="10">
        <f t="shared" si="13"/>
        <v>41282.944456018515</v>
      </c>
      <c r="T309" s="10">
        <f t="shared" si="14"/>
        <v>41312.944456018515</v>
      </c>
      <c r="U309">
        <f>IF(H309="GBP", P309*1.35, P309*1)</f>
        <v>42.52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1.06</v>
      </c>
      <c r="P310">
        <f>ROUND(E310/L310, 2)</f>
        <v>62.71</v>
      </c>
      <c r="Q310" t="s">
        <v>8309</v>
      </c>
      <c r="R310" t="s">
        <v>8316</v>
      </c>
      <c r="S310" s="10">
        <f t="shared" si="13"/>
        <v>40567.694560185184</v>
      </c>
      <c r="T310" s="10">
        <f t="shared" si="14"/>
        <v>40612.694560185184</v>
      </c>
      <c r="U310">
        <f>IF(H310="GBP", P310*1.35, P310*1)</f>
        <v>62.71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1.19</v>
      </c>
      <c r="P311">
        <f>ROUND(E311/L311, 2)</f>
        <v>89.96</v>
      </c>
      <c r="Q311" t="s">
        <v>8309</v>
      </c>
      <c r="R311" t="s">
        <v>8316</v>
      </c>
      <c r="S311" s="10">
        <f t="shared" si="13"/>
        <v>41134.751550925925</v>
      </c>
      <c r="T311" s="10">
        <f t="shared" si="14"/>
        <v>41155.751550925925</v>
      </c>
      <c r="U311">
        <f>IF(H311="GBP", P311*1.35, P311*1)</f>
        <v>89.96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1.04</v>
      </c>
      <c r="P312">
        <f>ROUND(E312/L312, 2)</f>
        <v>28.92</v>
      </c>
      <c r="Q312" t="s">
        <v>8309</v>
      </c>
      <c r="R312" t="s">
        <v>8316</v>
      </c>
      <c r="S312" s="10">
        <f t="shared" si="13"/>
        <v>40821.183136574073</v>
      </c>
      <c r="T312" s="10">
        <f t="shared" si="14"/>
        <v>40836.083333333336</v>
      </c>
      <c r="U312">
        <f>IF(H312="GBP", P312*1.35, P312*1)</f>
        <v>28.92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1.04</v>
      </c>
      <c r="P313">
        <f>ROUND(E313/L313, 2)</f>
        <v>138.80000000000001</v>
      </c>
      <c r="Q313" t="s">
        <v>8309</v>
      </c>
      <c r="R313" t="s">
        <v>8316</v>
      </c>
      <c r="S313" s="10">
        <f t="shared" si="13"/>
        <v>40868.219814814816</v>
      </c>
      <c r="T313" s="10">
        <f t="shared" si="14"/>
        <v>40909.332638888889</v>
      </c>
      <c r="U313">
        <f>IF(H313="GBP", P313*1.35, P313*1)</f>
        <v>138.80000000000001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1.1200000000000001</v>
      </c>
      <c r="P314">
        <f>ROUND(E314/L314, 2)</f>
        <v>61.3</v>
      </c>
      <c r="Q314" t="s">
        <v>8309</v>
      </c>
      <c r="R314" t="s">
        <v>8316</v>
      </c>
      <c r="S314" s="10">
        <f t="shared" si="13"/>
        <v>41348.877685185187</v>
      </c>
      <c r="T314" s="10">
        <f t="shared" si="14"/>
        <v>41378.877685185187</v>
      </c>
      <c r="U314">
        <f>IF(H314="GBP", P314*1.35, P314*1)</f>
        <v>61.3</v>
      </c>
    </row>
    <row r="315" spans="1:21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1.05</v>
      </c>
      <c r="P315">
        <f>ROUND(E315/L315, 2)</f>
        <v>80.2</v>
      </c>
      <c r="Q315" t="s">
        <v>8309</v>
      </c>
      <c r="R315" t="s">
        <v>8316</v>
      </c>
      <c r="S315" s="10">
        <f t="shared" si="13"/>
        <v>40357.227939814817</v>
      </c>
      <c r="T315" s="10">
        <f t="shared" si="14"/>
        <v>40401.665972222225</v>
      </c>
      <c r="U315">
        <f>IF(H315="GBP", P315*1.35, P315*1)</f>
        <v>80.2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3.85</v>
      </c>
      <c r="P316">
        <f>ROUND(E316/L316, 2)</f>
        <v>32.1</v>
      </c>
      <c r="Q316" t="s">
        <v>8309</v>
      </c>
      <c r="R316" t="s">
        <v>8316</v>
      </c>
      <c r="S316" s="10">
        <f t="shared" si="13"/>
        <v>41304.833194444444</v>
      </c>
      <c r="T316" s="10">
        <f t="shared" si="14"/>
        <v>41334.833194444444</v>
      </c>
      <c r="U316">
        <f>IF(H316="GBP", P316*1.35, P316*1)</f>
        <v>32.1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1.01</v>
      </c>
      <c r="P317">
        <f>ROUND(E317/L317, 2)</f>
        <v>200.89</v>
      </c>
      <c r="Q317" t="s">
        <v>8309</v>
      </c>
      <c r="R317" t="s">
        <v>8316</v>
      </c>
      <c r="S317" s="10">
        <f t="shared" si="13"/>
        <v>41113.77238425926</v>
      </c>
      <c r="T317" s="10">
        <f t="shared" si="14"/>
        <v>41143.77238425926</v>
      </c>
      <c r="U317">
        <f>IF(H317="GBP", P317*1.35, P317*1)</f>
        <v>200.89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1.1399999999999999</v>
      </c>
      <c r="P318">
        <f>ROUND(E318/L318, 2)</f>
        <v>108.01</v>
      </c>
      <c r="Q318" t="s">
        <v>8309</v>
      </c>
      <c r="R318" t="s">
        <v>8316</v>
      </c>
      <c r="S318" s="10">
        <f t="shared" si="13"/>
        <v>41950.923576388886</v>
      </c>
      <c r="T318" s="10">
        <f t="shared" si="14"/>
        <v>41984.207638888889</v>
      </c>
      <c r="U318">
        <f>IF(H318="GBP", P318*1.35, P318*1)</f>
        <v>108.01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1.01</v>
      </c>
      <c r="P319">
        <f>ROUND(E319/L319, 2)</f>
        <v>95.7</v>
      </c>
      <c r="Q319" t="s">
        <v>8309</v>
      </c>
      <c r="R319" t="s">
        <v>8316</v>
      </c>
      <c r="S319" s="10">
        <f t="shared" si="13"/>
        <v>41589.676886574074</v>
      </c>
      <c r="T319" s="10">
        <f t="shared" si="14"/>
        <v>41619.676886574074</v>
      </c>
      <c r="U319">
        <f>IF(H319="GBP", P319*1.35, P319*1)</f>
        <v>95.7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2.83</v>
      </c>
      <c r="P320">
        <f>ROUND(E320/L320, 2)</f>
        <v>49.88</v>
      </c>
      <c r="Q320" t="s">
        <v>8309</v>
      </c>
      <c r="R320" t="s">
        <v>8316</v>
      </c>
      <c r="S320" s="10">
        <f t="shared" si="13"/>
        <v>41330.038784722223</v>
      </c>
      <c r="T320" s="10">
        <f t="shared" si="14"/>
        <v>41359.997118055559</v>
      </c>
      <c r="U320">
        <f>IF(H320="GBP", P320*1.35, P320*1)</f>
        <v>49.88</v>
      </c>
    </row>
    <row r="321" spans="1:21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1.1299999999999999</v>
      </c>
      <c r="P321">
        <f>ROUND(E321/L321, 2)</f>
        <v>110.47</v>
      </c>
      <c r="Q321" t="s">
        <v>8309</v>
      </c>
      <c r="R321" t="s">
        <v>8316</v>
      </c>
      <c r="S321" s="10">
        <f t="shared" si="13"/>
        <v>40123.83829861111</v>
      </c>
      <c r="T321" s="10">
        <f t="shared" si="14"/>
        <v>40211.332638888889</v>
      </c>
      <c r="U321">
        <f>IF(H321="GBP", P321*1.35, P321*1)</f>
        <v>110.47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1.07</v>
      </c>
      <c r="P322">
        <f>ROUND(E322/L322, 2)</f>
        <v>134.91</v>
      </c>
      <c r="Q322" t="s">
        <v>8309</v>
      </c>
      <c r="R322" t="s">
        <v>8316</v>
      </c>
      <c r="S322" s="10">
        <f t="shared" si="13"/>
        <v>42331.551307870366</v>
      </c>
      <c r="T322" s="10">
        <f t="shared" si="14"/>
        <v>42360.958333333328</v>
      </c>
      <c r="U322">
        <f>IF(H322="GBP", P322*1.35, P322*1)</f>
        <v>182.1285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ROUND(E323/D323,2)</f>
        <v>1.03</v>
      </c>
      <c r="P323">
        <f>ROUND(E323/L323, 2)</f>
        <v>106.62</v>
      </c>
      <c r="Q323" t="s">
        <v>8309</v>
      </c>
      <c r="R323" t="s">
        <v>8316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  <c r="U323">
        <f>IF(H323="GBP", P323*1.35, P323*1)</f>
        <v>106.62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1.08</v>
      </c>
      <c r="P324">
        <f>ROUND(E324/L324, 2)</f>
        <v>145.04</v>
      </c>
      <c r="Q324" t="s">
        <v>8309</v>
      </c>
      <c r="R324" t="s">
        <v>8316</v>
      </c>
      <c r="S324" s="10">
        <f t="shared" si="16"/>
        <v>42473.57</v>
      </c>
      <c r="T324" s="10">
        <f t="shared" si="17"/>
        <v>42503.57</v>
      </c>
      <c r="U324">
        <f>IF(H324="GBP", P324*1.35, P324*1)</f>
        <v>145.04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1.23</v>
      </c>
      <c r="P325">
        <f>ROUND(E325/L325, 2)</f>
        <v>114.59</v>
      </c>
      <c r="Q325" t="s">
        <v>8309</v>
      </c>
      <c r="R325" t="s">
        <v>8316</v>
      </c>
      <c r="S325" s="10">
        <f t="shared" si="16"/>
        <v>42697.32136574074</v>
      </c>
      <c r="T325" s="10">
        <f t="shared" si="17"/>
        <v>42725.332638888889</v>
      </c>
      <c r="U325">
        <f>IF(H325="GBP", P325*1.35, P325*1)</f>
        <v>114.59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1.02</v>
      </c>
      <c r="P326">
        <f>ROUND(E326/L326, 2)</f>
        <v>105.32</v>
      </c>
      <c r="Q326" t="s">
        <v>8309</v>
      </c>
      <c r="R326" t="s">
        <v>8316</v>
      </c>
      <c r="S326" s="10">
        <f t="shared" si="16"/>
        <v>42184.626250000001</v>
      </c>
      <c r="T326" s="10">
        <f t="shared" si="17"/>
        <v>42217.626250000001</v>
      </c>
      <c r="U326">
        <f>IF(H326="GBP", P326*1.35, P326*1)</f>
        <v>105.32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1.04</v>
      </c>
      <c r="P327">
        <f>ROUND(E327/L327, 2)</f>
        <v>70.92</v>
      </c>
      <c r="Q327" t="s">
        <v>8309</v>
      </c>
      <c r="R327" t="s">
        <v>8316</v>
      </c>
      <c r="S327" s="10">
        <f t="shared" si="16"/>
        <v>42689.187881944439</v>
      </c>
      <c r="T327" s="10">
        <f t="shared" si="17"/>
        <v>42724.187881944439</v>
      </c>
      <c r="U327">
        <f>IF(H327="GBP", P327*1.35, P327*1)</f>
        <v>70.92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1.1299999999999999</v>
      </c>
      <c r="P328">
        <f>ROUND(E328/L328, 2)</f>
        <v>147.16999999999999</v>
      </c>
      <c r="Q328" t="s">
        <v>8309</v>
      </c>
      <c r="R328" t="s">
        <v>8316</v>
      </c>
      <c r="S328" s="10">
        <f t="shared" si="16"/>
        <v>42775.314884259264</v>
      </c>
      <c r="T328" s="10">
        <f t="shared" si="17"/>
        <v>42808.956250000003</v>
      </c>
      <c r="U328">
        <f>IF(H328="GBP", P328*1.35, P328*1)</f>
        <v>147.16999999999999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1.36</v>
      </c>
      <c r="P329">
        <f>ROUND(E329/L329, 2)</f>
        <v>160.47</v>
      </c>
      <c r="Q329" t="s">
        <v>8309</v>
      </c>
      <c r="R329" t="s">
        <v>8316</v>
      </c>
      <c r="S329" s="10">
        <f t="shared" si="16"/>
        <v>42058.235289351855</v>
      </c>
      <c r="T329" s="10">
        <f t="shared" si="17"/>
        <v>42085.333333333328</v>
      </c>
      <c r="U329">
        <f>IF(H329="GBP", P329*1.35, P329*1)</f>
        <v>160.47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1.04</v>
      </c>
      <c r="P330">
        <f>ROUND(E330/L330, 2)</f>
        <v>156.05000000000001</v>
      </c>
      <c r="Q330" t="s">
        <v>8309</v>
      </c>
      <c r="R330" t="s">
        <v>8316</v>
      </c>
      <c r="S330" s="10">
        <f t="shared" si="16"/>
        <v>42278.946620370371</v>
      </c>
      <c r="T330" s="10">
        <f t="shared" si="17"/>
        <v>42309.166666666672</v>
      </c>
      <c r="U330">
        <f>IF(H330="GBP", P330*1.35, P330*1)</f>
        <v>156.05000000000001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1.06</v>
      </c>
      <c r="P331">
        <f>ROUND(E331/L331, 2)</f>
        <v>63.17</v>
      </c>
      <c r="Q331" t="s">
        <v>8309</v>
      </c>
      <c r="R331" t="s">
        <v>8316</v>
      </c>
      <c r="S331" s="10">
        <f t="shared" si="16"/>
        <v>42291.46674768519</v>
      </c>
      <c r="T331" s="10">
        <f t="shared" si="17"/>
        <v>42315.166666666672</v>
      </c>
      <c r="U331">
        <f>IF(H331="GBP", P331*1.35, P331*1)</f>
        <v>63.17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1.02</v>
      </c>
      <c r="P332">
        <f>ROUND(E332/L332, 2)</f>
        <v>104.82</v>
      </c>
      <c r="Q332" t="s">
        <v>8309</v>
      </c>
      <c r="R332" t="s">
        <v>8316</v>
      </c>
      <c r="S332" s="10">
        <f t="shared" si="16"/>
        <v>41379.515775462962</v>
      </c>
      <c r="T332" s="10">
        <f t="shared" si="17"/>
        <v>41411.165972222225</v>
      </c>
      <c r="U332">
        <f>IF(H332="GBP", P332*1.35, P332*1)</f>
        <v>104.82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1.07</v>
      </c>
      <c r="P333">
        <f>ROUND(E333/L333, 2)</f>
        <v>97.36</v>
      </c>
      <c r="Q333" t="s">
        <v>8309</v>
      </c>
      <c r="R333" t="s">
        <v>8316</v>
      </c>
      <c r="S333" s="10">
        <f t="shared" si="16"/>
        <v>42507.581412037034</v>
      </c>
      <c r="T333" s="10">
        <f t="shared" si="17"/>
        <v>42538.581412037034</v>
      </c>
      <c r="U333">
        <f>IF(H333="GBP", P333*1.35, P333*1)</f>
        <v>97.36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1.1299999999999999</v>
      </c>
      <c r="P334">
        <f>ROUND(E334/L334, 2)</f>
        <v>203.63</v>
      </c>
      <c r="Q334" t="s">
        <v>8309</v>
      </c>
      <c r="R334" t="s">
        <v>8316</v>
      </c>
      <c r="S334" s="10">
        <f t="shared" si="16"/>
        <v>42263.680289351847</v>
      </c>
      <c r="T334" s="10">
        <f t="shared" si="17"/>
        <v>42305.333333333328</v>
      </c>
      <c r="U334">
        <f>IF(H334="GBP", P334*1.35, P334*1)</f>
        <v>203.63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1.25</v>
      </c>
      <c r="P335">
        <f>ROUND(E335/L335, 2)</f>
        <v>188.31</v>
      </c>
      <c r="Q335" t="s">
        <v>8309</v>
      </c>
      <c r="R335" t="s">
        <v>8316</v>
      </c>
      <c r="S335" s="10">
        <f t="shared" si="16"/>
        <v>42437.636469907404</v>
      </c>
      <c r="T335" s="10">
        <f t="shared" si="17"/>
        <v>42467.59480324074</v>
      </c>
      <c r="U335">
        <f>IF(H335="GBP", P335*1.35, P335*1)</f>
        <v>188.31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1.01</v>
      </c>
      <c r="P336">
        <f>ROUND(E336/L336, 2)</f>
        <v>146.65</v>
      </c>
      <c r="Q336" t="s">
        <v>8309</v>
      </c>
      <c r="R336" t="s">
        <v>8316</v>
      </c>
      <c r="S336" s="10">
        <f t="shared" si="16"/>
        <v>42101.682372685187</v>
      </c>
      <c r="T336" s="10">
        <f t="shared" si="17"/>
        <v>42139.791666666672</v>
      </c>
      <c r="U336">
        <f>IF(H336="GBP", P336*1.35, P336*1)</f>
        <v>146.65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1.03</v>
      </c>
      <c r="P337">
        <f>ROUND(E337/L337, 2)</f>
        <v>109.19</v>
      </c>
      <c r="Q337" t="s">
        <v>8309</v>
      </c>
      <c r="R337" t="s">
        <v>8316</v>
      </c>
      <c r="S337" s="10">
        <f t="shared" si="16"/>
        <v>42101.737442129626</v>
      </c>
      <c r="T337" s="10">
        <f t="shared" si="17"/>
        <v>42132.916666666672</v>
      </c>
      <c r="U337">
        <f>IF(H337="GBP", P337*1.35, P337*1)</f>
        <v>109.19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1.17</v>
      </c>
      <c r="P338">
        <f>ROUND(E338/L338, 2)</f>
        <v>59.25</v>
      </c>
      <c r="Q338" t="s">
        <v>8309</v>
      </c>
      <c r="R338" t="s">
        <v>8316</v>
      </c>
      <c r="S338" s="10">
        <f t="shared" si="16"/>
        <v>42291.596273148149</v>
      </c>
      <c r="T338" s="10">
        <f t="shared" si="17"/>
        <v>42321.637939814813</v>
      </c>
      <c r="U338">
        <f>IF(H338="GBP", P338*1.35, P338*1)</f>
        <v>59.25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1.01</v>
      </c>
      <c r="P339">
        <f>ROUND(E339/L339, 2)</f>
        <v>97.9</v>
      </c>
      <c r="Q339" t="s">
        <v>8309</v>
      </c>
      <c r="R339" t="s">
        <v>8316</v>
      </c>
      <c r="S339" s="10">
        <f t="shared" si="16"/>
        <v>42047.128564814819</v>
      </c>
      <c r="T339" s="10">
        <f t="shared" si="17"/>
        <v>42077.086898148147</v>
      </c>
      <c r="U339">
        <f>IF(H339="GBP", P339*1.35, P339*1)</f>
        <v>97.9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1.1000000000000001</v>
      </c>
      <c r="P340">
        <f>ROUND(E340/L340, 2)</f>
        <v>70</v>
      </c>
      <c r="Q340" t="s">
        <v>8309</v>
      </c>
      <c r="R340" t="s">
        <v>8316</v>
      </c>
      <c r="S340" s="10">
        <f t="shared" si="16"/>
        <v>42559.755671296298</v>
      </c>
      <c r="T340" s="10">
        <f t="shared" si="17"/>
        <v>42616.041666666672</v>
      </c>
      <c r="U340">
        <f>IF(H340="GBP", P340*1.35, P340*1)</f>
        <v>70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1.08</v>
      </c>
      <c r="P341">
        <f>ROUND(E341/L341, 2)</f>
        <v>72.87</v>
      </c>
      <c r="Q341" t="s">
        <v>8309</v>
      </c>
      <c r="R341" t="s">
        <v>8316</v>
      </c>
      <c r="S341" s="10">
        <f t="shared" si="16"/>
        <v>42093.760046296295</v>
      </c>
      <c r="T341" s="10">
        <f t="shared" si="17"/>
        <v>42123.760046296295</v>
      </c>
      <c r="U341">
        <f>IF(H341="GBP", P341*1.35, P341*1)</f>
        <v>72.87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1.25</v>
      </c>
      <c r="P342">
        <f>ROUND(E342/L342, 2)</f>
        <v>146.35</v>
      </c>
      <c r="Q342" t="s">
        <v>8309</v>
      </c>
      <c r="R342" t="s">
        <v>8316</v>
      </c>
      <c r="S342" s="10">
        <f t="shared" si="16"/>
        <v>42772.669062500005</v>
      </c>
      <c r="T342" s="10">
        <f t="shared" si="17"/>
        <v>42802.875</v>
      </c>
      <c r="U342">
        <f>IF(H342="GBP", P342*1.35, P342*1)</f>
        <v>146.35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1.07</v>
      </c>
      <c r="P343">
        <f>ROUND(E343/L343, 2)</f>
        <v>67.91</v>
      </c>
      <c r="Q343" t="s">
        <v>8309</v>
      </c>
      <c r="R343" t="s">
        <v>8316</v>
      </c>
      <c r="S343" s="10">
        <f t="shared" si="16"/>
        <v>41894.879606481481</v>
      </c>
      <c r="T343" s="10">
        <f t="shared" si="17"/>
        <v>41913.165972222225</v>
      </c>
      <c r="U343">
        <f>IF(H343="GBP", P343*1.35, P343*1)</f>
        <v>67.91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</v>
      </c>
      <c r="P344">
        <f>ROUND(E344/L344, 2)</f>
        <v>169.85</v>
      </c>
      <c r="Q344" t="s">
        <v>8309</v>
      </c>
      <c r="R344" t="s">
        <v>8316</v>
      </c>
      <c r="S344" s="10">
        <f t="shared" si="16"/>
        <v>42459.780844907407</v>
      </c>
      <c r="T344" s="10">
        <f t="shared" si="17"/>
        <v>42489.780844907407</v>
      </c>
      <c r="U344">
        <f>IF(H344="GBP", P344*1.35, P344*1)</f>
        <v>169.85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1.02</v>
      </c>
      <c r="P345">
        <f>ROUND(E345/L345, 2)</f>
        <v>58.41</v>
      </c>
      <c r="Q345" t="s">
        <v>8309</v>
      </c>
      <c r="R345" t="s">
        <v>8316</v>
      </c>
      <c r="S345" s="10">
        <f t="shared" si="16"/>
        <v>41926.73778935185</v>
      </c>
      <c r="T345" s="10">
        <f t="shared" si="17"/>
        <v>41957.125</v>
      </c>
      <c r="U345">
        <f>IF(H345="GBP", P345*1.35, P345*1)</f>
        <v>58.41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1.02</v>
      </c>
      <c r="P346">
        <f>ROUND(E346/L346, 2)</f>
        <v>119.99</v>
      </c>
      <c r="Q346" t="s">
        <v>8309</v>
      </c>
      <c r="R346" t="s">
        <v>8316</v>
      </c>
      <c r="S346" s="10">
        <f t="shared" si="16"/>
        <v>42111.970995370371</v>
      </c>
      <c r="T346" s="10">
        <f t="shared" si="17"/>
        <v>42156.097222222219</v>
      </c>
      <c r="U346">
        <f>IF(H346="GBP", P346*1.35, P346*1)</f>
        <v>119.99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1.23</v>
      </c>
      <c r="P347">
        <f>ROUND(E347/L347, 2)</f>
        <v>99.86</v>
      </c>
      <c r="Q347" t="s">
        <v>8309</v>
      </c>
      <c r="R347" t="s">
        <v>8316</v>
      </c>
      <c r="S347" s="10">
        <f t="shared" si="16"/>
        <v>42114.944328703699</v>
      </c>
      <c r="T347" s="10">
        <f t="shared" si="17"/>
        <v>42144.944328703699</v>
      </c>
      <c r="U347">
        <f>IF(H347="GBP", P347*1.35, P347*1)</f>
        <v>99.86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1.7</v>
      </c>
      <c r="P348">
        <f>ROUND(E348/L348, 2)</f>
        <v>90.58</v>
      </c>
      <c r="Q348" t="s">
        <v>8309</v>
      </c>
      <c r="R348" t="s">
        <v>8316</v>
      </c>
      <c r="S348" s="10">
        <f t="shared" si="16"/>
        <v>42261.500243055561</v>
      </c>
      <c r="T348" s="10">
        <f t="shared" si="17"/>
        <v>42291.500243055561</v>
      </c>
      <c r="U348">
        <f>IF(H348="GBP", P348*1.35, P348*1)</f>
        <v>90.58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1.1200000000000001</v>
      </c>
      <c r="P349">
        <f>ROUND(E349/L349, 2)</f>
        <v>117.77</v>
      </c>
      <c r="Q349" t="s">
        <v>8309</v>
      </c>
      <c r="R349" t="s">
        <v>8316</v>
      </c>
      <c r="S349" s="10">
        <f t="shared" si="16"/>
        <v>42292.495474537034</v>
      </c>
      <c r="T349" s="10">
        <f t="shared" si="17"/>
        <v>42322.537141203706</v>
      </c>
      <c r="U349">
        <f>IF(H349="GBP", P349*1.35, P349*1)</f>
        <v>117.77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1.03</v>
      </c>
      <c r="P350">
        <f>ROUND(E350/L350, 2)</f>
        <v>86.55</v>
      </c>
      <c r="Q350" t="s">
        <v>8309</v>
      </c>
      <c r="R350" t="s">
        <v>8316</v>
      </c>
      <c r="S350" s="10">
        <f t="shared" si="16"/>
        <v>42207.58699074074</v>
      </c>
      <c r="T350" s="10">
        <f t="shared" si="17"/>
        <v>42237.58699074074</v>
      </c>
      <c r="U350">
        <f>IF(H350="GBP", P350*1.35, P350*1)</f>
        <v>86.55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1.07</v>
      </c>
      <c r="P351">
        <f>ROUND(E351/L351, 2)</f>
        <v>71.900000000000006</v>
      </c>
      <c r="Q351" t="s">
        <v>8309</v>
      </c>
      <c r="R351" t="s">
        <v>8316</v>
      </c>
      <c r="S351" s="10">
        <f t="shared" si="16"/>
        <v>42760.498935185184</v>
      </c>
      <c r="T351" s="10">
        <f t="shared" si="17"/>
        <v>42790.498935185184</v>
      </c>
      <c r="U351">
        <f>IF(H351="GBP", P351*1.35, P351*1)</f>
        <v>71.900000000000006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1.1499999999999999</v>
      </c>
      <c r="P352">
        <f>ROUND(E352/L352, 2)</f>
        <v>129.82</v>
      </c>
      <c r="Q352" t="s">
        <v>8309</v>
      </c>
      <c r="R352" t="s">
        <v>8316</v>
      </c>
      <c r="S352" s="10">
        <f t="shared" si="16"/>
        <v>42586.066076388888</v>
      </c>
      <c r="T352" s="10">
        <f t="shared" si="17"/>
        <v>42624.165972222225</v>
      </c>
      <c r="U352">
        <f>IF(H352="GBP", P352*1.35, P352*1)</f>
        <v>129.82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1.27</v>
      </c>
      <c r="P353">
        <f>ROUND(E353/L353, 2)</f>
        <v>44.91</v>
      </c>
      <c r="Q353" t="s">
        <v>8309</v>
      </c>
      <c r="R353" t="s">
        <v>8316</v>
      </c>
      <c r="S353" s="10">
        <f t="shared" si="16"/>
        <v>42427.964745370366</v>
      </c>
      <c r="T353" s="10">
        <f t="shared" si="17"/>
        <v>42467.923078703709</v>
      </c>
      <c r="U353">
        <f>IF(H353="GBP", P353*1.35, P353*1)</f>
        <v>44.91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1.17</v>
      </c>
      <c r="P354">
        <f>ROUND(E354/L354, 2)</f>
        <v>40.76</v>
      </c>
      <c r="Q354" t="s">
        <v>8309</v>
      </c>
      <c r="R354" t="s">
        <v>8316</v>
      </c>
      <c r="S354" s="10">
        <f t="shared" si="16"/>
        <v>41890.167453703703</v>
      </c>
      <c r="T354" s="10">
        <f t="shared" si="17"/>
        <v>41920.167453703703</v>
      </c>
      <c r="U354">
        <f>IF(H354="GBP", P354*1.35, P354*1)</f>
        <v>40.76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1.0900000000000001</v>
      </c>
      <c r="P355">
        <f>ROUND(E355/L355, 2)</f>
        <v>103.52</v>
      </c>
      <c r="Q355" t="s">
        <v>8309</v>
      </c>
      <c r="R355" t="s">
        <v>8316</v>
      </c>
      <c r="S355" s="10">
        <f t="shared" si="16"/>
        <v>42297.791886574079</v>
      </c>
      <c r="T355" s="10">
        <f t="shared" si="17"/>
        <v>42327.833553240736</v>
      </c>
      <c r="U355">
        <f>IF(H355="GBP", P355*1.35, P355*1)</f>
        <v>103.52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1.04</v>
      </c>
      <c r="P356">
        <f>ROUND(E356/L356, 2)</f>
        <v>125.45</v>
      </c>
      <c r="Q356" t="s">
        <v>8309</v>
      </c>
      <c r="R356" t="s">
        <v>8316</v>
      </c>
      <c r="S356" s="10">
        <f t="shared" si="16"/>
        <v>42438.827789351853</v>
      </c>
      <c r="T356" s="10">
        <f t="shared" si="17"/>
        <v>42468.786122685182</v>
      </c>
      <c r="U356">
        <f>IF(H356="GBP", P356*1.35, P356*1)</f>
        <v>125.45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1.1599999999999999</v>
      </c>
      <c r="P357">
        <f>ROUND(E357/L357, 2)</f>
        <v>246.61</v>
      </c>
      <c r="Q357" t="s">
        <v>8309</v>
      </c>
      <c r="R357" t="s">
        <v>8316</v>
      </c>
      <c r="S357" s="10">
        <f t="shared" si="16"/>
        <v>41943.293912037036</v>
      </c>
      <c r="T357" s="10">
        <f t="shared" si="17"/>
        <v>41974.3355787037</v>
      </c>
      <c r="U357">
        <f>IF(H357="GBP", P357*1.35, P357*1)</f>
        <v>246.61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1.03</v>
      </c>
      <c r="P358">
        <f>ROUND(E358/L358, 2)</f>
        <v>79.400000000000006</v>
      </c>
      <c r="Q358" t="s">
        <v>8309</v>
      </c>
      <c r="R358" t="s">
        <v>8316</v>
      </c>
      <c r="S358" s="10">
        <f t="shared" si="16"/>
        <v>42415.803159722222</v>
      </c>
      <c r="T358" s="10">
        <f t="shared" si="17"/>
        <v>42445.761493055557</v>
      </c>
      <c r="U358">
        <f>IF(H358="GBP", P358*1.35, P358*1)</f>
        <v>79.400000000000006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1.74</v>
      </c>
      <c r="P359">
        <f>ROUND(E359/L359, 2)</f>
        <v>86.14</v>
      </c>
      <c r="Q359" t="s">
        <v>8309</v>
      </c>
      <c r="R359" t="s">
        <v>8316</v>
      </c>
      <c r="S359" s="10">
        <f t="shared" si="16"/>
        <v>42078.222187499996</v>
      </c>
      <c r="T359" s="10">
        <f t="shared" si="17"/>
        <v>42118.222187499996</v>
      </c>
      <c r="U359">
        <f>IF(H359="GBP", P359*1.35, P359*1)</f>
        <v>86.14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1.03</v>
      </c>
      <c r="P360">
        <f>ROUND(E360/L360, 2)</f>
        <v>193.05</v>
      </c>
      <c r="Q360" t="s">
        <v>8309</v>
      </c>
      <c r="R360" t="s">
        <v>8316</v>
      </c>
      <c r="S360" s="10">
        <f t="shared" si="16"/>
        <v>42507.860196759255</v>
      </c>
      <c r="T360" s="10">
        <f t="shared" si="17"/>
        <v>42536.625</v>
      </c>
      <c r="U360">
        <f>IF(H360="GBP", P360*1.35, P360*1)</f>
        <v>193.05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1.05</v>
      </c>
      <c r="P361">
        <f>ROUND(E361/L361, 2)</f>
        <v>84.02</v>
      </c>
      <c r="Q361" t="s">
        <v>8309</v>
      </c>
      <c r="R361" t="s">
        <v>8316</v>
      </c>
      <c r="S361" s="10">
        <f t="shared" si="16"/>
        <v>41935.070486111108</v>
      </c>
      <c r="T361" s="10">
        <f t="shared" si="17"/>
        <v>41957.216666666667</v>
      </c>
      <c r="U361">
        <f>IF(H361="GBP", P361*1.35, P361*1)</f>
        <v>84.02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1.01</v>
      </c>
      <c r="P362">
        <f>ROUND(E362/L362, 2)</f>
        <v>139.83000000000001</v>
      </c>
      <c r="Q362" t="s">
        <v>8309</v>
      </c>
      <c r="R362" t="s">
        <v>8316</v>
      </c>
      <c r="S362" s="10">
        <f t="shared" si="16"/>
        <v>42163.897916666669</v>
      </c>
      <c r="T362" s="10">
        <f t="shared" si="17"/>
        <v>42208.132638888885</v>
      </c>
      <c r="U362">
        <f>IF(H362="GBP", P362*1.35, P362*1)</f>
        <v>139.83000000000001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1.1100000000000001</v>
      </c>
      <c r="P363">
        <f>ROUND(E363/L363, 2)</f>
        <v>109.82</v>
      </c>
      <c r="Q363" t="s">
        <v>8309</v>
      </c>
      <c r="R363" t="s">
        <v>8316</v>
      </c>
      <c r="S363" s="10">
        <f t="shared" si="16"/>
        <v>41936.001226851848</v>
      </c>
      <c r="T363" s="10">
        <f t="shared" si="17"/>
        <v>41966.042893518519</v>
      </c>
      <c r="U363">
        <f>IF(H363="GBP", P363*1.35, P363*1)</f>
        <v>109.82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1.24</v>
      </c>
      <c r="P364">
        <f>ROUND(E364/L364, 2)</f>
        <v>139.53</v>
      </c>
      <c r="Q364" t="s">
        <v>8309</v>
      </c>
      <c r="R364" t="s">
        <v>8316</v>
      </c>
      <c r="S364" s="10">
        <f t="shared" si="16"/>
        <v>41837.210543981484</v>
      </c>
      <c r="T364" s="10">
        <f t="shared" si="17"/>
        <v>41859</v>
      </c>
      <c r="U364">
        <f>IF(H364="GBP", P364*1.35, P364*1)</f>
        <v>139.53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1.01</v>
      </c>
      <c r="P365">
        <f>ROUND(E365/L365, 2)</f>
        <v>347.85</v>
      </c>
      <c r="Q365" t="s">
        <v>8309</v>
      </c>
      <c r="R365" t="s">
        <v>8316</v>
      </c>
      <c r="S365" s="10">
        <f t="shared" si="16"/>
        <v>40255.744629629626</v>
      </c>
      <c r="T365" s="10">
        <f t="shared" si="17"/>
        <v>40300.806944444441</v>
      </c>
      <c r="U365">
        <f>IF(H365="GBP", P365*1.35, P365*1)</f>
        <v>347.85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1.1000000000000001</v>
      </c>
      <c r="P366">
        <f>ROUND(E366/L366, 2)</f>
        <v>68.239999999999995</v>
      </c>
      <c r="Q366" t="s">
        <v>8309</v>
      </c>
      <c r="R366" t="s">
        <v>8316</v>
      </c>
      <c r="S366" s="10">
        <f t="shared" si="16"/>
        <v>41780.859629629631</v>
      </c>
      <c r="T366" s="10">
        <f t="shared" si="17"/>
        <v>41811.165972222225</v>
      </c>
      <c r="U366">
        <f>IF(H366="GBP", P366*1.35, P366*1)</f>
        <v>68.239999999999995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1.04</v>
      </c>
      <c r="P367">
        <f>ROUND(E367/L367, 2)</f>
        <v>239.94</v>
      </c>
      <c r="Q367" t="s">
        <v>8309</v>
      </c>
      <c r="R367" t="s">
        <v>8316</v>
      </c>
      <c r="S367" s="10">
        <f t="shared" si="16"/>
        <v>41668.606469907405</v>
      </c>
      <c r="T367" s="10">
        <f t="shared" si="17"/>
        <v>41698.606469907405</v>
      </c>
      <c r="U367">
        <f>IF(H367="GBP", P367*1.35, P367*1)</f>
        <v>323.91900000000004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1.01</v>
      </c>
      <c r="P368">
        <f>ROUND(E368/L368, 2)</f>
        <v>287.31</v>
      </c>
      <c r="Q368" t="s">
        <v>8309</v>
      </c>
      <c r="R368" t="s">
        <v>8316</v>
      </c>
      <c r="S368" s="10">
        <f t="shared" si="16"/>
        <v>41019.793032407404</v>
      </c>
      <c r="T368" s="10">
        <f t="shared" si="17"/>
        <v>41049.793032407404</v>
      </c>
      <c r="U368">
        <f>IF(H368="GBP", P368*1.35, P368*1)</f>
        <v>287.31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1.03</v>
      </c>
      <c r="P369">
        <f>ROUND(E369/L369, 2)</f>
        <v>86.85</v>
      </c>
      <c r="Q369" t="s">
        <v>8309</v>
      </c>
      <c r="R369" t="s">
        <v>8316</v>
      </c>
      <c r="S369" s="10">
        <f t="shared" si="16"/>
        <v>41355.577291666668</v>
      </c>
      <c r="T369" s="10">
        <f t="shared" si="17"/>
        <v>41395.207638888889</v>
      </c>
      <c r="U369">
        <f>IF(H369="GBP", P369*1.35, P369*1)</f>
        <v>86.85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1.04</v>
      </c>
      <c r="P370">
        <f>ROUND(E370/L370, 2)</f>
        <v>81.849999999999994</v>
      </c>
      <c r="Q370" t="s">
        <v>8309</v>
      </c>
      <c r="R370" t="s">
        <v>8316</v>
      </c>
      <c r="S370" s="10">
        <f t="shared" si="16"/>
        <v>42043.605578703704</v>
      </c>
      <c r="T370" s="10">
        <f t="shared" si="17"/>
        <v>42078.563912037032</v>
      </c>
      <c r="U370">
        <f>IF(H370="GBP", P370*1.35, P370*1)</f>
        <v>81.849999999999994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1.1000000000000001</v>
      </c>
      <c r="P371">
        <f>ROUND(E371/L371, 2)</f>
        <v>42.87</v>
      </c>
      <c r="Q371" t="s">
        <v>8309</v>
      </c>
      <c r="R371" t="s">
        <v>8316</v>
      </c>
      <c r="S371" s="10">
        <f t="shared" si="16"/>
        <v>40893.551724537036</v>
      </c>
      <c r="T371" s="10">
        <f t="shared" si="17"/>
        <v>40923.551724537036</v>
      </c>
      <c r="U371">
        <f>IF(H371="GBP", P371*1.35, P371*1)</f>
        <v>42.87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1.22</v>
      </c>
      <c r="P372">
        <f>ROUND(E372/L372, 2)</f>
        <v>709.42</v>
      </c>
      <c r="Q372" t="s">
        <v>8309</v>
      </c>
      <c r="R372" t="s">
        <v>8316</v>
      </c>
      <c r="S372" s="10">
        <f t="shared" si="16"/>
        <v>42711.795138888891</v>
      </c>
      <c r="T372" s="10">
        <f t="shared" si="17"/>
        <v>42741.795138888891</v>
      </c>
      <c r="U372">
        <f>IF(H372="GBP", P372*1.35, P372*1)</f>
        <v>709.42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1.1399999999999999</v>
      </c>
      <c r="P373">
        <f>ROUND(E373/L373, 2)</f>
        <v>161.26</v>
      </c>
      <c r="Q373" t="s">
        <v>8309</v>
      </c>
      <c r="R373" t="s">
        <v>8316</v>
      </c>
      <c r="S373" s="10">
        <f t="shared" si="16"/>
        <v>41261.767812500002</v>
      </c>
      <c r="T373" s="10">
        <f t="shared" si="17"/>
        <v>41306.767812500002</v>
      </c>
      <c r="U373">
        <f>IF(H373="GBP", P373*1.35, P373*1)</f>
        <v>161.26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1.25</v>
      </c>
      <c r="P374">
        <f>ROUND(E374/L374, 2)</f>
        <v>41.78</v>
      </c>
      <c r="Q374" t="s">
        <v>8309</v>
      </c>
      <c r="R374" t="s">
        <v>8316</v>
      </c>
      <c r="S374" s="10">
        <f t="shared" si="16"/>
        <v>42425.576898148152</v>
      </c>
      <c r="T374" s="10">
        <f t="shared" si="17"/>
        <v>42465.666666666672</v>
      </c>
      <c r="U374">
        <f>IF(H374="GBP", P374*1.35, P374*1)</f>
        <v>56.403000000000006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1.07</v>
      </c>
      <c r="P375">
        <f>ROUND(E375/L375, 2)</f>
        <v>89.89</v>
      </c>
      <c r="Q375" t="s">
        <v>8309</v>
      </c>
      <c r="R375" t="s">
        <v>8316</v>
      </c>
      <c r="S375" s="10">
        <f t="shared" si="16"/>
        <v>41078.91201388889</v>
      </c>
      <c r="T375" s="10">
        <f t="shared" si="17"/>
        <v>41108.91201388889</v>
      </c>
      <c r="U375">
        <f>IF(H375="GBP", P375*1.35, P375*1)</f>
        <v>89.89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1.31</v>
      </c>
      <c r="P376">
        <f>ROUND(E376/L376, 2)</f>
        <v>45.05</v>
      </c>
      <c r="Q376" t="s">
        <v>8309</v>
      </c>
      <c r="R376" t="s">
        <v>8316</v>
      </c>
      <c r="S376" s="10">
        <f t="shared" si="16"/>
        <v>40757.889247685183</v>
      </c>
      <c r="T376" s="10">
        <f t="shared" si="17"/>
        <v>40802.889247685183</v>
      </c>
      <c r="U376">
        <f>IF(H376="GBP", P376*1.35, P376*1)</f>
        <v>45.05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1.2</v>
      </c>
      <c r="P377">
        <f>ROUND(E377/L377, 2)</f>
        <v>42.86</v>
      </c>
      <c r="Q377" t="s">
        <v>8309</v>
      </c>
      <c r="R377" t="s">
        <v>8316</v>
      </c>
      <c r="S377" s="10">
        <f t="shared" si="16"/>
        <v>41657.985081018516</v>
      </c>
      <c r="T377" s="10">
        <f t="shared" si="17"/>
        <v>41699.720833333333</v>
      </c>
      <c r="U377">
        <f>IF(H377="GBP", P377*1.35, P377*1)</f>
        <v>42.86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1.06</v>
      </c>
      <c r="P378">
        <f>ROUND(E378/L378, 2)</f>
        <v>54.08</v>
      </c>
      <c r="Q378" t="s">
        <v>8309</v>
      </c>
      <c r="R378" t="s">
        <v>8316</v>
      </c>
      <c r="S378" s="10">
        <f t="shared" si="16"/>
        <v>42576.452731481477</v>
      </c>
      <c r="T378" s="10">
        <f t="shared" si="17"/>
        <v>42607.452731481477</v>
      </c>
      <c r="U378">
        <f>IF(H378="GBP", P378*1.35, P378*1)</f>
        <v>73.007999999999996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1.1399999999999999</v>
      </c>
      <c r="P379">
        <f>ROUND(E379/L379, 2)</f>
        <v>103.22</v>
      </c>
      <c r="Q379" t="s">
        <v>8309</v>
      </c>
      <c r="R379" t="s">
        <v>8316</v>
      </c>
      <c r="S379" s="10">
        <f t="shared" si="16"/>
        <v>42292.250787037032</v>
      </c>
      <c r="T379" s="10">
        <f t="shared" si="17"/>
        <v>42322.292361111111</v>
      </c>
      <c r="U379">
        <f>IF(H379="GBP", P379*1.35, P379*1)</f>
        <v>103.22</v>
      </c>
    </row>
    <row r="380" spans="1:21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1.1200000000000001</v>
      </c>
      <c r="P380">
        <f>ROUND(E380/L380, 2)</f>
        <v>40.4</v>
      </c>
      <c r="Q380" t="s">
        <v>8309</v>
      </c>
      <c r="R380" t="s">
        <v>8316</v>
      </c>
      <c r="S380" s="10">
        <f t="shared" si="16"/>
        <v>42370.571851851855</v>
      </c>
      <c r="T380" s="10">
        <f t="shared" si="17"/>
        <v>42394.994444444441</v>
      </c>
      <c r="U380">
        <f>IF(H380="GBP", P380*1.35, P380*1)</f>
        <v>40.4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1.1599999999999999</v>
      </c>
      <c r="P381">
        <f>ROUND(E381/L381, 2)</f>
        <v>116.86</v>
      </c>
      <c r="Q381" t="s">
        <v>8309</v>
      </c>
      <c r="R381" t="s">
        <v>8316</v>
      </c>
      <c r="S381" s="10">
        <f t="shared" si="16"/>
        <v>40987.688333333332</v>
      </c>
      <c r="T381" s="10">
        <f t="shared" si="17"/>
        <v>41032.688333333332</v>
      </c>
      <c r="U381">
        <f>IF(H381="GBP", P381*1.35, P381*1)</f>
        <v>116.86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1.42</v>
      </c>
      <c r="P382">
        <f>ROUND(E382/L382, 2)</f>
        <v>115.51</v>
      </c>
      <c r="Q382" t="s">
        <v>8309</v>
      </c>
      <c r="R382" t="s">
        <v>8316</v>
      </c>
      <c r="S382" s="10">
        <f t="shared" si="16"/>
        <v>42367.719814814816</v>
      </c>
      <c r="T382" s="10">
        <f t="shared" si="17"/>
        <v>42392.719814814816</v>
      </c>
      <c r="U382">
        <f>IF(H382="GBP", P382*1.35, P382*1)</f>
        <v>115.51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1.05</v>
      </c>
      <c r="P383">
        <f>ROUND(E383/L383, 2)</f>
        <v>104.31</v>
      </c>
      <c r="Q383" t="s">
        <v>8309</v>
      </c>
      <c r="R383" t="s">
        <v>8316</v>
      </c>
      <c r="S383" s="10">
        <f t="shared" si="16"/>
        <v>41085.698113425926</v>
      </c>
      <c r="T383" s="10">
        <f t="shared" si="17"/>
        <v>41120.208333333336</v>
      </c>
      <c r="U383">
        <f>IF(H383="GBP", P383*1.35, P383*1)</f>
        <v>104.31</v>
      </c>
    </row>
    <row r="384" spans="1:21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2.56</v>
      </c>
      <c r="P384">
        <f>ROUND(E384/L384, 2)</f>
        <v>69.77</v>
      </c>
      <c r="Q384" t="s">
        <v>8309</v>
      </c>
      <c r="R384" t="s">
        <v>8316</v>
      </c>
      <c r="S384" s="10">
        <f t="shared" si="16"/>
        <v>41144.709490740745</v>
      </c>
      <c r="T384" s="10">
        <f t="shared" si="17"/>
        <v>41158.709490740745</v>
      </c>
      <c r="U384">
        <f>IF(H384="GBP", P384*1.35, P384*1)</f>
        <v>69.77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2.0699999999999998</v>
      </c>
      <c r="P385">
        <f>ROUND(E385/L385, 2)</f>
        <v>43.02</v>
      </c>
      <c r="Q385" t="s">
        <v>8309</v>
      </c>
      <c r="R385" t="s">
        <v>8316</v>
      </c>
      <c r="S385" s="10">
        <f t="shared" si="16"/>
        <v>41755.117581018516</v>
      </c>
      <c r="T385" s="10">
        <f t="shared" si="17"/>
        <v>41778.117581018516</v>
      </c>
      <c r="U385">
        <f>IF(H385="GBP", P385*1.35, P385*1)</f>
        <v>43.02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1.1200000000000001</v>
      </c>
      <c r="P386">
        <f>ROUND(E386/L386, 2)</f>
        <v>58.54</v>
      </c>
      <c r="Q386" t="s">
        <v>8309</v>
      </c>
      <c r="R386" t="s">
        <v>8316</v>
      </c>
      <c r="S386" s="10">
        <f t="shared" si="16"/>
        <v>41980.781793981485</v>
      </c>
      <c r="T386" s="10">
        <f t="shared" si="17"/>
        <v>42010.781793981485</v>
      </c>
      <c r="U386">
        <f>IF(H386="GBP", P386*1.35, P386*1)</f>
        <v>58.54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ROUND(E387/D387,2)</f>
        <v>1.06</v>
      </c>
      <c r="P387">
        <f>ROUND(E387/L387, 2)</f>
        <v>111.8</v>
      </c>
      <c r="Q387" t="s">
        <v>8309</v>
      </c>
      <c r="R387" t="s">
        <v>8316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  <c r="U387">
        <f>IF(H387="GBP", P387*1.35, P387*1)</f>
        <v>111.8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</v>
      </c>
      <c r="P388">
        <f>ROUND(E388/L388, 2)</f>
        <v>46.23</v>
      </c>
      <c r="Q388" t="s">
        <v>8309</v>
      </c>
      <c r="R388" t="s">
        <v>8316</v>
      </c>
      <c r="S388" s="10">
        <f t="shared" si="19"/>
        <v>42211.951284722221</v>
      </c>
      <c r="T388" s="10">
        <f t="shared" si="20"/>
        <v>42226.951284722221</v>
      </c>
      <c r="U388">
        <f>IF(H388="GBP", P388*1.35, P388*1)</f>
        <v>46.23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2.14</v>
      </c>
      <c r="P389">
        <f>ROUND(E389/L389, 2)</f>
        <v>144.69</v>
      </c>
      <c r="Q389" t="s">
        <v>8309</v>
      </c>
      <c r="R389" t="s">
        <v>8316</v>
      </c>
      <c r="S389" s="10">
        <f t="shared" si="19"/>
        <v>42200.67659722222</v>
      </c>
      <c r="T389" s="10">
        <f t="shared" si="20"/>
        <v>42231.25</v>
      </c>
      <c r="U389">
        <f>IF(H389="GBP", P389*1.35, P389*1)</f>
        <v>144.69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1.26</v>
      </c>
      <c r="P390">
        <f>ROUND(E390/L390, 2)</f>
        <v>88.85</v>
      </c>
      <c r="Q390" t="s">
        <v>8309</v>
      </c>
      <c r="R390" t="s">
        <v>8316</v>
      </c>
      <c r="S390" s="10">
        <f t="shared" si="19"/>
        <v>42549.076157407413</v>
      </c>
      <c r="T390" s="10">
        <f t="shared" si="20"/>
        <v>42579.076157407413</v>
      </c>
      <c r="U390">
        <f>IF(H390="GBP", P390*1.35, P390*1)</f>
        <v>88.85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1.82</v>
      </c>
      <c r="P391">
        <f>ROUND(E391/L391, 2)</f>
        <v>81.75</v>
      </c>
      <c r="Q391" t="s">
        <v>8309</v>
      </c>
      <c r="R391" t="s">
        <v>8316</v>
      </c>
      <c r="S391" s="10">
        <f t="shared" si="19"/>
        <v>41674.063078703701</v>
      </c>
      <c r="T391" s="10">
        <f t="shared" si="20"/>
        <v>41705.957638888889</v>
      </c>
      <c r="U391">
        <f>IF(H391="GBP", P391*1.35, P391*1)</f>
        <v>81.75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</v>
      </c>
      <c r="P392">
        <f>ROUND(E392/L392, 2)</f>
        <v>71.430000000000007</v>
      </c>
      <c r="Q392" t="s">
        <v>8309</v>
      </c>
      <c r="R392" t="s">
        <v>8316</v>
      </c>
      <c r="S392" s="10">
        <f t="shared" si="19"/>
        <v>42112.036712962959</v>
      </c>
      <c r="T392" s="10">
        <f t="shared" si="20"/>
        <v>42132.036712962959</v>
      </c>
      <c r="U392">
        <f>IF(H392="GBP", P392*1.35, P392*1)</f>
        <v>71.430000000000007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1.01</v>
      </c>
      <c r="P393">
        <f>ROUND(E393/L393, 2)</f>
        <v>104.26</v>
      </c>
      <c r="Q393" t="s">
        <v>8309</v>
      </c>
      <c r="R393" t="s">
        <v>8316</v>
      </c>
      <c r="S393" s="10">
        <f t="shared" si="19"/>
        <v>40865.042256944449</v>
      </c>
      <c r="T393" s="10">
        <f t="shared" si="20"/>
        <v>40895.040972222225</v>
      </c>
      <c r="U393">
        <f>IF(H393="GBP", P393*1.35, P393*1)</f>
        <v>104.26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1.01</v>
      </c>
      <c r="P394">
        <f>ROUND(E394/L394, 2)</f>
        <v>90.62</v>
      </c>
      <c r="Q394" t="s">
        <v>8309</v>
      </c>
      <c r="R394" t="s">
        <v>8316</v>
      </c>
      <c r="S394" s="10">
        <f t="shared" si="19"/>
        <v>40763.717256944445</v>
      </c>
      <c r="T394" s="10">
        <f t="shared" si="20"/>
        <v>40794.125</v>
      </c>
      <c r="U394">
        <f>IF(H394="GBP", P394*1.35, P394*1)</f>
        <v>90.62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1.1000000000000001</v>
      </c>
      <c r="P395">
        <f>ROUND(E395/L395, 2)</f>
        <v>157.33000000000001</v>
      </c>
      <c r="Q395" t="s">
        <v>8309</v>
      </c>
      <c r="R395" t="s">
        <v>8316</v>
      </c>
      <c r="S395" s="10">
        <f t="shared" si="19"/>
        <v>41526.708935185183</v>
      </c>
      <c r="T395" s="10">
        <f t="shared" si="20"/>
        <v>41557.708935185183</v>
      </c>
      <c r="U395">
        <f>IF(H395="GBP", P395*1.35, P395*1)</f>
        <v>157.33000000000001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1.1200000000000001</v>
      </c>
      <c r="P396">
        <f>ROUND(E396/L396, 2)</f>
        <v>105.18</v>
      </c>
      <c r="Q396" t="s">
        <v>8309</v>
      </c>
      <c r="R396" t="s">
        <v>8316</v>
      </c>
      <c r="S396" s="10">
        <f t="shared" si="19"/>
        <v>42417.818078703705</v>
      </c>
      <c r="T396" s="10">
        <f t="shared" si="20"/>
        <v>42477.776412037041</v>
      </c>
      <c r="U396">
        <f>IF(H396="GBP", P396*1.35, P396*1)</f>
        <v>105.18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1.08</v>
      </c>
      <c r="P397">
        <f>ROUND(E397/L397, 2)</f>
        <v>58.72</v>
      </c>
      <c r="Q397" t="s">
        <v>8309</v>
      </c>
      <c r="R397" t="s">
        <v>8316</v>
      </c>
      <c r="S397" s="10">
        <f t="shared" si="19"/>
        <v>40990.909259259257</v>
      </c>
      <c r="T397" s="10">
        <f t="shared" si="20"/>
        <v>41026.897222222222</v>
      </c>
      <c r="U397">
        <f>IF(H397="GBP", P397*1.35, P397*1)</f>
        <v>58.72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1.07</v>
      </c>
      <c r="P398">
        <f>ROUND(E398/L398, 2)</f>
        <v>81.63</v>
      </c>
      <c r="Q398" t="s">
        <v>8309</v>
      </c>
      <c r="R398" t="s">
        <v>8316</v>
      </c>
      <c r="S398" s="10">
        <f t="shared" si="19"/>
        <v>41082.564884259256</v>
      </c>
      <c r="T398" s="10">
        <f t="shared" si="20"/>
        <v>41097.564884259256</v>
      </c>
      <c r="U398">
        <f>IF(H398="GBP", P398*1.35, P398*1)</f>
        <v>81.63</v>
      </c>
    </row>
    <row r="399" spans="1:21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1.04</v>
      </c>
      <c r="P399">
        <f>ROUND(E399/L399, 2)</f>
        <v>56.46</v>
      </c>
      <c r="Q399" t="s">
        <v>8309</v>
      </c>
      <c r="R399" t="s">
        <v>8316</v>
      </c>
      <c r="S399" s="10">
        <f t="shared" si="19"/>
        <v>40379.776435185187</v>
      </c>
      <c r="T399" s="10">
        <f t="shared" si="20"/>
        <v>40422.155555555553</v>
      </c>
      <c r="U399">
        <f>IF(H399="GBP", P399*1.35, P399*1)</f>
        <v>56.46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1.25</v>
      </c>
      <c r="P400">
        <f>ROUND(E400/L400, 2)</f>
        <v>140.1</v>
      </c>
      <c r="Q400" t="s">
        <v>8309</v>
      </c>
      <c r="R400" t="s">
        <v>8316</v>
      </c>
      <c r="S400" s="10">
        <f t="shared" si="19"/>
        <v>42078.793124999997</v>
      </c>
      <c r="T400" s="10">
        <f t="shared" si="20"/>
        <v>42123.793124999997</v>
      </c>
      <c r="U400">
        <f>IF(H400="GBP", P400*1.35, P400*1)</f>
        <v>140.1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1.07</v>
      </c>
      <c r="P401">
        <f>ROUND(E401/L401, 2)</f>
        <v>224.85</v>
      </c>
      <c r="Q401" t="s">
        <v>8309</v>
      </c>
      <c r="R401" t="s">
        <v>8316</v>
      </c>
      <c r="S401" s="10">
        <f t="shared" si="19"/>
        <v>42687.875775462962</v>
      </c>
      <c r="T401" s="10">
        <f t="shared" si="20"/>
        <v>42718.5</v>
      </c>
      <c r="U401">
        <f>IF(H401="GBP", P401*1.35, P401*1)</f>
        <v>303.54750000000001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1.1200000000000001</v>
      </c>
      <c r="P402">
        <f>ROUND(E402/L402, 2)</f>
        <v>181.13</v>
      </c>
      <c r="Q402" t="s">
        <v>8309</v>
      </c>
      <c r="R402" t="s">
        <v>8316</v>
      </c>
      <c r="S402" s="10">
        <f t="shared" si="19"/>
        <v>41745.635960648149</v>
      </c>
      <c r="T402" s="10">
        <f t="shared" si="20"/>
        <v>41776.145833333336</v>
      </c>
      <c r="U402">
        <f>IF(H402="GBP", P402*1.35, P402*1)</f>
        <v>181.13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1.04</v>
      </c>
      <c r="P403">
        <f>ROUND(E403/L403, 2)</f>
        <v>711.04</v>
      </c>
      <c r="Q403" t="s">
        <v>8309</v>
      </c>
      <c r="R403" t="s">
        <v>8316</v>
      </c>
      <c r="S403" s="10">
        <f t="shared" si="19"/>
        <v>40732.842245370368</v>
      </c>
      <c r="T403" s="10">
        <f t="shared" si="20"/>
        <v>40762.842245370368</v>
      </c>
      <c r="U403">
        <f>IF(H403="GBP", P403*1.35, P403*1)</f>
        <v>711.04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1.42</v>
      </c>
      <c r="P404">
        <f>ROUND(E404/L404, 2)</f>
        <v>65.88</v>
      </c>
      <c r="Q404" t="s">
        <v>8309</v>
      </c>
      <c r="R404" t="s">
        <v>8316</v>
      </c>
      <c r="S404" s="10">
        <f t="shared" si="19"/>
        <v>42292.539548611108</v>
      </c>
      <c r="T404" s="10">
        <f t="shared" si="20"/>
        <v>42313.58121527778</v>
      </c>
      <c r="U404">
        <f>IF(H404="GBP", P404*1.35, P404*1)</f>
        <v>65.88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1.05</v>
      </c>
      <c r="P405">
        <f>ROUND(E405/L405, 2)</f>
        <v>75.19</v>
      </c>
      <c r="Q405" t="s">
        <v>8309</v>
      </c>
      <c r="R405" t="s">
        <v>8316</v>
      </c>
      <c r="S405" s="10">
        <f t="shared" si="19"/>
        <v>40718.310659722221</v>
      </c>
      <c r="T405" s="10">
        <f t="shared" si="20"/>
        <v>40765.297222222223</v>
      </c>
      <c r="U405">
        <f>IF(H405="GBP", P405*1.35, P405*1)</f>
        <v>75.19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1.03</v>
      </c>
      <c r="P406">
        <f>ROUND(E406/L406, 2)</f>
        <v>133.13999999999999</v>
      </c>
      <c r="Q406" t="s">
        <v>8309</v>
      </c>
      <c r="R406" t="s">
        <v>8316</v>
      </c>
      <c r="S406" s="10">
        <f t="shared" si="19"/>
        <v>41646.628032407411</v>
      </c>
      <c r="T406" s="10">
        <f t="shared" si="20"/>
        <v>41675.961111111108</v>
      </c>
      <c r="U406">
        <f>IF(H406="GBP", P406*1.35, P406*1)</f>
        <v>133.13999999999999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1.08</v>
      </c>
      <c r="P407">
        <f>ROUND(E407/L407, 2)</f>
        <v>55.2</v>
      </c>
      <c r="Q407" t="s">
        <v>8309</v>
      </c>
      <c r="R407" t="s">
        <v>8316</v>
      </c>
      <c r="S407" s="10">
        <f t="shared" si="19"/>
        <v>41674.08494212963</v>
      </c>
      <c r="T407" s="10">
        <f t="shared" si="20"/>
        <v>41704.08494212963</v>
      </c>
      <c r="U407">
        <f>IF(H407="GBP", P407*1.35, P407*1)</f>
        <v>55.2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1.08</v>
      </c>
      <c r="P408">
        <f>ROUND(E408/L408, 2)</f>
        <v>86.16</v>
      </c>
      <c r="Q408" t="s">
        <v>8309</v>
      </c>
      <c r="R408" t="s">
        <v>8316</v>
      </c>
      <c r="S408" s="10">
        <f t="shared" si="19"/>
        <v>40638.162465277775</v>
      </c>
      <c r="T408" s="10">
        <f t="shared" si="20"/>
        <v>40672.249305555553</v>
      </c>
      <c r="U408">
        <f>IF(H408="GBP", P408*1.35, P408*1)</f>
        <v>86.16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1.02</v>
      </c>
      <c r="P409">
        <f>ROUND(E409/L409, 2)</f>
        <v>92.32</v>
      </c>
      <c r="Q409" t="s">
        <v>8309</v>
      </c>
      <c r="R409" t="s">
        <v>8316</v>
      </c>
      <c r="S409" s="10">
        <f t="shared" si="19"/>
        <v>40806.870949074073</v>
      </c>
      <c r="T409" s="10">
        <f t="shared" si="20"/>
        <v>40866.912615740745</v>
      </c>
      <c r="U409">
        <f>IF(H409="GBP", P409*1.35, P409*1)</f>
        <v>92.32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1.01</v>
      </c>
      <c r="P410">
        <f>ROUND(E410/L410, 2)</f>
        <v>160.16</v>
      </c>
      <c r="Q410" t="s">
        <v>8309</v>
      </c>
      <c r="R410" t="s">
        <v>8316</v>
      </c>
      <c r="S410" s="10">
        <f t="shared" si="19"/>
        <v>41543.735995370371</v>
      </c>
      <c r="T410" s="10">
        <f t="shared" si="20"/>
        <v>41583.777662037035</v>
      </c>
      <c r="U410">
        <f>IF(H410="GBP", P410*1.35, P410*1)</f>
        <v>160.16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1.37</v>
      </c>
      <c r="P411">
        <f>ROUND(E411/L411, 2)</f>
        <v>45.6</v>
      </c>
      <c r="Q411" t="s">
        <v>8309</v>
      </c>
      <c r="R411" t="s">
        <v>8316</v>
      </c>
      <c r="S411" s="10">
        <f t="shared" si="19"/>
        <v>42543.862777777773</v>
      </c>
      <c r="T411" s="10">
        <f t="shared" si="20"/>
        <v>42573.862777777773</v>
      </c>
      <c r="U411">
        <f>IF(H411="GBP", P411*1.35, P411*1)</f>
        <v>61.560000000000009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1.28</v>
      </c>
      <c r="P412">
        <f>ROUND(E412/L412, 2)</f>
        <v>183.29</v>
      </c>
      <c r="Q412" t="s">
        <v>8309</v>
      </c>
      <c r="R412" t="s">
        <v>8316</v>
      </c>
      <c r="S412" s="10">
        <f t="shared" si="19"/>
        <v>42113.981446759266</v>
      </c>
      <c r="T412" s="10">
        <f t="shared" si="20"/>
        <v>42173.981446759266</v>
      </c>
      <c r="U412">
        <f>IF(H412="GBP", P412*1.35, P412*1)</f>
        <v>183.29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1.01</v>
      </c>
      <c r="P413">
        <f>ROUND(E413/L413, 2)</f>
        <v>125.79</v>
      </c>
      <c r="Q413" t="s">
        <v>8309</v>
      </c>
      <c r="R413" t="s">
        <v>8316</v>
      </c>
      <c r="S413" s="10">
        <f t="shared" si="19"/>
        <v>41598.17597222222</v>
      </c>
      <c r="T413" s="10">
        <f t="shared" si="20"/>
        <v>41630.208333333336</v>
      </c>
      <c r="U413">
        <f>IF(H413="GBP", P413*1.35, P413*1)</f>
        <v>125.79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1.27</v>
      </c>
      <c r="P414">
        <f>ROUND(E414/L414, 2)</f>
        <v>57.65</v>
      </c>
      <c r="Q414" t="s">
        <v>8309</v>
      </c>
      <c r="R414" t="s">
        <v>8316</v>
      </c>
      <c r="S414" s="10">
        <f t="shared" si="19"/>
        <v>41099.742800925924</v>
      </c>
      <c r="T414" s="10">
        <f t="shared" si="20"/>
        <v>41115.742800925924</v>
      </c>
      <c r="U414">
        <f>IF(H414="GBP", P414*1.35, P414*1)</f>
        <v>57.65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1.05</v>
      </c>
      <c r="P415">
        <f>ROUND(E415/L415, 2)</f>
        <v>78.66</v>
      </c>
      <c r="Q415" t="s">
        <v>8309</v>
      </c>
      <c r="R415" t="s">
        <v>8316</v>
      </c>
      <c r="S415" s="10">
        <f t="shared" si="19"/>
        <v>41079.877442129626</v>
      </c>
      <c r="T415" s="10">
        <f t="shared" si="20"/>
        <v>41109.877442129626</v>
      </c>
      <c r="U415">
        <f>IF(H415="GBP", P415*1.35, P415*1)</f>
        <v>78.66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1.03</v>
      </c>
      <c r="P416">
        <f>ROUND(E416/L416, 2)</f>
        <v>91.48</v>
      </c>
      <c r="Q416" t="s">
        <v>8309</v>
      </c>
      <c r="R416" t="s">
        <v>8316</v>
      </c>
      <c r="S416" s="10">
        <f t="shared" si="19"/>
        <v>41529.063252314816</v>
      </c>
      <c r="T416" s="10">
        <f t="shared" si="20"/>
        <v>41559.063252314816</v>
      </c>
      <c r="U416">
        <f>IF(H416="GBP", P416*1.35, P416*1)</f>
        <v>91.48</v>
      </c>
    </row>
    <row r="417" spans="1:21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1.02</v>
      </c>
      <c r="P417">
        <f>ROUND(E417/L417, 2)</f>
        <v>68.099999999999994</v>
      </c>
      <c r="Q417" t="s">
        <v>8309</v>
      </c>
      <c r="R417" t="s">
        <v>8316</v>
      </c>
      <c r="S417" s="10">
        <f t="shared" si="19"/>
        <v>41904.851875</v>
      </c>
      <c r="T417" s="10">
        <f t="shared" si="20"/>
        <v>41929.5</v>
      </c>
      <c r="U417">
        <f>IF(H417="GBP", P417*1.35, P417*1)</f>
        <v>68.099999999999994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1.2</v>
      </c>
      <c r="P418">
        <f>ROUND(E418/L418, 2)</f>
        <v>48.09</v>
      </c>
      <c r="Q418" t="s">
        <v>8309</v>
      </c>
      <c r="R418" t="s">
        <v>8316</v>
      </c>
      <c r="S418" s="10">
        <f t="shared" si="19"/>
        <v>41648.396192129629</v>
      </c>
      <c r="T418" s="10">
        <f t="shared" si="20"/>
        <v>41678.396192129629</v>
      </c>
      <c r="U418">
        <f>IF(H418="GBP", P418*1.35, P418*1)</f>
        <v>48.09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</v>
      </c>
      <c r="P419">
        <f>ROUND(E419/L419, 2)</f>
        <v>202.42</v>
      </c>
      <c r="Q419" t="s">
        <v>8309</v>
      </c>
      <c r="R419" t="s">
        <v>8316</v>
      </c>
      <c r="S419" s="10">
        <f t="shared" si="19"/>
        <v>41360.970601851855</v>
      </c>
      <c r="T419" s="10">
        <f t="shared" si="20"/>
        <v>41372.189583333333</v>
      </c>
      <c r="U419">
        <f>IF(H419="GBP", P419*1.35, P419*1)</f>
        <v>202.42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1.01</v>
      </c>
      <c r="P420">
        <f>ROUND(E420/L420, 2)</f>
        <v>216.75</v>
      </c>
      <c r="Q420" t="s">
        <v>8309</v>
      </c>
      <c r="R420" t="s">
        <v>8316</v>
      </c>
      <c r="S420" s="10">
        <f t="shared" si="19"/>
        <v>42178.282372685186</v>
      </c>
      <c r="T420" s="10">
        <f t="shared" si="20"/>
        <v>42208.282372685186</v>
      </c>
      <c r="U420">
        <f>IF(H420="GBP", P420*1.35, P420*1)</f>
        <v>216.75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</v>
      </c>
      <c r="P421">
        <f>ROUND(E421/L421, 2)</f>
        <v>110.07</v>
      </c>
      <c r="Q421" t="s">
        <v>8309</v>
      </c>
      <c r="R421" t="s">
        <v>8316</v>
      </c>
      <c r="S421" s="10">
        <f t="shared" si="19"/>
        <v>41394.842442129629</v>
      </c>
      <c r="T421" s="10">
        <f t="shared" si="20"/>
        <v>41454.842442129629</v>
      </c>
      <c r="U421">
        <f>IF(H421="GBP", P421*1.35, P421*1)</f>
        <v>110.07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0</v>
      </c>
      <c r="P422">
        <f>ROUND(E422/L422, 2)</f>
        <v>4.83</v>
      </c>
      <c r="Q422" t="s">
        <v>8309</v>
      </c>
      <c r="R422" t="s">
        <v>8317</v>
      </c>
      <c r="S422" s="10">
        <f t="shared" si="19"/>
        <v>41682.23646990741</v>
      </c>
      <c r="T422" s="10">
        <f t="shared" si="20"/>
        <v>41712.194803240738</v>
      </c>
      <c r="U422">
        <f>IF(H422="GBP", P422*1.35, P422*1)</f>
        <v>4.83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0.02</v>
      </c>
      <c r="P423">
        <f>ROUND(E423/L423, 2)</f>
        <v>50.17</v>
      </c>
      <c r="Q423" t="s">
        <v>8309</v>
      </c>
      <c r="R423" t="s">
        <v>8317</v>
      </c>
      <c r="S423" s="10">
        <f t="shared" si="19"/>
        <v>42177.491388888884</v>
      </c>
      <c r="T423" s="10">
        <f t="shared" si="20"/>
        <v>42237.491388888884</v>
      </c>
      <c r="U423">
        <f>IF(H423="GBP", P423*1.35, P423*1)</f>
        <v>50.17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0.01</v>
      </c>
      <c r="P424">
        <f>ROUND(E424/L424, 2)</f>
        <v>35.83</v>
      </c>
      <c r="Q424" t="s">
        <v>8309</v>
      </c>
      <c r="R424" t="s">
        <v>8317</v>
      </c>
      <c r="S424" s="10">
        <f t="shared" si="19"/>
        <v>41863.260381944441</v>
      </c>
      <c r="T424" s="10">
        <f t="shared" si="20"/>
        <v>41893.260381944441</v>
      </c>
      <c r="U424">
        <f>IF(H424="GBP", P424*1.35, P424*1)</f>
        <v>35.83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0.01</v>
      </c>
      <c r="P425">
        <f>ROUND(E425/L425, 2)</f>
        <v>11.77</v>
      </c>
      <c r="Q425" t="s">
        <v>8309</v>
      </c>
      <c r="R425" t="s">
        <v>8317</v>
      </c>
      <c r="S425" s="10">
        <f t="shared" si="19"/>
        <v>41400.92627314815</v>
      </c>
      <c r="T425" s="10">
        <f t="shared" si="20"/>
        <v>41430.92627314815</v>
      </c>
      <c r="U425">
        <f>IF(H425="GBP", P425*1.35, P425*1)</f>
        <v>11.77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7.0000000000000007E-2</v>
      </c>
      <c r="P426">
        <f>ROUND(E426/L426, 2)</f>
        <v>40.78</v>
      </c>
      <c r="Q426" t="s">
        <v>8309</v>
      </c>
      <c r="R426" t="s">
        <v>8317</v>
      </c>
      <c r="S426" s="10">
        <f t="shared" si="19"/>
        <v>40934.376145833332</v>
      </c>
      <c r="T426" s="10">
        <f t="shared" si="20"/>
        <v>40994.334479166668</v>
      </c>
      <c r="U426">
        <f>IF(H426="GBP", P426*1.35, P426*1)</f>
        <v>40.78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0</v>
      </c>
      <c r="P427">
        <f>ROUND(E427/L427, 2)</f>
        <v>3</v>
      </c>
      <c r="Q427" t="s">
        <v>8309</v>
      </c>
      <c r="R427" t="s">
        <v>8317</v>
      </c>
      <c r="S427" s="10">
        <f t="shared" si="19"/>
        <v>42275.861157407402</v>
      </c>
      <c r="T427" s="10">
        <f t="shared" si="20"/>
        <v>42335.902824074074</v>
      </c>
      <c r="U427">
        <f>IF(H427="GBP", P427*1.35, P427*1)</f>
        <v>3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0.01</v>
      </c>
      <c r="P428">
        <f>ROUND(E428/L428, 2)</f>
        <v>16.63</v>
      </c>
      <c r="Q428" t="s">
        <v>8309</v>
      </c>
      <c r="R428" t="s">
        <v>8317</v>
      </c>
      <c r="S428" s="10">
        <f t="shared" si="19"/>
        <v>42400.711967592593</v>
      </c>
      <c r="T428" s="10">
        <f t="shared" si="20"/>
        <v>42430.711967592593</v>
      </c>
      <c r="U428">
        <f>IF(H428="GBP", P428*1.35, P428*1)</f>
        <v>16.63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P429" t="e">
        <f>ROUND(E429/L429, 2)</f>
        <v>#DIV/0!</v>
      </c>
      <c r="Q429" t="s">
        <v>8309</v>
      </c>
      <c r="R429" t="s">
        <v>8317</v>
      </c>
      <c r="S429" s="10">
        <f t="shared" si="19"/>
        <v>42285.909027777772</v>
      </c>
      <c r="T429" s="10">
        <f t="shared" si="20"/>
        <v>42299.790972222225</v>
      </c>
      <c r="U429" t="e">
        <f>IF(H429="GBP", P429*1.35, P429*1)</f>
        <v>#DIV/0!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0.06</v>
      </c>
      <c r="P430">
        <f>ROUND(E430/L430, 2)</f>
        <v>52</v>
      </c>
      <c r="Q430" t="s">
        <v>8309</v>
      </c>
      <c r="R430" t="s">
        <v>8317</v>
      </c>
      <c r="S430" s="10">
        <f t="shared" si="19"/>
        <v>41778.766724537039</v>
      </c>
      <c r="T430" s="10">
        <f t="shared" si="20"/>
        <v>41806.916666666664</v>
      </c>
      <c r="U430">
        <f>IF(H430="GBP", P430*1.35, P430*1)</f>
        <v>52</v>
      </c>
    </row>
    <row r="431" spans="1:21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P431" t="e">
        <f>ROUND(E431/L431, 2)</f>
        <v>#DIV/0!</v>
      </c>
      <c r="Q431" t="s">
        <v>8309</v>
      </c>
      <c r="R431" t="s">
        <v>8317</v>
      </c>
      <c r="S431" s="10">
        <f t="shared" si="19"/>
        <v>40070.901412037041</v>
      </c>
      <c r="T431" s="10">
        <f t="shared" si="20"/>
        <v>40144.207638888889</v>
      </c>
      <c r="U431" t="e">
        <f>IF(H431="GBP", P431*1.35, P431*1)</f>
        <v>#DIV/0!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0.02</v>
      </c>
      <c r="P432">
        <f>ROUND(E432/L432, 2)</f>
        <v>4.8</v>
      </c>
      <c r="Q432" t="s">
        <v>8309</v>
      </c>
      <c r="R432" t="s">
        <v>8317</v>
      </c>
      <c r="S432" s="10">
        <f t="shared" si="19"/>
        <v>41513.107256944444</v>
      </c>
      <c r="T432" s="10">
        <f t="shared" si="20"/>
        <v>41528.107256944444</v>
      </c>
      <c r="U432">
        <f>IF(H432="GBP", P432*1.35, P432*1)</f>
        <v>4.8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0.14000000000000001</v>
      </c>
      <c r="P433">
        <f>ROUND(E433/L433, 2)</f>
        <v>51.88</v>
      </c>
      <c r="Q433" t="s">
        <v>8309</v>
      </c>
      <c r="R433" t="s">
        <v>8317</v>
      </c>
      <c r="S433" s="10">
        <f t="shared" si="19"/>
        <v>42526.871331018512</v>
      </c>
      <c r="T433" s="10">
        <f t="shared" si="20"/>
        <v>42556.871331018512</v>
      </c>
      <c r="U433">
        <f>IF(H433="GBP", P433*1.35, P433*1)</f>
        <v>70.038000000000011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0.1</v>
      </c>
      <c r="P434">
        <f>ROUND(E434/L434, 2)</f>
        <v>71.25</v>
      </c>
      <c r="Q434" t="s">
        <v>8309</v>
      </c>
      <c r="R434" t="s">
        <v>8317</v>
      </c>
      <c r="S434" s="10">
        <f t="shared" si="19"/>
        <v>42238.726631944446</v>
      </c>
      <c r="T434" s="10">
        <f t="shared" si="20"/>
        <v>42298.726631944446</v>
      </c>
      <c r="U434">
        <f>IF(H434="GBP", P434*1.35, P434*1)</f>
        <v>71.25</v>
      </c>
    </row>
    <row r="435" spans="1:21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P435" t="e">
        <f>ROUND(E435/L435, 2)</f>
        <v>#DIV/0!</v>
      </c>
      <c r="Q435" t="s">
        <v>8309</v>
      </c>
      <c r="R435" t="s">
        <v>8317</v>
      </c>
      <c r="S435" s="10">
        <f t="shared" si="19"/>
        <v>42228.629884259266</v>
      </c>
      <c r="T435" s="10">
        <f t="shared" si="20"/>
        <v>42288.629884259266</v>
      </c>
      <c r="U435" t="e">
        <f>IF(H435="GBP", P435*1.35, P435*1)</f>
        <v>#DIV/0!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0.05</v>
      </c>
      <c r="P436">
        <f>ROUND(E436/L436, 2)</f>
        <v>62.5</v>
      </c>
      <c r="Q436" t="s">
        <v>8309</v>
      </c>
      <c r="R436" t="s">
        <v>8317</v>
      </c>
      <c r="S436" s="10">
        <f t="shared" si="19"/>
        <v>41576.834513888891</v>
      </c>
      <c r="T436" s="10">
        <f t="shared" si="20"/>
        <v>41609.876180555555</v>
      </c>
      <c r="U436">
        <f>IF(H436="GBP", P436*1.35, P436*1)</f>
        <v>62.5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0</v>
      </c>
      <c r="P437">
        <f>ROUND(E437/L437, 2)</f>
        <v>1</v>
      </c>
      <c r="Q437" t="s">
        <v>8309</v>
      </c>
      <c r="R437" t="s">
        <v>8317</v>
      </c>
      <c r="S437" s="10">
        <f t="shared" si="19"/>
        <v>41500.747453703705</v>
      </c>
      <c r="T437" s="10">
        <f t="shared" si="20"/>
        <v>41530.747453703705</v>
      </c>
      <c r="U437">
        <f>IF(H437="GBP", P437*1.35, P437*1)</f>
        <v>1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P438" t="e">
        <f>ROUND(E438/L438, 2)</f>
        <v>#DIV/0!</v>
      </c>
      <c r="Q438" t="s">
        <v>8309</v>
      </c>
      <c r="R438" t="s">
        <v>8317</v>
      </c>
      <c r="S438" s="10">
        <f t="shared" si="19"/>
        <v>41456.36241898148</v>
      </c>
      <c r="T438" s="10">
        <f t="shared" si="20"/>
        <v>41486.36241898148</v>
      </c>
      <c r="U438" t="e">
        <f>IF(H438="GBP", P438*1.35, P438*1)</f>
        <v>#DIV/0!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P439" t="e">
        <f>ROUND(E439/L439, 2)</f>
        <v>#DIV/0!</v>
      </c>
      <c r="Q439" t="s">
        <v>8309</v>
      </c>
      <c r="R439" t="s">
        <v>8317</v>
      </c>
      <c r="S439" s="10">
        <f t="shared" si="19"/>
        <v>42591.31858796296</v>
      </c>
      <c r="T439" s="10">
        <f t="shared" si="20"/>
        <v>42651.31858796296</v>
      </c>
      <c r="U439" t="e">
        <f>IF(H439="GBP", P439*1.35, P439*1)</f>
        <v>#DIV/0!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0.09</v>
      </c>
      <c r="P440">
        <f>ROUND(E440/L440, 2)</f>
        <v>170.55</v>
      </c>
      <c r="Q440" t="s">
        <v>8309</v>
      </c>
      <c r="R440" t="s">
        <v>8317</v>
      </c>
      <c r="S440" s="10">
        <f t="shared" si="19"/>
        <v>42296.261087962965</v>
      </c>
      <c r="T440" s="10">
        <f t="shared" si="20"/>
        <v>42326.302754629629</v>
      </c>
      <c r="U440">
        <f>IF(H440="GBP", P440*1.35, P440*1)</f>
        <v>170.55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P441" t="e">
        <f>ROUND(E441/L441, 2)</f>
        <v>#DIV/0!</v>
      </c>
      <c r="Q441" t="s">
        <v>8309</v>
      </c>
      <c r="R441" t="s">
        <v>8317</v>
      </c>
      <c r="S441" s="10">
        <f t="shared" si="19"/>
        <v>41919.761782407404</v>
      </c>
      <c r="T441" s="10">
        <f t="shared" si="20"/>
        <v>41929.761782407404</v>
      </c>
      <c r="U441" t="e">
        <f>IF(H441="GBP", P441*1.35, P441*1)</f>
        <v>#DIV/0!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0</v>
      </c>
      <c r="P442">
        <f>ROUND(E442/L442, 2)</f>
        <v>5</v>
      </c>
      <c r="Q442" t="s">
        <v>8309</v>
      </c>
      <c r="R442" t="s">
        <v>8317</v>
      </c>
      <c r="S442" s="10">
        <f t="shared" si="19"/>
        <v>42423.985567129625</v>
      </c>
      <c r="T442" s="10">
        <f t="shared" si="20"/>
        <v>42453.943900462968</v>
      </c>
      <c r="U442">
        <f>IF(H442="GBP", P442*1.35, P442*1)</f>
        <v>5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P443" t="e">
        <f>ROUND(E443/L443, 2)</f>
        <v>#DIV/0!</v>
      </c>
      <c r="Q443" t="s">
        <v>8309</v>
      </c>
      <c r="R443" t="s">
        <v>8317</v>
      </c>
      <c r="S443" s="10">
        <f t="shared" si="19"/>
        <v>41550.793935185182</v>
      </c>
      <c r="T443" s="10">
        <f t="shared" si="20"/>
        <v>41580.793935185182</v>
      </c>
      <c r="U443" t="e">
        <f>IF(H443="GBP", P443*1.35, P443*1)</f>
        <v>#DIV/0!</v>
      </c>
    </row>
    <row r="444" spans="1:21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0.39</v>
      </c>
      <c r="P444">
        <f>ROUND(E444/L444, 2)</f>
        <v>393.59</v>
      </c>
      <c r="Q444" t="s">
        <v>8309</v>
      </c>
      <c r="R444" t="s">
        <v>8317</v>
      </c>
      <c r="S444" s="10">
        <f t="shared" si="19"/>
        <v>42024.888692129629</v>
      </c>
      <c r="T444" s="10">
        <f t="shared" si="20"/>
        <v>42054.888692129629</v>
      </c>
      <c r="U444">
        <f>IF(H444="GBP", P444*1.35, P444*1)</f>
        <v>393.59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0</v>
      </c>
      <c r="P445">
        <f>ROUND(E445/L445, 2)</f>
        <v>5</v>
      </c>
      <c r="Q445" t="s">
        <v>8309</v>
      </c>
      <c r="R445" t="s">
        <v>8317</v>
      </c>
      <c r="S445" s="10">
        <f t="shared" si="19"/>
        <v>41650.015057870369</v>
      </c>
      <c r="T445" s="10">
        <f t="shared" si="20"/>
        <v>41680.015057870369</v>
      </c>
      <c r="U445">
        <f>IF(H445="GBP", P445*1.35, P445*1)</f>
        <v>5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0.05</v>
      </c>
      <c r="P446">
        <f>ROUND(E446/L446, 2)</f>
        <v>50</v>
      </c>
      <c r="Q446" t="s">
        <v>8309</v>
      </c>
      <c r="R446" t="s">
        <v>8317</v>
      </c>
      <c r="S446" s="10">
        <f t="shared" si="19"/>
        <v>40894.906956018516</v>
      </c>
      <c r="T446" s="10">
        <f t="shared" si="20"/>
        <v>40954.906956018516</v>
      </c>
      <c r="U446">
        <f>IF(H446="GBP", P446*1.35, P446*1)</f>
        <v>50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0</v>
      </c>
      <c r="P447">
        <f>ROUND(E447/L447, 2)</f>
        <v>1</v>
      </c>
      <c r="Q447" t="s">
        <v>8309</v>
      </c>
      <c r="R447" t="s">
        <v>8317</v>
      </c>
      <c r="S447" s="10">
        <f t="shared" si="19"/>
        <v>42130.335358796292</v>
      </c>
      <c r="T447" s="10">
        <f t="shared" si="20"/>
        <v>42145.335358796292</v>
      </c>
      <c r="U447">
        <f>IF(H447="GBP", P447*1.35, P447*1)</f>
        <v>1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7.0000000000000007E-2</v>
      </c>
      <c r="P448">
        <f>ROUND(E448/L448, 2)</f>
        <v>47.88</v>
      </c>
      <c r="Q448" t="s">
        <v>8309</v>
      </c>
      <c r="R448" t="s">
        <v>8317</v>
      </c>
      <c r="S448" s="10">
        <f t="shared" si="19"/>
        <v>42037.083564814813</v>
      </c>
      <c r="T448" s="10">
        <f t="shared" si="20"/>
        <v>42067.083564814813</v>
      </c>
      <c r="U448">
        <f>IF(H448="GBP", P448*1.35, P448*1)</f>
        <v>47.88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0</v>
      </c>
      <c r="P449">
        <f>ROUND(E449/L449, 2)</f>
        <v>5</v>
      </c>
      <c r="Q449" t="s">
        <v>8309</v>
      </c>
      <c r="R449" t="s">
        <v>8317</v>
      </c>
      <c r="S449" s="10">
        <f t="shared" si="19"/>
        <v>41331.555127314816</v>
      </c>
      <c r="T449" s="10">
        <f t="shared" si="20"/>
        <v>41356.513460648144</v>
      </c>
      <c r="U449">
        <f>IF(H449="GBP", P449*1.35, P449*1)</f>
        <v>6.75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0.03</v>
      </c>
      <c r="P450">
        <f>ROUND(E450/L450, 2)</f>
        <v>20.5</v>
      </c>
      <c r="Q450" t="s">
        <v>8309</v>
      </c>
      <c r="R450" t="s">
        <v>8317</v>
      </c>
      <c r="S450" s="10">
        <f t="shared" si="19"/>
        <v>41753.758043981477</v>
      </c>
      <c r="T450" s="10">
        <f t="shared" si="20"/>
        <v>41773.758043981477</v>
      </c>
      <c r="U450">
        <f>IF(H450="GBP", P450*1.35, P450*1)</f>
        <v>20.5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ROUND(E451/D451,2)</f>
        <v>0.02</v>
      </c>
      <c r="P451">
        <f>ROUND(E451/L451, 2)</f>
        <v>9</v>
      </c>
      <c r="Q451" t="s">
        <v>8309</v>
      </c>
      <c r="R451" t="s">
        <v>8317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  <c r="U451">
        <f>IF(H451="GBP", P451*1.35, P451*1)</f>
        <v>12.15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0.01</v>
      </c>
      <c r="P452">
        <f>ROUND(E452/L452, 2)</f>
        <v>56.57</v>
      </c>
      <c r="Q452" t="s">
        <v>8309</v>
      </c>
      <c r="R452" t="s">
        <v>8317</v>
      </c>
      <c r="S452" s="10">
        <f t="shared" si="22"/>
        <v>41654.946759259255</v>
      </c>
      <c r="T452" s="10">
        <f t="shared" si="23"/>
        <v>41684.946759259255</v>
      </c>
      <c r="U452">
        <f>IF(H452="GBP", P452*1.35, P452*1)</f>
        <v>56.57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P453" t="e">
        <f>ROUND(E453/L453, 2)</f>
        <v>#DIV/0!</v>
      </c>
      <c r="Q453" t="s">
        <v>8309</v>
      </c>
      <c r="R453" t="s">
        <v>8317</v>
      </c>
      <c r="S453" s="10">
        <f t="shared" si="22"/>
        <v>41634.715173611112</v>
      </c>
      <c r="T453" s="10">
        <f t="shared" si="23"/>
        <v>41664.715173611112</v>
      </c>
      <c r="U453" t="e">
        <f>IF(H453="GBP", P453*1.35, P453*1)</f>
        <v>#DIV/0!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0.64</v>
      </c>
      <c r="P454">
        <f>ROUND(E454/L454, 2)</f>
        <v>40</v>
      </c>
      <c r="Q454" t="s">
        <v>8309</v>
      </c>
      <c r="R454" t="s">
        <v>8317</v>
      </c>
      <c r="S454" s="10">
        <f t="shared" si="22"/>
        <v>42107.703877314809</v>
      </c>
      <c r="T454" s="10">
        <f t="shared" si="23"/>
        <v>42137.703877314809</v>
      </c>
      <c r="U454">
        <f>IF(H454="GBP", P454*1.35, P454*1)</f>
        <v>40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0</v>
      </c>
      <c r="P455">
        <f>ROUND(E455/L455, 2)</f>
        <v>13</v>
      </c>
      <c r="Q455" t="s">
        <v>8309</v>
      </c>
      <c r="R455" t="s">
        <v>8317</v>
      </c>
      <c r="S455" s="10">
        <f t="shared" si="22"/>
        <v>42038.824988425928</v>
      </c>
      <c r="T455" s="10">
        <f t="shared" si="23"/>
        <v>42054.824988425928</v>
      </c>
      <c r="U455">
        <f>IF(H455="GBP", P455*1.35, P455*1)</f>
        <v>13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0.01</v>
      </c>
      <c r="P456">
        <f>ROUND(E456/L456, 2)</f>
        <v>16.399999999999999</v>
      </c>
      <c r="Q456" t="s">
        <v>8309</v>
      </c>
      <c r="R456" t="s">
        <v>8317</v>
      </c>
      <c r="S456" s="10">
        <f t="shared" si="22"/>
        <v>41938.717256944445</v>
      </c>
      <c r="T456" s="10">
        <f t="shared" si="23"/>
        <v>41969.551388888889</v>
      </c>
      <c r="U456">
        <f>IF(H456="GBP", P456*1.35, P456*1)</f>
        <v>16.399999999999999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0</v>
      </c>
      <c r="P457">
        <f>ROUND(E457/L457, 2)</f>
        <v>22.5</v>
      </c>
      <c r="Q457" t="s">
        <v>8309</v>
      </c>
      <c r="R457" t="s">
        <v>8317</v>
      </c>
      <c r="S457" s="10">
        <f t="shared" si="22"/>
        <v>40971.002569444441</v>
      </c>
      <c r="T457" s="10">
        <f t="shared" si="23"/>
        <v>41016.021527777775</v>
      </c>
      <c r="U457">
        <f>IF(H457="GBP", P457*1.35, P457*1)</f>
        <v>22.5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0.01</v>
      </c>
      <c r="P458">
        <f>ROUND(E458/L458, 2)</f>
        <v>20.329999999999998</v>
      </c>
      <c r="Q458" t="s">
        <v>8309</v>
      </c>
      <c r="R458" t="s">
        <v>8317</v>
      </c>
      <c r="S458" s="10">
        <f t="shared" si="22"/>
        <v>41547.694456018515</v>
      </c>
      <c r="T458" s="10">
        <f t="shared" si="23"/>
        <v>41569.165972222225</v>
      </c>
      <c r="U458">
        <f>IF(H458="GBP", P458*1.35, P458*1)</f>
        <v>20.329999999999998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P459" t="e">
        <f>ROUND(E459/L459, 2)</f>
        <v>#DIV/0!</v>
      </c>
      <c r="Q459" t="s">
        <v>8309</v>
      </c>
      <c r="R459" t="s">
        <v>8317</v>
      </c>
      <c r="S459" s="10">
        <f t="shared" si="22"/>
        <v>41837.767500000002</v>
      </c>
      <c r="T459" s="10">
        <f t="shared" si="23"/>
        <v>41867.767500000002</v>
      </c>
      <c r="U459" t="e">
        <f>IF(H459="GBP", P459*1.35, P459*1)</f>
        <v>#DIV/0!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0.08</v>
      </c>
      <c r="P460">
        <f>ROUND(E460/L460, 2)</f>
        <v>16.760000000000002</v>
      </c>
      <c r="Q460" t="s">
        <v>8309</v>
      </c>
      <c r="R460" t="s">
        <v>8317</v>
      </c>
      <c r="S460" s="10">
        <f t="shared" si="22"/>
        <v>41378.69976851852</v>
      </c>
      <c r="T460" s="10">
        <f t="shared" si="23"/>
        <v>41408.69976851852</v>
      </c>
      <c r="U460">
        <f>IF(H460="GBP", P460*1.35, P460*1)</f>
        <v>22.626000000000005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0</v>
      </c>
      <c r="P461">
        <f>ROUND(E461/L461, 2)</f>
        <v>25</v>
      </c>
      <c r="Q461" t="s">
        <v>8309</v>
      </c>
      <c r="R461" t="s">
        <v>8317</v>
      </c>
      <c r="S461" s="10">
        <f t="shared" si="22"/>
        <v>40800.6403587963</v>
      </c>
      <c r="T461" s="10">
        <f t="shared" si="23"/>
        <v>40860.682025462964</v>
      </c>
      <c r="U461">
        <f>IF(H461="GBP", P461*1.35, P461*1)</f>
        <v>25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0</v>
      </c>
      <c r="P462">
        <f>ROUND(E462/L462, 2)</f>
        <v>12.5</v>
      </c>
      <c r="Q462" t="s">
        <v>8309</v>
      </c>
      <c r="R462" t="s">
        <v>8317</v>
      </c>
      <c r="S462" s="10">
        <f t="shared" si="22"/>
        <v>41759.542534722219</v>
      </c>
      <c r="T462" s="10">
        <f t="shared" si="23"/>
        <v>41791.166666666664</v>
      </c>
      <c r="U462">
        <f>IF(H462="GBP", P462*1.35, P462*1)</f>
        <v>12.5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P463" t="e">
        <f>ROUND(E463/L463, 2)</f>
        <v>#DIV/0!</v>
      </c>
      <c r="Q463" t="s">
        <v>8309</v>
      </c>
      <c r="R463" t="s">
        <v>8317</v>
      </c>
      <c r="S463" s="10">
        <f t="shared" si="22"/>
        <v>41407.84684027778</v>
      </c>
      <c r="T463" s="10">
        <f t="shared" si="23"/>
        <v>41427.84684027778</v>
      </c>
      <c r="U463" t="e">
        <f>IF(H463="GBP", P463*1.35, P463*1)</f>
        <v>#DIV/0!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P464" t="e">
        <f>ROUND(E464/L464, 2)</f>
        <v>#DIV/0!</v>
      </c>
      <c r="Q464" t="s">
        <v>8309</v>
      </c>
      <c r="R464" t="s">
        <v>8317</v>
      </c>
      <c r="S464" s="10">
        <f t="shared" si="22"/>
        <v>40705.126631944448</v>
      </c>
      <c r="T464" s="10">
        <f t="shared" si="23"/>
        <v>40765.126631944448</v>
      </c>
      <c r="U464" t="e">
        <f>IF(H464="GBP", P464*1.35, P464*1)</f>
        <v>#DIV/0!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0.02</v>
      </c>
      <c r="P465">
        <f>ROUND(E465/L465, 2)</f>
        <v>113.64</v>
      </c>
      <c r="Q465" t="s">
        <v>8309</v>
      </c>
      <c r="R465" t="s">
        <v>8317</v>
      </c>
      <c r="S465" s="10">
        <f t="shared" si="22"/>
        <v>40750.710104166668</v>
      </c>
      <c r="T465" s="10">
        <f t="shared" si="23"/>
        <v>40810.710104166668</v>
      </c>
      <c r="U465">
        <f>IF(H465="GBP", P465*1.35, P465*1)</f>
        <v>113.64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0</v>
      </c>
      <c r="P466">
        <f>ROUND(E466/L466, 2)</f>
        <v>1</v>
      </c>
      <c r="Q466" t="s">
        <v>8309</v>
      </c>
      <c r="R466" t="s">
        <v>8317</v>
      </c>
      <c r="S466" s="10">
        <f t="shared" si="22"/>
        <v>42488.848784722228</v>
      </c>
      <c r="T466" s="10">
        <f t="shared" si="23"/>
        <v>42508.848784722228</v>
      </c>
      <c r="U466">
        <f>IF(H466="GBP", P466*1.35, P466*1)</f>
        <v>1</v>
      </c>
    </row>
    <row r="467" spans="1:21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0.27</v>
      </c>
      <c r="P467">
        <f>ROUND(E467/L467, 2)</f>
        <v>17.25</v>
      </c>
      <c r="Q467" t="s">
        <v>8309</v>
      </c>
      <c r="R467" t="s">
        <v>8317</v>
      </c>
      <c r="S467" s="10">
        <f t="shared" si="22"/>
        <v>41801.120069444441</v>
      </c>
      <c r="T467" s="10">
        <f t="shared" si="23"/>
        <v>41817.120069444441</v>
      </c>
      <c r="U467">
        <f>IF(H467="GBP", P467*1.35, P467*1)</f>
        <v>17.25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0.01</v>
      </c>
      <c r="P468">
        <f>ROUND(E468/L468, 2)</f>
        <v>15.2</v>
      </c>
      <c r="Q468" t="s">
        <v>8309</v>
      </c>
      <c r="R468" t="s">
        <v>8317</v>
      </c>
      <c r="S468" s="10">
        <f t="shared" si="22"/>
        <v>41129.942870370374</v>
      </c>
      <c r="T468" s="10">
        <f t="shared" si="23"/>
        <v>41159.942870370374</v>
      </c>
      <c r="U468">
        <f>IF(H468="GBP", P468*1.35, P468*1)</f>
        <v>15.2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0.22</v>
      </c>
      <c r="P469">
        <f>ROUND(E469/L469, 2)</f>
        <v>110.64</v>
      </c>
      <c r="Q469" t="s">
        <v>8309</v>
      </c>
      <c r="R469" t="s">
        <v>8317</v>
      </c>
      <c r="S469" s="10">
        <f t="shared" si="22"/>
        <v>41135.679791666669</v>
      </c>
      <c r="T469" s="10">
        <f t="shared" si="23"/>
        <v>41180.679791666669</v>
      </c>
      <c r="U469">
        <f>IF(H469="GBP", P469*1.35, P469*1)</f>
        <v>110.64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P470" t="e">
        <f>ROUND(E470/L470, 2)</f>
        <v>#DIV/0!</v>
      </c>
      <c r="Q470" t="s">
        <v>8309</v>
      </c>
      <c r="R470" t="s">
        <v>8317</v>
      </c>
      <c r="S470" s="10">
        <f t="shared" si="22"/>
        <v>41041.167627314811</v>
      </c>
      <c r="T470" s="10">
        <f t="shared" si="23"/>
        <v>41101.160474537035</v>
      </c>
      <c r="U470" t="e">
        <f>IF(H470="GBP", P470*1.35, P470*1)</f>
        <v>#DIV/0!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P471" t="e">
        <f>ROUND(E471/L471, 2)</f>
        <v>#DIV/0!</v>
      </c>
      <c r="Q471" t="s">
        <v>8309</v>
      </c>
      <c r="R471" t="s">
        <v>8317</v>
      </c>
      <c r="S471" s="10">
        <f t="shared" si="22"/>
        <v>41827.989861111113</v>
      </c>
      <c r="T471" s="10">
        <f t="shared" si="23"/>
        <v>41887.989861111113</v>
      </c>
      <c r="U471" t="e">
        <f>IF(H471="GBP", P471*1.35, P471*1)</f>
        <v>#DIV/0!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0.01</v>
      </c>
      <c r="P472">
        <f>ROUND(E472/L472, 2)</f>
        <v>25.5</v>
      </c>
      <c r="Q472" t="s">
        <v>8309</v>
      </c>
      <c r="R472" t="s">
        <v>8317</v>
      </c>
      <c r="S472" s="10">
        <f t="shared" si="22"/>
        <v>41605.167696759258</v>
      </c>
      <c r="T472" s="10">
        <f t="shared" si="23"/>
        <v>41655.166666666664</v>
      </c>
      <c r="U472">
        <f>IF(H472="GBP", P472*1.35, P472*1)</f>
        <v>25.5</v>
      </c>
    </row>
    <row r="473" spans="1:21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0.12</v>
      </c>
      <c r="P473">
        <f>ROUND(E473/L473, 2)</f>
        <v>38.479999999999997</v>
      </c>
      <c r="Q473" t="s">
        <v>8309</v>
      </c>
      <c r="R473" t="s">
        <v>8317</v>
      </c>
      <c r="S473" s="10">
        <f t="shared" si="22"/>
        <v>41703.721979166665</v>
      </c>
      <c r="T473" s="10">
        <f t="shared" si="23"/>
        <v>41748.680312500001</v>
      </c>
      <c r="U473">
        <f>IF(H473="GBP", P473*1.35, P473*1)</f>
        <v>38.479999999999997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0.18</v>
      </c>
      <c r="P474">
        <f>ROUND(E474/L474, 2)</f>
        <v>28.2</v>
      </c>
      <c r="Q474" t="s">
        <v>8309</v>
      </c>
      <c r="R474" t="s">
        <v>8317</v>
      </c>
      <c r="S474" s="10">
        <f t="shared" si="22"/>
        <v>41844.922662037039</v>
      </c>
      <c r="T474" s="10">
        <f t="shared" si="23"/>
        <v>41874.922662037039</v>
      </c>
      <c r="U474">
        <f>IF(H474="GBP", P474*1.35, P474*1)</f>
        <v>28.2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0.03</v>
      </c>
      <c r="P475">
        <f>ROUND(E475/L475, 2)</f>
        <v>61.5</v>
      </c>
      <c r="Q475" t="s">
        <v>8309</v>
      </c>
      <c r="R475" t="s">
        <v>8317</v>
      </c>
      <c r="S475" s="10">
        <f t="shared" si="22"/>
        <v>41869.698136574072</v>
      </c>
      <c r="T475" s="10">
        <f t="shared" si="23"/>
        <v>41899.698136574072</v>
      </c>
      <c r="U475">
        <f>IF(H475="GBP", P475*1.35, P475*1)</f>
        <v>61.5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0</v>
      </c>
      <c r="P476">
        <f>ROUND(E476/L476, 2)</f>
        <v>1</v>
      </c>
      <c r="Q476" t="s">
        <v>8309</v>
      </c>
      <c r="R476" t="s">
        <v>8317</v>
      </c>
      <c r="S476" s="10">
        <f t="shared" si="22"/>
        <v>42753.329039351855</v>
      </c>
      <c r="T476" s="10">
        <f t="shared" si="23"/>
        <v>42783.329039351855</v>
      </c>
      <c r="U476">
        <f>IF(H476="GBP", P476*1.35, P476*1)</f>
        <v>1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P477" t="e">
        <f>ROUND(E477/L477, 2)</f>
        <v>#DIV/0!</v>
      </c>
      <c r="Q477" t="s">
        <v>8309</v>
      </c>
      <c r="R477" t="s">
        <v>8317</v>
      </c>
      <c r="S477" s="10">
        <f t="shared" si="22"/>
        <v>42100.086145833338</v>
      </c>
      <c r="T477" s="10">
        <f t="shared" si="23"/>
        <v>42130.086145833338</v>
      </c>
      <c r="U477" t="e">
        <f>IF(H477="GBP", P477*1.35, P477*1)</f>
        <v>#DIV/0!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0.02</v>
      </c>
      <c r="P478">
        <f>ROUND(E478/L478, 2)</f>
        <v>39.57</v>
      </c>
      <c r="Q478" t="s">
        <v>8309</v>
      </c>
      <c r="R478" t="s">
        <v>8317</v>
      </c>
      <c r="S478" s="10">
        <f t="shared" si="22"/>
        <v>41757.975011574075</v>
      </c>
      <c r="T478" s="10">
        <f t="shared" si="23"/>
        <v>41793.165972222225</v>
      </c>
      <c r="U478">
        <f>IF(H478="GBP", P478*1.35, P478*1)</f>
        <v>39.57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P479" t="e">
        <f>ROUND(E479/L479, 2)</f>
        <v>#DIV/0!</v>
      </c>
      <c r="Q479" t="s">
        <v>8309</v>
      </c>
      <c r="R479" t="s">
        <v>8317</v>
      </c>
      <c r="S479" s="10">
        <f t="shared" si="22"/>
        <v>40987.83488425926</v>
      </c>
      <c r="T479" s="10">
        <f t="shared" si="23"/>
        <v>41047.83488425926</v>
      </c>
      <c r="U479" t="e">
        <f>IF(H479="GBP", P479*1.35, P479*1)</f>
        <v>#DIV/0!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P480" t="e">
        <f>ROUND(E480/L480, 2)</f>
        <v>#DIV/0!</v>
      </c>
      <c r="Q480" t="s">
        <v>8309</v>
      </c>
      <c r="R480" t="s">
        <v>8317</v>
      </c>
      <c r="S480" s="10">
        <f t="shared" si="22"/>
        <v>42065.910983796297</v>
      </c>
      <c r="T480" s="10">
        <f t="shared" si="23"/>
        <v>42095.869317129633</v>
      </c>
      <c r="U480" t="e">
        <f>IF(H480="GBP", P480*1.35, P480*1)</f>
        <v>#DIV/0!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0.33</v>
      </c>
      <c r="P481">
        <f>ROUND(E481/L481, 2)</f>
        <v>88.8</v>
      </c>
      <c r="Q481" t="s">
        <v>8309</v>
      </c>
      <c r="R481" t="s">
        <v>8317</v>
      </c>
      <c r="S481" s="10">
        <f t="shared" si="22"/>
        <v>41904.407812500001</v>
      </c>
      <c r="T481" s="10">
        <f t="shared" si="23"/>
        <v>41964.449479166666</v>
      </c>
      <c r="U481">
        <f>IF(H481="GBP", P481*1.35, P481*1)</f>
        <v>88.8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0.19</v>
      </c>
      <c r="P482">
        <f>ROUND(E482/L482, 2)</f>
        <v>55.46</v>
      </c>
      <c r="Q482" t="s">
        <v>8309</v>
      </c>
      <c r="R482" t="s">
        <v>8317</v>
      </c>
      <c r="S482" s="10">
        <f t="shared" si="22"/>
        <v>41465.500173611108</v>
      </c>
      <c r="T482" s="10">
        <f t="shared" si="23"/>
        <v>41495.500173611108</v>
      </c>
      <c r="U482">
        <f>IF(H482="GBP", P482*1.35, P482*1)</f>
        <v>55.46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0.06</v>
      </c>
      <c r="P483">
        <f>ROUND(E483/L483, 2)</f>
        <v>87.14</v>
      </c>
      <c r="Q483" t="s">
        <v>8309</v>
      </c>
      <c r="R483" t="s">
        <v>8317</v>
      </c>
      <c r="S483" s="10">
        <f t="shared" si="22"/>
        <v>41162.672326388885</v>
      </c>
      <c r="T483" s="10">
        <f t="shared" si="23"/>
        <v>41192.672326388885</v>
      </c>
      <c r="U483">
        <f>IF(H483="GBP", P483*1.35, P483*1)</f>
        <v>87.14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0</v>
      </c>
      <c r="P484">
        <f>ROUND(E484/L484, 2)</f>
        <v>10</v>
      </c>
      <c r="Q484" t="s">
        <v>8309</v>
      </c>
      <c r="R484" t="s">
        <v>8317</v>
      </c>
      <c r="S484" s="10">
        <f t="shared" si="22"/>
        <v>42447.896875000006</v>
      </c>
      <c r="T484" s="10">
        <f t="shared" si="23"/>
        <v>42474.606944444444</v>
      </c>
      <c r="U484">
        <f>IF(H484="GBP", P484*1.35, P484*1)</f>
        <v>10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0.5</v>
      </c>
      <c r="P485">
        <f>ROUND(E485/L485, 2)</f>
        <v>51.22</v>
      </c>
      <c r="Q485" t="s">
        <v>8309</v>
      </c>
      <c r="R485" t="s">
        <v>8317</v>
      </c>
      <c r="S485" s="10">
        <f t="shared" si="22"/>
        <v>41243.197592592594</v>
      </c>
      <c r="T485" s="10">
        <f t="shared" si="23"/>
        <v>41303.197592592594</v>
      </c>
      <c r="U485">
        <f>IF(H485="GBP", P485*1.35, P485*1)</f>
        <v>69.147000000000006</v>
      </c>
    </row>
    <row r="486" spans="1:21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0</v>
      </c>
      <c r="P486">
        <f>ROUND(E486/L486, 2)</f>
        <v>13.55</v>
      </c>
      <c r="Q486" t="s">
        <v>8309</v>
      </c>
      <c r="R486" t="s">
        <v>8317</v>
      </c>
      <c r="S486" s="10">
        <f t="shared" si="22"/>
        <v>42272.93949074074</v>
      </c>
      <c r="T486" s="10">
        <f t="shared" si="23"/>
        <v>42313.981157407412</v>
      </c>
      <c r="U486">
        <f>IF(H486="GBP", P486*1.35, P486*1)</f>
        <v>18.2925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0.22</v>
      </c>
      <c r="P487">
        <f>ROUND(E487/L487, 2)</f>
        <v>66.52</v>
      </c>
      <c r="Q487" t="s">
        <v>8309</v>
      </c>
      <c r="R487" t="s">
        <v>8317</v>
      </c>
      <c r="S487" s="10">
        <f t="shared" si="22"/>
        <v>41381.50577546296</v>
      </c>
      <c r="T487" s="10">
        <f t="shared" si="23"/>
        <v>41411.50577546296</v>
      </c>
      <c r="U487">
        <f>IF(H487="GBP", P487*1.35, P487*1)</f>
        <v>89.802000000000007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0</v>
      </c>
      <c r="P488">
        <f>ROUND(E488/L488, 2)</f>
        <v>50</v>
      </c>
      <c r="Q488" t="s">
        <v>8309</v>
      </c>
      <c r="R488" t="s">
        <v>8317</v>
      </c>
      <c r="S488" s="10">
        <f t="shared" si="22"/>
        <v>41761.94258101852</v>
      </c>
      <c r="T488" s="10">
        <f t="shared" si="23"/>
        <v>41791.94258101852</v>
      </c>
      <c r="U488">
        <f>IF(H488="GBP", P488*1.35, P488*1)</f>
        <v>50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P489" t="e">
        <f>ROUND(E489/L489, 2)</f>
        <v>#DIV/0!</v>
      </c>
      <c r="Q489" t="s">
        <v>8309</v>
      </c>
      <c r="R489" t="s">
        <v>8317</v>
      </c>
      <c r="S489" s="10">
        <f t="shared" si="22"/>
        <v>42669.594837962963</v>
      </c>
      <c r="T489" s="10">
        <f t="shared" si="23"/>
        <v>42729.636504629627</v>
      </c>
      <c r="U489" t="e">
        <f>IF(H489="GBP", P489*1.35, P489*1)</f>
        <v>#DIV/0!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P490" t="e">
        <f>ROUND(E490/L490, 2)</f>
        <v>#DIV/0!</v>
      </c>
      <c r="Q490" t="s">
        <v>8309</v>
      </c>
      <c r="R490" t="s">
        <v>8317</v>
      </c>
      <c r="S490" s="10">
        <f t="shared" si="22"/>
        <v>42714.054398148146</v>
      </c>
      <c r="T490" s="10">
        <f t="shared" si="23"/>
        <v>42744.054398148146</v>
      </c>
      <c r="U490" t="e">
        <f>IF(H490="GBP", P490*1.35, P490*1)</f>
        <v>#DIV/0!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0</v>
      </c>
      <c r="P491">
        <f>ROUND(E491/L491, 2)</f>
        <v>71.67</v>
      </c>
      <c r="Q491" t="s">
        <v>8309</v>
      </c>
      <c r="R491" t="s">
        <v>8317</v>
      </c>
      <c r="S491" s="10">
        <f t="shared" si="22"/>
        <v>40882.481666666667</v>
      </c>
      <c r="T491" s="10">
        <f t="shared" si="23"/>
        <v>40913.481249999997</v>
      </c>
      <c r="U491">
        <f>IF(H491="GBP", P491*1.35, P491*1)</f>
        <v>71.67</v>
      </c>
    </row>
    <row r="492" spans="1:21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P492" t="e">
        <f>ROUND(E492/L492, 2)</f>
        <v>#DIV/0!</v>
      </c>
      <c r="Q492" t="s">
        <v>8309</v>
      </c>
      <c r="R492" t="s">
        <v>8317</v>
      </c>
      <c r="S492" s="10">
        <f t="shared" si="22"/>
        <v>41113.968576388892</v>
      </c>
      <c r="T492" s="10">
        <f t="shared" si="23"/>
        <v>41143.968576388892</v>
      </c>
      <c r="U492" t="e">
        <f>IF(H492="GBP", P492*1.35, P492*1)</f>
        <v>#DIV/0!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P493" t="e">
        <f>ROUND(E493/L493, 2)</f>
        <v>#DIV/0!</v>
      </c>
      <c r="Q493" t="s">
        <v>8309</v>
      </c>
      <c r="R493" t="s">
        <v>8317</v>
      </c>
      <c r="S493" s="10">
        <f t="shared" si="22"/>
        <v>42366.982627314821</v>
      </c>
      <c r="T493" s="10">
        <f t="shared" si="23"/>
        <v>42396.982627314821</v>
      </c>
      <c r="U493" t="e">
        <f>IF(H493="GBP", P493*1.35, P493*1)</f>
        <v>#DIV/0!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P494" t="e">
        <f>ROUND(E494/L494, 2)</f>
        <v>#DIV/0!</v>
      </c>
      <c r="Q494" t="s">
        <v>8309</v>
      </c>
      <c r="R494" t="s">
        <v>8317</v>
      </c>
      <c r="S494" s="10">
        <f t="shared" si="22"/>
        <v>42596.03506944445</v>
      </c>
      <c r="T494" s="10">
        <f t="shared" si="23"/>
        <v>42656.03506944445</v>
      </c>
      <c r="U494" t="e">
        <f>IF(H494="GBP", P494*1.35, P494*1)</f>
        <v>#DIV/0!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P495" t="e">
        <f>ROUND(E495/L495, 2)</f>
        <v>#DIV/0!</v>
      </c>
      <c r="Q495" t="s">
        <v>8309</v>
      </c>
      <c r="R495" t="s">
        <v>8317</v>
      </c>
      <c r="S495" s="10">
        <f t="shared" si="22"/>
        <v>42114.726134259254</v>
      </c>
      <c r="T495" s="10">
        <f t="shared" si="23"/>
        <v>42144.726134259254</v>
      </c>
      <c r="U495" t="e">
        <f>IF(H495="GBP", P495*1.35, P495*1)</f>
        <v>#DIV/0!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0</v>
      </c>
      <c r="P496">
        <f>ROUND(E496/L496, 2)</f>
        <v>10.33</v>
      </c>
      <c r="Q496" t="s">
        <v>8309</v>
      </c>
      <c r="R496" t="s">
        <v>8317</v>
      </c>
      <c r="S496" s="10">
        <f t="shared" si="22"/>
        <v>41799.830613425926</v>
      </c>
      <c r="T496" s="10">
        <f t="shared" si="23"/>
        <v>41823.125</v>
      </c>
      <c r="U496">
        <f>IF(H496="GBP", P496*1.35, P496*1)</f>
        <v>10.33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P497" t="e">
        <f>ROUND(E497/L497, 2)</f>
        <v>#DIV/0!</v>
      </c>
      <c r="Q497" t="s">
        <v>8309</v>
      </c>
      <c r="R497" t="s">
        <v>8317</v>
      </c>
      <c r="S497" s="10">
        <f t="shared" si="22"/>
        <v>42171.827604166669</v>
      </c>
      <c r="T497" s="10">
        <f t="shared" si="23"/>
        <v>42201.827604166669</v>
      </c>
      <c r="U497" t="e">
        <f>IF(H497="GBP", P497*1.35, P497*1)</f>
        <v>#DIV/0!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0</v>
      </c>
      <c r="P498">
        <f>ROUND(E498/L498, 2)</f>
        <v>1</v>
      </c>
      <c r="Q498" t="s">
        <v>8309</v>
      </c>
      <c r="R498" t="s">
        <v>8317</v>
      </c>
      <c r="S498" s="10">
        <f t="shared" si="22"/>
        <v>41620.93141203704</v>
      </c>
      <c r="T498" s="10">
        <f t="shared" si="23"/>
        <v>41680.93141203704</v>
      </c>
      <c r="U498">
        <f>IF(H498="GBP", P498*1.35, P498*1)</f>
        <v>1</v>
      </c>
    </row>
    <row r="499" spans="1:21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0.01</v>
      </c>
      <c r="P499">
        <f>ROUND(E499/L499, 2)</f>
        <v>10</v>
      </c>
      <c r="Q499" t="s">
        <v>8309</v>
      </c>
      <c r="R499" t="s">
        <v>8317</v>
      </c>
      <c r="S499" s="10">
        <f t="shared" si="22"/>
        <v>41945.037789351853</v>
      </c>
      <c r="T499" s="10">
        <f t="shared" si="23"/>
        <v>41998.208333333328</v>
      </c>
      <c r="U499">
        <f>IF(H499="GBP", P499*1.35, P499*1)</f>
        <v>10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0.05</v>
      </c>
      <c r="P500">
        <f>ROUND(E500/L500, 2)</f>
        <v>136.09</v>
      </c>
      <c r="Q500" t="s">
        <v>8309</v>
      </c>
      <c r="R500" t="s">
        <v>8317</v>
      </c>
      <c r="S500" s="10">
        <f t="shared" si="22"/>
        <v>40858.762141203704</v>
      </c>
      <c r="T500" s="10">
        <f t="shared" si="23"/>
        <v>40900.762141203704</v>
      </c>
      <c r="U500">
        <f>IF(H500="GBP", P500*1.35, P500*1)</f>
        <v>136.09</v>
      </c>
    </row>
    <row r="501" spans="1:21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0.1</v>
      </c>
      <c r="P501">
        <f>ROUND(E501/L501, 2)</f>
        <v>73.459999999999994</v>
      </c>
      <c r="Q501" t="s">
        <v>8309</v>
      </c>
      <c r="R501" t="s">
        <v>8317</v>
      </c>
      <c r="S501" s="10">
        <f t="shared" si="22"/>
        <v>40043.895462962959</v>
      </c>
      <c r="T501" s="10">
        <f t="shared" si="23"/>
        <v>40098.874305555553</v>
      </c>
      <c r="U501">
        <f>IF(H501="GBP", P501*1.35, P501*1)</f>
        <v>73.459999999999994</v>
      </c>
    </row>
    <row r="502" spans="1:21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0.03</v>
      </c>
      <c r="P502">
        <f>ROUND(E502/L502, 2)</f>
        <v>53.75</v>
      </c>
      <c r="Q502" t="s">
        <v>8309</v>
      </c>
      <c r="R502" t="s">
        <v>8317</v>
      </c>
      <c r="S502" s="10">
        <f t="shared" si="22"/>
        <v>40247.886006944449</v>
      </c>
      <c r="T502" s="10">
        <f t="shared" si="23"/>
        <v>40306.927777777775</v>
      </c>
      <c r="U502">
        <f>IF(H502="GBP", P502*1.35, P502*1)</f>
        <v>53.75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P503" t="e">
        <f>ROUND(E503/L503, 2)</f>
        <v>#DIV/0!</v>
      </c>
      <c r="Q503" t="s">
        <v>8309</v>
      </c>
      <c r="R503" t="s">
        <v>8317</v>
      </c>
      <c r="S503" s="10">
        <f t="shared" si="22"/>
        <v>40703.234386574077</v>
      </c>
      <c r="T503" s="10">
        <f t="shared" si="23"/>
        <v>40733.234386574077</v>
      </c>
      <c r="U503" t="e">
        <f>IF(H503="GBP", P503*1.35, P503*1)</f>
        <v>#DIV/0!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0.01</v>
      </c>
      <c r="P504">
        <f>ROUND(E504/L504, 2)</f>
        <v>57.5</v>
      </c>
      <c r="Q504" t="s">
        <v>8309</v>
      </c>
      <c r="R504" t="s">
        <v>8317</v>
      </c>
      <c r="S504" s="10">
        <f t="shared" si="22"/>
        <v>40956.553530092591</v>
      </c>
      <c r="T504" s="10">
        <f t="shared" si="23"/>
        <v>40986.511863425927</v>
      </c>
      <c r="U504">
        <f>IF(H504="GBP", P504*1.35, P504*1)</f>
        <v>57.5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0.02</v>
      </c>
      <c r="P505">
        <f>ROUND(E505/L505, 2)</f>
        <v>12.67</v>
      </c>
      <c r="Q505" t="s">
        <v>8309</v>
      </c>
      <c r="R505" t="s">
        <v>8317</v>
      </c>
      <c r="S505" s="10">
        <f t="shared" si="22"/>
        <v>41991.526655092588</v>
      </c>
      <c r="T505" s="10">
        <f t="shared" si="23"/>
        <v>42021.526655092588</v>
      </c>
      <c r="U505">
        <f>IF(H505="GBP", P505*1.35, P505*1)</f>
        <v>17.104500000000002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0.01</v>
      </c>
      <c r="P506">
        <f>ROUND(E506/L506, 2)</f>
        <v>67</v>
      </c>
      <c r="Q506" t="s">
        <v>8309</v>
      </c>
      <c r="R506" t="s">
        <v>8317</v>
      </c>
      <c r="S506" s="10">
        <f t="shared" si="22"/>
        <v>40949.98364583333</v>
      </c>
      <c r="T506" s="10">
        <f t="shared" si="23"/>
        <v>41009.941979166666</v>
      </c>
      <c r="U506">
        <f>IF(H506="GBP", P506*1.35, P506*1)</f>
        <v>67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0</v>
      </c>
      <c r="P507">
        <f>ROUND(E507/L507, 2)</f>
        <v>3.71</v>
      </c>
      <c r="Q507" t="s">
        <v>8309</v>
      </c>
      <c r="R507" t="s">
        <v>8317</v>
      </c>
      <c r="S507" s="10">
        <f t="shared" si="22"/>
        <v>42318.098217592589</v>
      </c>
      <c r="T507" s="10">
        <f t="shared" si="23"/>
        <v>42363.098217592589</v>
      </c>
      <c r="U507">
        <f>IF(H507="GBP", P507*1.35, P507*1)</f>
        <v>3.71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0</v>
      </c>
      <c r="P508">
        <f>ROUND(E508/L508, 2)</f>
        <v>250</v>
      </c>
      <c r="Q508" t="s">
        <v>8309</v>
      </c>
      <c r="R508" t="s">
        <v>8317</v>
      </c>
      <c r="S508" s="10">
        <f t="shared" si="22"/>
        <v>41466.552314814813</v>
      </c>
      <c r="T508" s="10">
        <f t="shared" si="23"/>
        <v>41496.552314814813</v>
      </c>
      <c r="U508">
        <f>IF(H508="GBP", P508*1.35, P508*1)</f>
        <v>250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0.03</v>
      </c>
      <c r="P509">
        <f>ROUND(E509/L509, 2)</f>
        <v>64</v>
      </c>
      <c r="Q509" t="s">
        <v>8309</v>
      </c>
      <c r="R509" t="s">
        <v>8317</v>
      </c>
      <c r="S509" s="10">
        <f t="shared" si="22"/>
        <v>41156.958993055552</v>
      </c>
      <c r="T509" s="10">
        <f t="shared" si="23"/>
        <v>41201.958993055552</v>
      </c>
      <c r="U509">
        <f>IF(H509="GBP", P509*1.35, P509*1)</f>
        <v>64</v>
      </c>
    </row>
    <row r="510" spans="1:21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0.01</v>
      </c>
      <c r="P510">
        <f>ROUND(E510/L510, 2)</f>
        <v>133.33000000000001</v>
      </c>
      <c r="Q510" t="s">
        <v>8309</v>
      </c>
      <c r="R510" t="s">
        <v>8317</v>
      </c>
      <c r="S510" s="10">
        <f t="shared" si="22"/>
        <v>40995.024317129632</v>
      </c>
      <c r="T510" s="10">
        <f t="shared" si="23"/>
        <v>41054.593055555553</v>
      </c>
      <c r="U510">
        <f>IF(H510="GBP", P510*1.35, P510*1)</f>
        <v>133.33000000000001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0</v>
      </c>
      <c r="P511">
        <f>ROUND(E511/L511, 2)</f>
        <v>10</v>
      </c>
      <c r="Q511" t="s">
        <v>8309</v>
      </c>
      <c r="R511" t="s">
        <v>8317</v>
      </c>
      <c r="S511" s="10">
        <f t="shared" si="22"/>
        <v>42153.631597222222</v>
      </c>
      <c r="T511" s="10">
        <f t="shared" si="23"/>
        <v>42183.631597222222</v>
      </c>
      <c r="U511">
        <f>IF(H511="GBP", P511*1.35, P511*1)</f>
        <v>13.5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P512" t="e">
        <f>ROUND(E512/L512, 2)</f>
        <v>#DIV/0!</v>
      </c>
      <c r="Q512" t="s">
        <v>8309</v>
      </c>
      <c r="R512" t="s">
        <v>8317</v>
      </c>
      <c r="S512" s="10">
        <f t="shared" si="22"/>
        <v>42400.176377314812</v>
      </c>
      <c r="T512" s="10">
        <f t="shared" si="23"/>
        <v>42430.176377314812</v>
      </c>
      <c r="U512" t="e">
        <f>IF(H512="GBP", P512*1.35, P512*1)</f>
        <v>#DIV/0!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0.03</v>
      </c>
      <c r="P513">
        <f>ROUND(E513/L513, 2)</f>
        <v>30</v>
      </c>
      <c r="Q513" t="s">
        <v>8309</v>
      </c>
      <c r="R513" t="s">
        <v>8317</v>
      </c>
      <c r="S513" s="10">
        <f t="shared" si="22"/>
        <v>41340.303032407406</v>
      </c>
      <c r="T513" s="10">
        <f t="shared" si="23"/>
        <v>41370.261365740742</v>
      </c>
      <c r="U513">
        <f>IF(H513="GBP", P513*1.35, P513*1)</f>
        <v>30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0</v>
      </c>
      <c r="P514">
        <f>ROUND(E514/L514, 2)</f>
        <v>5.5</v>
      </c>
      <c r="Q514" t="s">
        <v>8309</v>
      </c>
      <c r="R514" t="s">
        <v>8317</v>
      </c>
      <c r="S514" s="10">
        <f t="shared" si="22"/>
        <v>42649.742210648154</v>
      </c>
      <c r="T514" s="10">
        <f t="shared" si="23"/>
        <v>42694.783877314811</v>
      </c>
      <c r="U514">
        <f>IF(H514="GBP", P514*1.35, P514*1)</f>
        <v>5.5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ROUND(E515/D515,2)</f>
        <v>0.14000000000000001</v>
      </c>
      <c r="P515">
        <f>ROUND(E515/L515, 2)</f>
        <v>102.38</v>
      </c>
      <c r="Q515" t="s">
        <v>8309</v>
      </c>
      <c r="R515" t="s">
        <v>8317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  <c r="U515">
        <f>IF(H515="GBP", P515*1.35, P515*1)</f>
        <v>102.38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0.03</v>
      </c>
      <c r="P516">
        <f>ROUND(E516/L516, 2)</f>
        <v>16.670000000000002</v>
      </c>
      <c r="Q516" t="s">
        <v>8309</v>
      </c>
      <c r="R516" t="s">
        <v>8317</v>
      </c>
      <c r="S516" s="10">
        <f t="shared" si="25"/>
        <v>41830.613969907405</v>
      </c>
      <c r="T516" s="10">
        <f t="shared" si="26"/>
        <v>41860.613969907405</v>
      </c>
      <c r="U516">
        <f>IF(H516="GBP", P516*1.35, P516*1)</f>
        <v>16.670000000000002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0.25</v>
      </c>
      <c r="P517">
        <f>ROUND(E517/L517, 2)</f>
        <v>725.03</v>
      </c>
      <c r="Q517" t="s">
        <v>8309</v>
      </c>
      <c r="R517" t="s">
        <v>8317</v>
      </c>
      <c r="S517" s="10">
        <f t="shared" si="25"/>
        <v>42327.490752314814</v>
      </c>
      <c r="T517" s="10">
        <f t="shared" si="26"/>
        <v>42367.490752314814</v>
      </c>
      <c r="U517">
        <f>IF(H517="GBP", P517*1.35, P517*1)</f>
        <v>725.03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P518" t="e">
        <f>ROUND(E518/L518, 2)</f>
        <v>#DIV/0!</v>
      </c>
      <c r="Q518" t="s">
        <v>8309</v>
      </c>
      <c r="R518" t="s">
        <v>8317</v>
      </c>
      <c r="S518" s="10">
        <f t="shared" si="25"/>
        <v>42091.778703703705</v>
      </c>
      <c r="T518" s="10">
        <f t="shared" si="26"/>
        <v>42151.778703703705</v>
      </c>
      <c r="U518" t="e">
        <f>IF(H518="GBP", P518*1.35, P518*1)</f>
        <v>#DIV/0!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0.01</v>
      </c>
      <c r="P519">
        <f>ROUND(E519/L519, 2)</f>
        <v>68.33</v>
      </c>
      <c r="Q519" t="s">
        <v>8309</v>
      </c>
      <c r="R519" t="s">
        <v>8317</v>
      </c>
      <c r="S519" s="10">
        <f t="shared" si="25"/>
        <v>42738.615289351852</v>
      </c>
      <c r="T519" s="10">
        <f t="shared" si="26"/>
        <v>42768.615289351852</v>
      </c>
      <c r="U519">
        <f>IF(H519="GBP", P519*1.35, P519*1)</f>
        <v>68.33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P520" t="e">
        <f>ROUND(E520/L520, 2)</f>
        <v>#DIV/0!</v>
      </c>
      <c r="Q520" t="s">
        <v>8309</v>
      </c>
      <c r="R520" t="s">
        <v>8317</v>
      </c>
      <c r="S520" s="10">
        <f t="shared" si="25"/>
        <v>42223.616018518514</v>
      </c>
      <c r="T520" s="10">
        <f t="shared" si="26"/>
        <v>42253.615277777775</v>
      </c>
      <c r="U520" t="e">
        <f>IF(H520="GBP", P520*1.35, P520*1)</f>
        <v>#DIV/0!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0.23</v>
      </c>
      <c r="P521">
        <f>ROUND(E521/L521, 2)</f>
        <v>39.229999999999997</v>
      </c>
      <c r="Q521" t="s">
        <v>8309</v>
      </c>
      <c r="R521" t="s">
        <v>8317</v>
      </c>
      <c r="S521" s="10">
        <f t="shared" si="25"/>
        <v>41218.391446759262</v>
      </c>
      <c r="T521" s="10">
        <f t="shared" si="26"/>
        <v>41248.391446759262</v>
      </c>
      <c r="U521">
        <f>IF(H521="GBP", P521*1.35, P521*1)</f>
        <v>39.229999999999997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1.02</v>
      </c>
      <c r="P522">
        <f>ROUND(E522/L522, 2)</f>
        <v>150.15</v>
      </c>
      <c r="Q522" t="s">
        <v>8318</v>
      </c>
      <c r="R522" t="s">
        <v>8319</v>
      </c>
      <c r="S522" s="10">
        <f t="shared" si="25"/>
        <v>42318.702094907407</v>
      </c>
      <c r="T522" s="10">
        <f t="shared" si="26"/>
        <v>42348.702094907407</v>
      </c>
      <c r="U522">
        <f>IF(H522="GBP", P522*1.35, P522*1)</f>
        <v>202.70250000000001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1.05</v>
      </c>
      <c r="P523">
        <f>ROUND(E523/L523, 2)</f>
        <v>93.43</v>
      </c>
      <c r="Q523" t="s">
        <v>8318</v>
      </c>
      <c r="R523" t="s">
        <v>8319</v>
      </c>
      <c r="S523" s="10">
        <f t="shared" si="25"/>
        <v>42646.092812499999</v>
      </c>
      <c r="T523" s="10">
        <f t="shared" si="26"/>
        <v>42675.207638888889</v>
      </c>
      <c r="U523">
        <f>IF(H523="GBP", P523*1.35, P523*1)</f>
        <v>93.43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1.1499999999999999</v>
      </c>
      <c r="P524">
        <f>ROUND(E524/L524, 2)</f>
        <v>110.97</v>
      </c>
      <c r="Q524" t="s">
        <v>8318</v>
      </c>
      <c r="R524" t="s">
        <v>8319</v>
      </c>
      <c r="S524" s="10">
        <f t="shared" si="25"/>
        <v>42430.040798611109</v>
      </c>
      <c r="T524" s="10">
        <f t="shared" si="26"/>
        <v>42449.999131944445</v>
      </c>
      <c r="U524">
        <f>IF(H524="GBP", P524*1.35, P524*1)</f>
        <v>110.97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1.21</v>
      </c>
      <c r="P525">
        <f>ROUND(E525/L525, 2)</f>
        <v>71.790000000000006</v>
      </c>
      <c r="Q525" t="s">
        <v>8318</v>
      </c>
      <c r="R525" t="s">
        <v>8319</v>
      </c>
      <c r="S525" s="10">
        <f t="shared" si="25"/>
        <v>42238.13282407407</v>
      </c>
      <c r="T525" s="10">
        <f t="shared" si="26"/>
        <v>42268.13282407407</v>
      </c>
      <c r="U525">
        <f>IF(H525="GBP", P525*1.35, P525*1)</f>
        <v>71.790000000000006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1.0900000000000001</v>
      </c>
      <c r="P526">
        <f>ROUND(E526/L526, 2)</f>
        <v>29.26</v>
      </c>
      <c r="Q526" t="s">
        <v>8318</v>
      </c>
      <c r="R526" t="s">
        <v>8319</v>
      </c>
      <c r="S526" s="10">
        <f t="shared" si="25"/>
        <v>42492.717233796298</v>
      </c>
      <c r="T526" s="10">
        <f t="shared" si="26"/>
        <v>42522.717233796298</v>
      </c>
      <c r="U526">
        <f>IF(H526="GBP", P526*1.35, P526*1)</f>
        <v>39.501000000000005</v>
      </c>
    </row>
    <row r="527" spans="1:21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P527">
        <f>ROUND(E527/L527, 2)</f>
        <v>1000</v>
      </c>
      <c r="Q527" t="s">
        <v>8318</v>
      </c>
      <c r="R527" t="s">
        <v>8319</v>
      </c>
      <c r="S527" s="10">
        <f t="shared" si="25"/>
        <v>41850.400937500002</v>
      </c>
      <c r="T527" s="10">
        <f t="shared" si="26"/>
        <v>41895.400937500002</v>
      </c>
      <c r="U527">
        <f>IF(H527="GBP", P527*1.35, P527*1)</f>
        <v>1000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1.1399999999999999</v>
      </c>
      <c r="P528">
        <f>ROUND(E528/L528, 2)</f>
        <v>74.349999999999994</v>
      </c>
      <c r="Q528" t="s">
        <v>8318</v>
      </c>
      <c r="R528" t="s">
        <v>8319</v>
      </c>
      <c r="S528" s="10">
        <f t="shared" si="25"/>
        <v>42192.591944444444</v>
      </c>
      <c r="T528" s="10">
        <f t="shared" si="26"/>
        <v>42223.708333333328</v>
      </c>
      <c r="U528">
        <f>IF(H528="GBP", P528*1.35, P528*1)</f>
        <v>100.3725</v>
      </c>
    </row>
    <row r="529" spans="1:21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1.01</v>
      </c>
      <c r="P529">
        <f>ROUND(E529/L529, 2)</f>
        <v>63.83</v>
      </c>
      <c r="Q529" t="s">
        <v>8318</v>
      </c>
      <c r="R529" t="s">
        <v>8319</v>
      </c>
      <c r="S529" s="10">
        <f t="shared" si="25"/>
        <v>42753.205625000002</v>
      </c>
      <c r="T529" s="10">
        <f t="shared" si="26"/>
        <v>42783.670138888891</v>
      </c>
      <c r="U529">
        <f>IF(H529="GBP", P529*1.35, P529*1)</f>
        <v>63.83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1.1599999999999999</v>
      </c>
      <c r="P530">
        <f>ROUND(E530/L530, 2)</f>
        <v>44.33</v>
      </c>
      <c r="Q530" t="s">
        <v>8318</v>
      </c>
      <c r="R530" t="s">
        <v>8319</v>
      </c>
      <c r="S530" s="10">
        <f t="shared" si="25"/>
        <v>42155.920219907406</v>
      </c>
      <c r="T530" s="10">
        <f t="shared" si="26"/>
        <v>42176.888888888891</v>
      </c>
      <c r="U530">
        <f>IF(H530="GBP", P530*1.35, P530*1)</f>
        <v>44.33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1.3</v>
      </c>
      <c r="P531">
        <f>ROUND(E531/L531, 2)</f>
        <v>86.94</v>
      </c>
      <c r="Q531" t="s">
        <v>8318</v>
      </c>
      <c r="R531" t="s">
        <v>8319</v>
      </c>
      <c r="S531" s="10">
        <f t="shared" si="25"/>
        <v>42725.031180555554</v>
      </c>
      <c r="T531" s="10">
        <f t="shared" si="26"/>
        <v>42746.208333333328</v>
      </c>
      <c r="U531">
        <f>IF(H531="GBP", P531*1.35, P531*1)</f>
        <v>86.94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1.08</v>
      </c>
      <c r="P532">
        <f>ROUND(E532/L532, 2)</f>
        <v>126.55</v>
      </c>
      <c r="Q532" t="s">
        <v>8318</v>
      </c>
      <c r="R532" t="s">
        <v>8319</v>
      </c>
      <c r="S532" s="10">
        <f t="shared" si="25"/>
        <v>42157.591064814813</v>
      </c>
      <c r="T532" s="10">
        <f t="shared" si="26"/>
        <v>42179.083333333328</v>
      </c>
      <c r="U532">
        <f>IF(H532="GBP", P532*1.35, P532*1)</f>
        <v>126.55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P533">
        <f>ROUND(E533/L533, 2)</f>
        <v>129.03</v>
      </c>
      <c r="Q533" t="s">
        <v>8318</v>
      </c>
      <c r="R533" t="s">
        <v>8319</v>
      </c>
      <c r="S533" s="10">
        <f t="shared" si="25"/>
        <v>42676.065150462964</v>
      </c>
      <c r="T533" s="10">
        <f t="shared" si="26"/>
        <v>42721.290972222225</v>
      </c>
      <c r="U533">
        <f>IF(H533="GBP", P533*1.35, P533*1)</f>
        <v>129.03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1.23</v>
      </c>
      <c r="P534">
        <f>ROUND(E534/L534, 2)</f>
        <v>71.239999999999995</v>
      </c>
      <c r="Q534" t="s">
        <v>8318</v>
      </c>
      <c r="R534" t="s">
        <v>8319</v>
      </c>
      <c r="S534" s="10">
        <f t="shared" si="25"/>
        <v>42473.007037037038</v>
      </c>
      <c r="T534" s="10">
        <f t="shared" si="26"/>
        <v>42503.007037037038</v>
      </c>
      <c r="U534">
        <f>IF(H534="GBP", P534*1.35, P534*1)</f>
        <v>71.239999999999995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</v>
      </c>
      <c r="P535">
        <f>ROUND(E535/L535, 2)</f>
        <v>117.88</v>
      </c>
      <c r="Q535" t="s">
        <v>8318</v>
      </c>
      <c r="R535" t="s">
        <v>8319</v>
      </c>
      <c r="S535" s="10">
        <f t="shared" si="25"/>
        <v>42482.43478009259</v>
      </c>
      <c r="T535" s="10">
        <f t="shared" si="26"/>
        <v>42506.43478009259</v>
      </c>
      <c r="U535">
        <f>IF(H535="GBP", P535*1.35, P535*1)</f>
        <v>159.13800000000001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1.05</v>
      </c>
      <c r="P536">
        <f>ROUND(E536/L536, 2)</f>
        <v>327.08</v>
      </c>
      <c r="Q536" t="s">
        <v>8318</v>
      </c>
      <c r="R536" t="s">
        <v>8319</v>
      </c>
      <c r="S536" s="10">
        <f t="shared" si="25"/>
        <v>42270.810995370368</v>
      </c>
      <c r="T536" s="10">
        <f t="shared" si="26"/>
        <v>42309.958333333328</v>
      </c>
      <c r="U536">
        <f>IF(H536="GBP", P536*1.35, P536*1)</f>
        <v>327.08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1.03</v>
      </c>
      <c r="P537">
        <f>ROUND(E537/L537, 2)</f>
        <v>34.75</v>
      </c>
      <c r="Q537" t="s">
        <v>8318</v>
      </c>
      <c r="R537" t="s">
        <v>8319</v>
      </c>
      <c r="S537" s="10">
        <f t="shared" si="25"/>
        <v>42711.545196759253</v>
      </c>
      <c r="T537" s="10">
        <f t="shared" si="26"/>
        <v>42741.545196759253</v>
      </c>
      <c r="U537">
        <f>IF(H537="GBP", P537*1.35, P537*1)</f>
        <v>46.912500000000001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1.18</v>
      </c>
      <c r="P538">
        <f>ROUND(E538/L538, 2)</f>
        <v>100.06</v>
      </c>
      <c r="Q538" t="s">
        <v>8318</v>
      </c>
      <c r="R538" t="s">
        <v>8319</v>
      </c>
      <c r="S538" s="10">
        <f t="shared" si="25"/>
        <v>42179.344988425932</v>
      </c>
      <c r="T538" s="10">
        <f t="shared" si="26"/>
        <v>42219.75</v>
      </c>
      <c r="U538">
        <f>IF(H538="GBP", P538*1.35, P538*1)</f>
        <v>135.08100000000002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1.21</v>
      </c>
      <c r="P539">
        <f>ROUND(E539/L539, 2)</f>
        <v>40.85</v>
      </c>
      <c r="Q539" t="s">
        <v>8318</v>
      </c>
      <c r="R539" t="s">
        <v>8319</v>
      </c>
      <c r="S539" s="10">
        <f t="shared" si="25"/>
        <v>42282.768414351856</v>
      </c>
      <c r="T539" s="10">
        <f t="shared" si="26"/>
        <v>42312.810081018513</v>
      </c>
      <c r="U539">
        <f>IF(H539="GBP", P539*1.35, P539*1)</f>
        <v>40.85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3.02</v>
      </c>
      <c r="P540">
        <f>ROUND(E540/L540, 2)</f>
        <v>252.02</v>
      </c>
      <c r="Q540" t="s">
        <v>8318</v>
      </c>
      <c r="R540" t="s">
        <v>8319</v>
      </c>
      <c r="S540" s="10">
        <f t="shared" si="25"/>
        <v>42473.794710648144</v>
      </c>
      <c r="T540" s="10">
        <f t="shared" si="26"/>
        <v>42503.794710648144</v>
      </c>
      <c r="U540">
        <f>IF(H540="GBP", P540*1.35, P540*1)</f>
        <v>252.02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1.01</v>
      </c>
      <c r="P541">
        <f>ROUND(E541/L541, 2)</f>
        <v>25.16</v>
      </c>
      <c r="Q541" t="s">
        <v>8318</v>
      </c>
      <c r="R541" t="s">
        <v>8319</v>
      </c>
      <c r="S541" s="10">
        <f t="shared" si="25"/>
        <v>42535.049849537041</v>
      </c>
      <c r="T541" s="10">
        <f t="shared" si="26"/>
        <v>42556.049849537041</v>
      </c>
      <c r="U541">
        <f>IF(H541="GBP", P541*1.35, P541*1)</f>
        <v>33.966000000000001</v>
      </c>
    </row>
    <row r="542" spans="1:21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0</v>
      </c>
      <c r="P542">
        <f>ROUND(E542/L542, 2)</f>
        <v>1</v>
      </c>
      <c r="Q542" t="s">
        <v>8320</v>
      </c>
      <c r="R542" t="s">
        <v>8321</v>
      </c>
      <c r="S542" s="10">
        <f t="shared" si="25"/>
        <v>42009.817199074074</v>
      </c>
      <c r="T542" s="10">
        <f t="shared" si="26"/>
        <v>42039.817199074074</v>
      </c>
      <c r="U542">
        <f>IF(H542="GBP", P542*1.35, P542*1)</f>
        <v>1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0.01</v>
      </c>
      <c r="P543">
        <f>ROUND(E543/L543, 2)</f>
        <v>25</v>
      </c>
      <c r="Q543" t="s">
        <v>8320</v>
      </c>
      <c r="R543" t="s">
        <v>8321</v>
      </c>
      <c r="S543" s="10">
        <f t="shared" si="25"/>
        <v>42276.046689814815</v>
      </c>
      <c r="T543" s="10">
        <f t="shared" si="26"/>
        <v>42306.046689814815</v>
      </c>
      <c r="U543">
        <f>IF(H543="GBP", P543*1.35, P543*1)</f>
        <v>25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0</v>
      </c>
      <c r="P544">
        <f>ROUND(E544/L544, 2)</f>
        <v>1</v>
      </c>
      <c r="Q544" t="s">
        <v>8320</v>
      </c>
      <c r="R544" t="s">
        <v>8321</v>
      </c>
      <c r="S544" s="10">
        <f t="shared" si="25"/>
        <v>42433.737453703703</v>
      </c>
      <c r="T544" s="10">
        <f t="shared" si="26"/>
        <v>42493.695787037039</v>
      </c>
      <c r="U544">
        <f>IF(H544="GBP", P544*1.35, P544*1)</f>
        <v>1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0</v>
      </c>
      <c r="P545">
        <f>ROUND(E545/L545, 2)</f>
        <v>35</v>
      </c>
      <c r="Q545" t="s">
        <v>8320</v>
      </c>
      <c r="R545" t="s">
        <v>8321</v>
      </c>
      <c r="S545" s="10">
        <f t="shared" si="25"/>
        <v>41914.092152777775</v>
      </c>
      <c r="T545" s="10">
        <f t="shared" si="26"/>
        <v>41944.092152777775</v>
      </c>
      <c r="U545">
        <f>IF(H545="GBP", P545*1.35, P545*1)</f>
        <v>35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0.01</v>
      </c>
      <c r="P546">
        <f>ROUND(E546/L546, 2)</f>
        <v>3</v>
      </c>
      <c r="Q546" t="s">
        <v>8320</v>
      </c>
      <c r="R546" t="s">
        <v>8321</v>
      </c>
      <c r="S546" s="10">
        <f t="shared" si="25"/>
        <v>42525.656944444447</v>
      </c>
      <c r="T546" s="10">
        <f t="shared" si="26"/>
        <v>42555.656944444447</v>
      </c>
      <c r="U546">
        <f>IF(H546="GBP", P546*1.35, P546*1)</f>
        <v>3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0.27</v>
      </c>
      <c r="P547">
        <f>ROUND(E547/L547, 2)</f>
        <v>402.71</v>
      </c>
      <c r="Q547" t="s">
        <v>8320</v>
      </c>
      <c r="R547" t="s">
        <v>8321</v>
      </c>
      <c r="S547" s="10">
        <f t="shared" si="25"/>
        <v>42283.592465277776</v>
      </c>
      <c r="T547" s="10">
        <f t="shared" si="26"/>
        <v>42323.634131944447</v>
      </c>
      <c r="U547">
        <f>IF(H547="GBP", P547*1.35, P547*1)</f>
        <v>402.71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0</v>
      </c>
      <c r="P548">
        <f>ROUND(E548/L548, 2)</f>
        <v>26</v>
      </c>
      <c r="Q548" t="s">
        <v>8320</v>
      </c>
      <c r="R548" t="s">
        <v>8321</v>
      </c>
      <c r="S548" s="10">
        <f t="shared" si="25"/>
        <v>42249.667997685188</v>
      </c>
      <c r="T548" s="10">
        <f t="shared" si="26"/>
        <v>42294.667997685188</v>
      </c>
      <c r="U548">
        <f>IF(H548="GBP", P548*1.35, P548*1)</f>
        <v>26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P549" t="e">
        <f>ROUND(E549/L549, 2)</f>
        <v>#DIV/0!</v>
      </c>
      <c r="Q549" t="s">
        <v>8320</v>
      </c>
      <c r="R549" t="s">
        <v>8321</v>
      </c>
      <c r="S549" s="10">
        <f t="shared" si="25"/>
        <v>42380.696342592593</v>
      </c>
      <c r="T549" s="10">
        <f t="shared" si="26"/>
        <v>42410.696342592593</v>
      </c>
      <c r="U549" t="e">
        <f>IF(H549="GBP", P549*1.35, P549*1)</f>
        <v>#DIV/0!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0</v>
      </c>
      <c r="P550">
        <f>ROUND(E550/L550, 2)</f>
        <v>9</v>
      </c>
      <c r="Q550" t="s">
        <v>8320</v>
      </c>
      <c r="R550" t="s">
        <v>8321</v>
      </c>
      <c r="S550" s="10">
        <f t="shared" si="25"/>
        <v>42276.903333333335</v>
      </c>
      <c r="T550" s="10">
        <f t="shared" si="26"/>
        <v>42306.903333333335</v>
      </c>
      <c r="U550">
        <f>IF(H550="GBP", P550*1.35, P550*1)</f>
        <v>12.15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0.03</v>
      </c>
      <c r="P551">
        <f>ROUND(E551/L551, 2)</f>
        <v>8.5</v>
      </c>
      <c r="Q551" t="s">
        <v>8320</v>
      </c>
      <c r="R551" t="s">
        <v>8321</v>
      </c>
      <c r="S551" s="10">
        <f t="shared" si="25"/>
        <v>42163.636828703704</v>
      </c>
      <c r="T551" s="10">
        <f t="shared" si="26"/>
        <v>42193.636828703704</v>
      </c>
      <c r="U551">
        <f>IF(H551="GBP", P551*1.35, P551*1)</f>
        <v>11.475000000000001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0.01</v>
      </c>
      <c r="P552">
        <f>ROUND(E552/L552, 2)</f>
        <v>8.75</v>
      </c>
      <c r="Q552" t="s">
        <v>8320</v>
      </c>
      <c r="R552" t="s">
        <v>8321</v>
      </c>
      <c r="S552" s="10">
        <f t="shared" si="25"/>
        <v>42753.678761574076</v>
      </c>
      <c r="T552" s="10">
        <f t="shared" si="26"/>
        <v>42766.208333333328</v>
      </c>
      <c r="U552">
        <f>IF(H552="GBP", P552*1.35, P552*1)</f>
        <v>8.75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0.05</v>
      </c>
      <c r="P553">
        <f>ROUND(E553/L553, 2)</f>
        <v>135.04</v>
      </c>
      <c r="Q553" t="s">
        <v>8320</v>
      </c>
      <c r="R553" t="s">
        <v>8321</v>
      </c>
      <c r="S553" s="10">
        <f t="shared" si="25"/>
        <v>42173.275740740741</v>
      </c>
      <c r="T553" s="10">
        <f t="shared" si="26"/>
        <v>42217.745138888888</v>
      </c>
      <c r="U553">
        <f>IF(H553="GBP", P553*1.35, P553*1)</f>
        <v>135.04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P554" t="e">
        <f>ROUND(E554/L554, 2)</f>
        <v>#DIV/0!</v>
      </c>
      <c r="Q554" t="s">
        <v>8320</v>
      </c>
      <c r="R554" t="s">
        <v>8321</v>
      </c>
      <c r="S554" s="10">
        <f t="shared" si="25"/>
        <v>42318.616851851853</v>
      </c>
      <c r="T554" s="10">
        <f t="shared" si="26"/>
        <v>42378.616851851853</v>
      </c>
      <c r="U554" t="e">
        <f>IF(H554="GBP", P554*1.35, P554*1)</f>
        <v>#DIV/0!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0</v>
      </c>
      <c r="P555">
        <f>ROUND(E555/L555, 2)</f>
        <v>20.5</v>
      </c>
      <c r="Q555" t="s">
        <v>8320</v>
      </c>
      <c r="R555" t="s">
        <v>8321</v>
      </c>
      <c r="S555" s="10">
        <f t="shared" si="25"/>
        <v>41927.71980324074</v>
      </c>
      <c r="T555" s="10">
        <f t="shared" si="26"/>
        <v>41957.761469907404</v>
      </c>
      <c r="U555">
        <f>IF(H555="GBP", P555*1.35, P555*1)</f>
        <v>20.5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0.37</v>
      </c>
      <c r="P556">
        <f>ROUND(E556/L556, 2)</f>
        <v>64.36</v>
      </c>
      <c r="Q556" t="s">
        <v>8320</v>
      </c>
      <c r="R556" t="s">
        <v>8321</v>
      </c>
      <c r="S556" s="10">
        <f t="shared" si="25"/>
        <v>41901.684861111113</v>
      </c>
      <c r="T556" s="10">
        <f t="shared" si="26"/>
        <v>41931.684861111113</v>
      </c>
      <c r="U556">
        <f>IF(H556="GBP", P556*1.35, P556*1)</f>
        <v>64.36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P557" t="e">
        <f>ROUND(E557/L557, 2)</f>
        <v>#DIV/0!</v>
      </c>
      <c r="Q557" t="s">
        <v>8320</v>
      </c>
      <c r="R557" t="s">
        <v>8321</v>
      </c>
      <c r="S557" s="10">
        <f t="shared" si="25"/>
        <v>42503.353506944448</v>
      </c>
      <c r="T557" s="10">
        <f t="shared" si="26"/>
        <v>42533.353506944448</v>
      </c>
      <c r="U557" t="e">
        <f>IF(H557="GBP", P557*1.35, P557*1)</f>
        <v>#DIV/0!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0.03</v>
      </c>
      <c r="P558">
        <f>ROUND(E558/L558, 2)</f>
        <v>200</v>
      </c>
      <c r="Q558" t="s">
        <v>8320</v>
      </c>
      <c r="R558" t="s">
        <v>8321</v>
      </c>
      <c r="S558" s="10">
        <f t="shared" si="25"/>
        <v>42345.860150462962</v>
      </c>
      <c r="T558" s="10">
        <f t="shared" si="26"/>
        <v>42375.860150462962</v>
      </c>
      <c r="U558">
        <f>IF(H558="GBP", P558*1.35, P558*1)</f>
        <v>200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0.01</v>
      </c>
      <c r="P559">
        <f>ROUND(E559/L559, 2)</f>
        <v>68.3</v>
      </c>
      <c r="Q559" t="s">
        <v>8320</v>
      </c>
      <c r="R559" t="s">
        <v>8321</v>
      </c>
      <c r="S559" s="10">
        <f t="shared" si="25"/>
        <v>42676.942164351851</v>
      </c>
      <c r="T559" s="10">
        <f t="shared" si="26"/>
        <v>42706.983831018515</v>
      </c>
      <c r="U559">
        <f>IF(H559="GBP", P559*1.35, P559*1)</f>
        <v>68.3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P560" t="e">
        <f>ROUND(E560/L560, 2)</f>
        <v>#DIV/0!</v>
      </c>
      <c r="Q560" t="s">
        <v>8320</v>
      </c>
      <c r="R560" t="s">
        <v>8321</v>
      </c>
      <c r="S560" s="10">
        <f t="shared" si="25"/>
        <v>42057.883159722223</v>
      </c>
      <c r="T560" s="10">
        <f t="shared" si="26"/>
        <v>42087.841493055559</v>
      </c>
      <c r="U560" t="e">
        <f>IF(H560="GBP", P560*1.35, P560*1)</f>
        <v>#DIV/0!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0</v>
      </c>
      <c r="P561">
        <f>ROUND(E561/L561, 2)</f>
        <v>50</v>
      </c>
      <c r="Q561" t="s">
        <v>8320</v>
      </c>
      <c r="R561" t="s">
        <v>8321</v>
      </c>
      <c r="S561" s="10">
        <f t="shared" si="25"/>
        <v>42321.283101851848</v>
      </c>
      <c r="T561" s="10">
        <f t="shared" si="26"/>
        <v>42351.283101851848</v>
      </c>
      <c r="U561">
        <f>IF(H561="GBP", P561*1.35, P561*1)</f>
        <v>50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0</v>
      </c>
      <c r="P562">
        <f>ROUND(E562/L562, 2)</f>
        <v>4</v>
      </c>
      <c r="Q562" t="s">
        <v>8320</v>
      </c>
      <c r="R562" t="s">
        <v>8321</v>
      </c>
      <c r="S562" s="10">
        <f t="shared" si="25"/>
        <v>41960.771354166667</v>
      </c>
      <c r="T562" s="10">
        <f t="shared" si="26"/>
        <v>41990.771354166667</v>
      </c>
      <c r="U562">
        <f>IF(H562="GBP", P562*1.35, P562*1)</f>
        <v>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0</v>
      </c>
      <c r="P563">
        <f>ROUND(E563/L563, 2)</f>
        <v>27.5</v>
      </c>
      <c r="Q563" t="s">
        <v>8320</v>
      </c>
      <c r="R563" t="s">
        <v>8321</v>
      </c>
      <c r="S563" s="10">
        <f t="shared" si="25"/>
        <v>42268.658715277779</v>
      </c>
      <c r="T563" s="10">
        <f t="shared" si="26"/>
        <v>42303.658715277779</v>
      </c>
      <c r="U563">
        <f>IF(H563="GBP", P563*1.35, P563*1)</f>
        <v>27.5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P564" t="e">
        <f>ROUND(E564/L564, 2)</f>
        <v>#DIV/0!</v>
      </c>
      <c r="Q564" t="s">
        <v>8320</v>
      </c>
      <c r="R564" t="s">
        <v>8321</v>
      </c>
      <c r="S564" s="10">
        <f t="shared" si="25"/>
        <v>42692.389062500006</v>
      </c>
      <c r="T564" s="10">
        <f t="shared" si="26"/>
        <v>42722.389062500006</v>
      </c>
      <c r="U564" t="e">
        <f>IF(H564="GBP", P564*1.35, P564*1)</f>
        <v>#DIV/0!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0</v>
      </c>
      <c r="P565">
        <f>ROUND(E565/L565, 2)</f>
        <v>34</v>
      </c>
      <c r="Q565" t="s">
        <v>8320</v>
      </c>
      <c r="R565" t="s">
        <v>8321</v>
      </c>
      <c r="S565" s="10">
        <f t="shared" si="25"/>
        <v>42022.069988425923</v>
      </c>
      <c r="T565" s="10">
        <f t="shared" si="26"/>
        <v>42052.069988425923</v>
      </c>
      <c r="U565">
        <f>IF(H565="GBP", P565*1.35, P565*1)</f>
        <v>34</v>
      </c>
    </row>
    <row r="566" spans="1:21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0</v>
      </c>
      <c r="P566">
        <f>ROUND(E566/L566, 2)</f>
        <v>1</v>
      </c>
      <c r="Q566" t="s">
        <v>8320</v>
      </c>
      <c r="R566" t="s">
        <v>8321</v>
      </c>
      <c r="S566" s="10">
        <f t="shared" si="25"/>
        <v>42411.942997685182</v>
      </c>
      <c r="T566" s="10">
        <f t="shared" si="26"/>
        <v>42441.942997685182</v>
      </c>
      <c r="U566">
        <f>IF(H566="GBP", P566*1.35, P566*1)</f>
        <v>1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P567" t="e">
        <f>ROUND(E567/L567, 2)</f>
        <v>#DIV/0!</v>
      </c>
      <c r="Q567" t="s">
        <v>8320</v>
      </c>
      <c r="R567" t="s">
        <v>8321</v>
      </c>
      <c r="S567" s="10">
        <f t="shared" si="25"/>
        <v>42165.785289351858</v>
      </c>
      <c r="T567" s="10">
        <f t="shared" si="26"/>
        <v>42195.785289351858</v>
      </c>
      <c r="U567" t="e">
        <f>IF(H567="GBP", P567*1.35, P567*1)</f>
        <v>#DIV/0!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0</v>
      </c>
      <c r="P568">
        <f>ROUND(E568/L568, 2)</f>
        <v>1</v>
      </c>
      <c r="Q568" t="s">
        <v>8320</v>
      </c>
      <c r="R568" t="s">
        <v>8321</v>
      </c>
      <c r="S568" s="10">
        <f t="shared" si="25"/>
        <v>42535.68440972222</v>
      </c>
      <c r="T568" s="10">
        <f t="shared" si="26"/>
        <v>42565.68440972222</v>
      </c>
      <c r="U568">
        <f>IF(H568="GBP", P568*1.35, P568*1)</f>
        <v>1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P569" t="e">
        <f>ROUND(E569/L569, 2)</f>
        <v>#DIV/0!</v>
      </c>
      <c r="Q569" t="s">
        <v>8320</v>
      </c>
      <c r="R569" t="s">
        <v>8321</v>
      </c>
      <c r="S569" s="10">
        <f t="shared" si="25"/>
        <v>41975.842523148152</v>
      </c>
      <c r="T569" s="10">
        <f t="shared" si="26"/>
        <v>42005.842523148152</v>
      </c>
      <c r="U569" t="e">
        <f>IF(H569="GBP", P569*1.35, P569*1)</f>
        <v>#DIV/0!</v>
      </c>
    </row>
    <row r="570" spans="1:21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0.01</v>
      </c>
      <c r="P570">
        <f>ROUND(E570/L570, 2)</f>
        <v>49</v>
      </c>
      <c r="Q570" t="s">
        <v>8320</v>
      </c>
      <c r="R570" t="s">
        <v>8321</v>
      </c>
      <c r="S570" s="10">
        <f t="shared" si="25"/>
        <v>42348.9215625</v>
      </c>
      <c r="T570" s="10">
        <f t="shared" si="26"/>
        <v>42385.458333333328</v>
      </c>
      <c r="U570">
        <f>IF(H570="GBP", P570*1.35, P570*1)</f>
        <v>49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0.01</v>
      </c>
      <c r="P571">
        <f>ROUND(E571/L571, 2)</f>
        <v>20</v>
      </c>
      <c r="Q571" t="s">
        <v>8320</v>
      </c>
      <c r="R571" t="s">
        <v>8321</v>
      </c>
      <c r="S571" s="10">
        <f t="shared" si="25"/>
        <v>42340.847361111111</v>
      </c>
      <c r="T571" s="10">
        <f t="shared" si="26"/>
        <v>42370.847361111111</v>
      </c>
      <c r="U571">
        <f>IF(H571="GBP", P571*1.35, P571*1)</f>
        <v>20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0</v>
      </c>
      <c r="P572">
        <f>ROUND(E572/L572, 2)</f>
        <v>142</v>
      </c>
      <c r="Q572" t="s">
        <v>8320</v>
      </c>
      <c r="R572" t="s">
        <v>8321</v>
      </c>
      <c r="S572" s="10">
        <f t="shared" si="25"/>
        <v>42388.798252314817</v>
      </c>
      <c r="T572" s="10">
        <f t="shared" si="26"/>
        <v>42418.798252314817</v>
      </c>
      <c r="U572">
        <f>IF(H572="GBP", P572*1.35, P572*1)</f>
        <v>142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0</v>
      </c>
      <c r="P573">
        <f>ROUND(E573/L573, 2)</f>
        <v>53</v>
      </c>
      <c r="Q573" t="s">
        <v>8320</v>
      </c>
      <c r="R573" t="s">
        <v>8321</v>
      </c>
      <c r="S573" s="10">
        <f t="shared" si="25"/>
        <v>42192.816238425927</v>
      </c>
      <c r="T573" s="10">
        <f t="shared" si="26"/>
        <v>42212.165972222225</v>
      </c>
      <c r="U573">
        <f>IF(H573="GBP", P573*1.35, P573*1)</f>
        <v>53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P574" t="e">
        <f>ROUND(E574/L574, 2)</f>
        <v>#DIV/0!</v>
      </c>
      <c r="Q574" t="s">
        <v>8320</v>
      </c>
      <c r="R574" t="s">
        <v>8321</v>
      </c>
      <c r="S574" s="10">
        <f t="shared" si="25"/>
        <v>42282.71629629629</v>
      </c>
      <c r="T574" s="10">
        <f t="shared" si="26"/>
        <v>42312.757962962962</v>
      </c>
      <c r="U574" t="e">
        <f>IF(H574="GBP", P574*1.35, P574*1)</f>
        <v>#DIV/0!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0</v>
      </c>
      <c r="P575">
        <f>ROUND(E575/L575, 2)</f>
        <v>38.44</v>
      </c>
      <c r="Q575" t="s">
        <v>8320</v>
      </c>
      <c r="R575" t="s">
        <v>8321</v>
      </c>
      <c r="S575" s="10">
        <f t="shared" si="25"/>
        <v>41963.050127314811</v>
      </c>
      <c r="T575" s="10">
        <f t="shared" si="26"/>
        <v>42022.05</v>
      </c>
      <c r="U575">
        <f>IF(H575="GBP", P575*1.35, P575*1)</f>
        <v>38.44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0.01</v>
      </c>
      <c r="P576">
        <f>ROUND(E576/L576, 2)</f>
        <v>20</v>
      </c>
      <c r="Q576" t="s">
        <v>8320</v>
      </c>
      <c r="R576" t="s">
        <v>8321</v>
      </c>
      <c r="S576" s="10">
        <f t="shared" si="25"/>
        <v>42632.443368055552</v>
      </c>
      <c r="T576" s="10">
        <f t="shared" si="26"/>
        <v>42662.443368055552</v>
      </c>
      <c r="U576">
        <f>IF(H576="GBP", P576*1.35, P576*1)</f>
        <v>27</v>
      </c>
    </row>
    <row r="577" spans="1:21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0</v>
      </c>
      <c r="P577">
        <f>ROUND(E577/L577, 2)</f>
        <v>64.75</v>
      </c>
      <c r="Q577" t="s">
        <v>8320</v>
      </c>
      <c r="R577" t="s">
        <v>8321</v>
      </c>
      <c r="S577" s="10">
        <f t="shared" si="25"/>
        <v>42138.692627314813</v>
      </c>
      <c r="T577" s="10">
        <f t="shared" si="26"/>
        <v>42168.692627314813</v>
      </c>
      <c r="U577">
        <f>IF(H577="GBP", P577*1.35, P577*1)</f>
        <v>64.75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0</v>
      </c>
      <c r="P578">
        <f>ROUND(E578/L578, 2)</f>
        <v>1</v>
      </c>
      <c r="Q578" t="s">
        <v>8320</v>
      </c>
      <c r="R578" t="s">
        <v>8321</v>
      </c>
      <c r="S578" s="10">
        <f t="shared" si="25"/>
        <v>42031.471666666665</v>
      </c>
      <c r="T578" s="10">
        <f t="shared" si="26"/>
        <v>42091.43</v>
      </c>
      <c r="U578">
        <f>IF(H578="GBP", P578*1.35, P578*1)</f>
        <v>1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ROUND(E579/D579,2)</f>
        <v>0</v>
      </c>
      <c r="P579">
        <f>ROUND(E579/L579, 2)</f>
        <v>10</v>
      </c>
      <c r="Q579" t="s">
        <v>8320</v>
      </c>
      <c r="R579" t="s">
        <v>8321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  <c r="U579">
        <f>IF(H579="GBP", P579*1.35, P579*1)</f>
        <v>10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0</v>
      </c>
      <c r="P580">
        <f>ROUND(E580/L580, 2)</f>
        <v>2</v>
      </c>
      <c r="Q580" t="s">
        <v>8320</v>
      </c>
      <c r="R580" t="s">
        <v>8321</v>
      </c>
      <c r="S580" s="10">
        <f t="shared" si="28"/>
        <v>42230.578622685185</v>
      </c>
      <c r="T580" s="10">
        <f t="shared" si="29"/>
        <v>42254.578622685185</v>
      </c>
      <c r="U580">
        <f>IF(H580="GBP", P580*1.35, P580*1)</f>
        <v>2.7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0.01</v>
      </c>
      <c r="P581">
        <f>ROUND(E581/L581, 2)</f>
        <v>35</v>
      </c>
      <c r="Q581" t="s">
        <v>8320</v>
      </c>
      <c r="R581" t="s">
        <v>8321</v>
      </c>
      <c r="S581" s="10">
        <f t="shared" si="28"/>
        <v>41968.852118055554</v>
      </c>
      <c r="T581" s="10">
        <f t="shared" si="29"/>
        <v>41998.852118055554</v>
      </c>
      <c r="U581">
        <f>IF(H581="GBP", P581*1.35, P581*1)</f>
        <v>35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0</v>
      </c>
      <c r="P582">
        <f>ROUND(E582/L582, 2)</f>
        <v>1</v>
      </c>
      <c r="Q582" t="s">
        <v>8320</v>
      </c>
      <c r="R582" t="s">
        <v>8321</v>
      </c>
      <c r="S582" s="10">
        <f t="shared" si="28"/>
        <v>42605.908182870371</v>
      </c>
      <c r="T582" s="10">
        <f t="shared" si="29"/>
        <v>42635.908182870371</v>
      </c>
      <c r="U582">
        <f>IF(H582="GBP", P582*1.35, P582*1)</f>
        <v>1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P583" t="e">
        <f>ROUND(E583/L583, 2)</f>
        <v>#DIV/0!</v>
      </c>
      <c r="Q583" t="s">
        <v>8320</v>
      </c>
      <c r="R583" t="s">
        <v>8321</v>
      </c>
      <c r="S583" s="10">
        <f t="shared" si="28"/>
        <v>42188.012777777782</v>
      </c>
      <c r="T583" s="10">
        <f t="shared" si="29"/>
        <v>42218.012777777782</v>
      </c>
      <c r="U583" t="e">
        <f>IF(H583="GBP", P583*1.35, P583*1)</f>
        <v>#DIV/0!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P584" t="e">
        <f>ROUND(E584/L584, 2)</f>
        <v>#DIV/0!</v>
      </c>
      <c r="Q584" t="s">
        <v>8320</v>
      </c>
      <c r="R584" t="s">
        <v>8321</v>
      </c>
      <c r="S584" s="10">
        <f t="shared" si="28"/>
        <v>42055.739803240736</v>
      </c>
      <c r="T584" s="10">
        <f t="shared" si="29"/>
        <v>42078.75</v>
      </c>
      <c r="U584" t="e">
        <f>IF(H584="GBP", P584*1.35, P584*1)</f>
        <v>#DIV/0!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0</v>
      </c>
      <c r="P585">
        <f>ROUND(E585/L585, 2)</f>
        <v>1</v>
      </c>
      <c r="Q585" t="s">
        <v>8320</v>
      </c>
      <c r="R585" t="s">
        <v>8321</v>
      </c>
      <c r="S585" s="10">
        <f t="shared" si="28"/>
        <v>42052.93850694444</v>
      </c>
      <c r="T585" s="10">
        <f t="shared" si="29"/>
        <v>42082.896840277783</v>
      </c>
      <c r="U585">
        <f>IF(H585="GBP", P585*1.35, P585*1)</f>
        <v>1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0.01</v>
      </c>
      <c r="P586">
        <f>ROUND(E586/L586, 2)</f>
        <v>5</v>
      </c>
      <c r="Q586" t="s">
        <v>8320</v>
      </c>
      <c r="R586" t="s">
        <v>8321</v>
      </c>
      <c r="S586" s="10">
        <f t="shared" si="28"/>
        <v>42049.716620370367</v>
      </c>
      <c r="T586" s="10">
        <f t="shared" si="29"/>
        <v>42079.674953703703</v>
      </c>
      <c r="U586">
        <f>IF(H586="GBP", P586*1.35, P586*1)</f>
        <v>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P587" t="e">
        <f>ROUND(E587/L587, 2)</f>
        <v>#DIV/0!</v>
      </c>
      <c r="Q587" t="s">
        <v>8320</v>
      </c>
      <c r="R587" t="s">
        <v>8321</v>
      </c>
      <c r="S587" s="10">
        <f t="shared" si="28"/>
        <v>42283.3909375</v>
      </c>
      <c r="T587" s="10">
        <f t="shared" si="29"/>
        <v>42339</v>
      </c>
      <c r="U587" t="e">
        <f>IF(H587="GBP", P587*1.35, P587*1)</f>
        <v>#DIV/0!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0.01</v>
      </c>
      <c r="P588">
        <f>ROUND(E588/L588, 2)</f>
        <v>14</v>
      </c>
      <c r="Q588" t="s">
        <v>8320</v>
      </c>
      <c r="R588" t="s">
        <v>8321</v>
      </c>
      <c r="S588" s="10">
        <f t="shared" si="28"/>
        <v>42020.854247685187</v>
      </c>
      <c r="T588" s="10">
        <f t="shared" si="29"/>
        <v>42050.854247685187</v>
      </c>
      <c r="U588">
        <f>IF(H588="GBP", P588*1.35, P588*1)</f>
        <v>14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0.09</v>
      </c>
      <c r="P589">
        <f>ROUND(E589/L589, 2)</f>
        <v>389.29</v>
      </c>
      <c r="Q589" t="s">
        <v>8320</v>
      </c>
      <c r="R589" t="s">
        <v>8321</v>
      </c>
      <c r="S589" s="10">
        <f t="shared" si="28"/>
        <v>42080.757326388892</v>
      </c>
      <c r="T589" s="10">
        <f t="shared" si="29"/>
        <v>42110.757326388892</v>
      </c>
      <c r="U589">
        <f>IF(H589="GBP", P589*1.35, P589*1)</f>
        <v>389.29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0.03</v>
      </c>
      <c r="P590">
        <f>ROUND(E590/L590, 2)</f>
        <v>150.5</v>
      </c>
      <c r="Q590" t="s">
        <v>8320</v>
      </c>
      <c r="R590" t="s">
        <v>8321</v>
      </c>
      <c r="S590" s="10">
        <f t="shared" si="28"/>
        <v>42631.769513888896</v>
      </c>
      <c r="T590" s="10">
        <f t="shared" si="29"/>
        <v>42691.811180555553</v>
      </c>
      <c r="U590">
        <f>IF(H590="GBP", P590*1.35, P590*1)</f>
        <v>150.5</v>
      </c>
    </row>
    <row r="591" spans="1:21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0</v>
      </c>
      <c r="P591">
        <f>ROUND(E591/L591, 2)</f>
        <v>1</v>
      </c>
      <c r="Q591" t="s">
        <v>8320</v>
      </c>
      <c r="R591" t="s">
        <v>8321</v>
      </c>
      <c r="S591" s="10">
        <f t="shared" si="28"/>
        <v>42178.614571759259</v>
      </c>
      <c r="T591" s="10">
        <f t="shared" si="29"/>
        <v>42193.614571759259</v>
      </c>
      <c r="U591">
        <f>IF(H591="GBP", P591*1.35, P591*1)</f>
        <v>1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0.04</v>
      </c>
      <c r="P592">
        <f>ROUND(E592/L592, 2)</f>
        <v>24.78</v>
      </c>
      <c r="Q592" t="s">
        <v>8320</v>
      </c>
      <c r="R592" t="s">
        <v>8321</v>
      </c>
      <c r="S592" s="10">
        <f t="shared" si="28"/>
        <v>42377.554756944446</v>
      </c>
      <c r="T592" s="10">
        <f t="shared" si="29"/>
        <v>42408.542361111111</v>
      </c>
      <c r="U592">
        <f>IF(H592="GBP", P592*1.35, P592*1)</f>
        <v>33.453000000000003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0</v>
      </c>
      <c r="P593">
        <f>ROUND(E593/L593, 2)</f>
        <v>30.5</v>
      </c>
      <c r="Q593" t="s">
        <v>8320</v>
      </c>
      <c r="R593" t="s">
        <v>8321</v>
      </c>
      <c r="S593" s="10">
        <f t="shared" si="28"/>
        <v>42177.543171296296</v>
      </c>
      <c r="T593" s="10">
        <f t="shared" si="29"/>
        <v>42207.543171296296</v>
      </c>
      <c r="U593">
        <f>IF(H593="GBP", P593*1.35, P593*1)</f>
        <v>30.5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0.03</v>
      </c>
      <c r="P594">
        <f>ROUND(E594/L594, 2)</f>
        <v>250</v>
      </c>
      <c r="Q594" t="s">
        <v>8320</v>
      </c>
      <c r="R594" t="s">
        <v>8321</v>
      </c>
      <c r="S594" s="10">
        <f t="shared" si="28"/>
        <v>41946.232175925928</v>
      </c>
      <c r="T594" s="10">
        <f t="shared" si="29"/>
        <v>41976.232175925921</v>
      </c>
      <c r="U594">
        <f>IF(H594="GBP", P594*1.35, P594*1)</f>
        <v>250</v>
      </c>
    </row>
    <row r="595" spans="1:21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0.23</v>
      </c>
      <c r="P595">
        <f>ROUND(E595/L595, 2)</f>
        <v>16.43</v>
      </c>
      <c r="Q595" t="s">
        <v>8320</v>
      </c>
      <c r="R595" t="s">
        <v>8321</v>
      </c>
      <c r="S595" s="10">
        <f t="shared" si="28"/>
        <v>42070.677604166667</v>
      </c>
      <c r="T595" s="10">
        <f t="shared" si="29"/>
        <v>42100.635937500003</v>
      </c>
      <c r="U595">
        <f>IF(H595="GBP", P595*1.35, P595*1)</f>
        <v>22.180500000000002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0</v>
      </c>
      <c r="P596">
        <f>ROUND(E596/L596, 2)</f>
        <v>13</v>
      </c>
      <c r="Q596" t="s">
        <v>8320</v>
      </c>
      <c r="R596" t="s">
        <v>8321</v>
      </c>
      <c r="S596" s="10">
        <f t="shared" si="28"/>
        <v>42446.780162037037</v>
      </c>
      <c r="T596" s="10">
        <f t="shared" si="29"/>
        <v>42476.780162037037</v>
      </c>
      <c r="U596">
        <f>IF(H596="GBP", P596*1.35, P596*1)</f>
        <v>13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0</v>
      </c>
      <c r="P597">
        <f>ROUND(E597/L597, 2)</f>
        <v>53.25</v>
      </c>
      <c r="Q597" t="s">
        <v>8320</v>
      </c>
      <c r="R597" t="s">
        <v>8321</v>
      </c>
      <c r="S597" s="10">
        <f t="shared" si="28"/>
        <v>42083.069884259254</v>
      </c>
      <c r="T597" s="10">
        <f t="shared" si="29"/>
        <v>42128.069884259254</v>
      </c>
      <c r="U597">
        <f>IF(H597="GBP", P597*1.35, P597*1)</f>
        <v>53.25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0</v>
      </c>
      <c r="P598">
        <f>ROUND(E598/L598, 2)</f>
        <v>3</v>
      </c>
      <c r="Q598" t="s">
        <v>8320</v>
      </c>
      <c r="R598" t="s">
        <v>8321</v>
      </c>
      <c r="S598" s="10">
        <f t="shared" si="28"/>
        <v>42646.896898148145</v>
      </c>
      <c r="T598" s="10">
        <f t="shared" si="29"/>
        <v>42676.896898148145</v>
      </c>
      <c r="U598">
        <f>IF(H598="GBP", P598*1.35, P598*1)</f>
        <v>3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0</v>
      </c>
      <c r="P599">
        <f>ROUND(E599/L599, 2)</f>
        <v>10</v>
      </c>
      <c r="Q599" t="s">
        <v>8320</v>
      </c>
      <c r="R599" t="s">
        <v>8321</v>
      </c>
      <c r="S599" s="10">
        <f t="shared" si="28"/>
        <v>42545.705266203702</v>
      </c>
      <c r="T599" s="10">
        <f t="shared" si="29"/>
        <v>42582.666666666672</v>
      </c>
      <c r="U599">
        <f>IF(H599="GBP", P599*1.35, P599*1)</f>
        <v>10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0.34</v>
      </c>
      <c r="P600">
        <f>ROUND(E600/L600, 2)</f>
        <v>121.43</v>
      </c>
      <c r="Q600" t="s">
        <v>8320</v>
      </c>
      <c r="R600" t="s">
        <v>8321</v>
      </c>
      <c r="S600" s="10">
        <f t="shared" si="28"/>
        <v>41948.00209490741</v>
      </c>
      <c r="T600" s="10">
        <f t="shared" si="29"/>
        <v>41978.00209490741</v>
      </c>
      <c r="U600">
        <f>IF(H600="GBP", P600*1.35, P600*1)</f>
        <v>121.43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0</v>
      </c>
      <c r="P601">
        <f>ROUND(E601/L601, 2)</f>
        <v>15.5</v>
      </c>
      <c r="Q601" t="s">
        <v>8320</v>
      </c>
      <c r="R601" t="s">
        <v>8321</v>
      </c>
      <c r="S601" s="10">
        <f t="shared" si="28"/>
        <v>42047.812523148154</v>
      </c>
      <c r="T601" s="10">
        <f t="shared" si="29"/>
        <v>42071.636111111111</v>
      </c>
      <c r="U601">
        <f>IF(H601="GBP", P601*1.35, P601*1)</f>
        <v>15.5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0.02</v>
      </c>
      <c r="P602">
        <f>ROUND(E602/L602, 2)</f>
        <v>100</v>
      </c>
      <c r="Q602" t="s">
        <v>8320</v>
      </c>
      <c r="R602" t="s">
        <v>8321</v>
      </c>
      <c r="S602" s="10">
        <f t="shared" si="28"/>
        <v>42073.798171296294</v>
      </c>
      <c r="T602" s="10">
        <f t="shared" si="29"/>
        <v>42133.798171296294</v>
      </c>
      <c r="U602">
        <f>IF(H602="GBP", P602*1.35, P602*1)</f>
        <v>100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0.01</v>
      </c>
      <c r="P603">
        <f>ROUND(E603/L603, 2)</f>
        <v>23.33</v>
      </c>
      <c r="Q603" t="s">
        <v>8320</v>
      </c>
      <c r="R603" t="s">
        <v>8321</v>
      </c>
      <c r="S603" s="10">
        <f t="shared" si="28"/>
        <v>41969.858090277776</v>
      </c>
      <c r="T603" s="10">
        <f t="shared" si="29"/>
        <v>41999.858090277776</v>
      </c>
      <c r="U603">
        <f>IF(H603="GBP", P603*1.35, P603*1)</f>
        <v>23.33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P604" t="e">
        <f>ROUND(E604/L604, 2)</f>
        <v>#DIV/0!</v>
      </c>
      <c r="Q604" t="s">
        <v>8320</v>
      </c>
      <c r="R604" t="s">
        <v>8321</v>
      </c>
      <c r="S604" s="10">
        <f t="shared" si="28"/>
        <v>42143.79415509259</v>
      </c>
      <c r="T604" s="10">
        <f t="shared" si="29"/>
        <v>42173.79415509259</v>
      </c>
      <c r="U604" t="e">
        <f>IF(H604="GBP", P604*1.35, P604*1)</f>
        <v>#DIV/0!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0.04</v>
      </c>
      <c r="P605">
        <f>ROUND(E605/L605, 2)</f>
        <v>45.39</v>
      </c>
      <c r="Q605" t="s">
        <v>8320</v>
      </c>
      <c r="R605" t="s">
        <v>8321</v>
      </c>
      <c r="S605" s="10">
        <f t="shared" si="28"/>
        <v>41835.639155092591</v>
      </c>
      <c r="T605" s="10">
        <f t="shared" si="29"/>
        <v>41865.639155092591</v>
      </c>
      <c r="U605">
        <f>IF(H605="GBP", P605*1.35, P605*1)</f>
        <v>45.39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P606" t="e">
        <f>ROUND(E606/L606, 2)</f>
        <v>#DIV/0!</v>
      </c>
      <c r="Q606" t="s">
        <v>8320</v>
      </c>
      <c r="R606" t="s">
        <v>8321</v>
      </c>
      <c r="S606" s="10">
        <f t="shared" si="28"/>
        <v>41849.035370370373</v>
      </c>
      <c r="T606" s="10">
        <f t="shared" si="29"/>
        <v>41879.035370370373</v>
      </c>
      <c r="U606" t="e">
        <f>IF(H606="GBP", P606*1.35, P606*1)</f>
        <v>#DIV/0!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0.03</v>
      </c>
      <c r="P607">
        <f>ROUND(E607/L607, 2)</f>
        <v>16.38</v>
      </c>
      <c r="Q607" t="s">
        <v>8320</v>
      </c>
      <c r="R607" t="s">
        <v>8321</v>
      </c>
      <c r="S607" s="10">
        <f t="shared" si="28"/>
        <v>42194.357731481476</v>
      </c>
      <c r="T607" s="10">
        <f t="shared" si="29"/>
        <v>42239.357731481476</v>
      </c>
      <c r="U607">
        <f>IF(H607="GBP", P607*1.35, P607*1)</f>
        <v>16.38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0</v>
      </c>
      <c r="P608">
        <f>ROUND(E608/L608, 2)</f>
        <v>10</v>
      </c>
      <c r="Q608" t="s">
        <v>8320</v>
      </c>
      <c r="R608" t="s">
        <v>8321</v>
      </c>
      <c r="S608" s="10">
        <f t="shared" si="28"/>
        <v>42102.650567129633</v>
      </c>
      <c r="T608" s="10">
        <f t="shared" si="29"/>
        <v>42148.625</v>
      </c>
      <c r="U608">
        <f>IF(H608="GBP", P608*1.35, P608*1)</f>
        <v>10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P609" t="e">
        <f>ROUND(E609/L609, 2)</f>
        <v>#DIV/0!</v>
      </c>
      <c r="Q609" t="s">
        <v>8320</v>
      </c>
      <c r="R609" t="s">
        <v>8321</v>
      </c>
      <c r="S609" s="10">
        <f t="shared" si="28"/>
        <v>42300.825648148151</v>
      </c>
      <c r="T609" s="10">
        <f t="shared" si="29"/>
        <v>42330.867314814815</v>
      </c>
      <c r="U609" t="e">
        <f>IF(H609="GBP", P609*1.35, P609*1)</f>
        <v>#DIV/0!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0.01</v>
      </c>
      <c r="P610">
        <f>ROUND(E610/L610, 2)</f>
        <v>292.2</v>
      </c>
      <c r="Q610" t="s">
        <v>8320</v>
      </c>
      <c r="R610" t="s">
        <v>8321</v>
      </c>
      <c r="S610" s="10">
        <f t="shared" si="28"/>
        <v>42140.921064814815</v>
      </c>
      <c r="T610" s="10">
        <f t="shared" si="29"/>
        <v>42170.921064814815</v>
      </c>
      <c r="U610">
        <f>IF(H610="GBP", P610*1.35, P610*1)</f>
        <v>292.2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0.01</v>
      </c>
      <c r="P611">
        <f>ROUND(E611/L611, 2)</f>
        <v>5</v>
      </c>
      <c r="Q611" t="s">
        <v>8320</v>
      </c>
      <c r="R611" t="s">
        <v>8321</v>
      </c>
      <c r="S611" s="10">
        <f t="shared" si="28"/>
        <v>42307.034074074079</v>
      </c>
      <c r="T611" s="10">
        <f t="shared" si="29"/>
        <v>42337.075740740736</v>
      </c>
      <c r="U611">
        <f>IF(H611="GBP", P611*1.35, P611*1)</f>
        <v>6.75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P612" t="e">
        <f>ROUND(E612/L612, 2)</f>
        <v>#DIV/0!</v>
      </c>
      <c r="Q612" t="s">
        <v>8320</v>
      </c>
      <c r="R612" t="s">
        <v>8321</v>
      </c>
      <c r="S612" s="10">
        <f t="shared" si="28"/>
        <v>42086.83085648148</v>
      </c>
      <c r="T612" s="10">
        <f t="shared" si="29"/>
        <v>42116.83085648148</v>
      </c>
      <c r="U612" t="e">
        <f>IF(H612="GBP", P612*1.35, P612*1)</f>
        <v>#DIV/0!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P613" t="e">
        <f>ROUND(E613/L613, 2)</f>
        <v>#DIV/0!</v>
      </c>
      <c r="Q613" t="s">
        <v>8320</v>
      </c>
      <c r="R613" t="s">
        <v>8321</v>
      </c>
      <c r="S613" s="10">
        <f t="shared" si="28"/>
        <v>42328.560613425929</v>
      </c>
      <c r="T613" s="10">
        <f t="shared" si="29"/>
        <v>42388.560613425929</v>
      </c>
      <c r="U613" t="e">
        <f>IF(H613="GBP", P613*1.35, P613*1)</f>
        <v>#DIV/0!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P614" t="e">
        <f>ROUND(E614/L614, 2)</f>
        <v>#DIV/0!</v>
      </c>
      <c r="Q614" t="s">
        <v>8320</v>
      </c>
      <c r="R614" t="s">
        <v>8321</v>
      </c>
      <c r="S614" s="10">
        <f t="shared" si="28"/>
        <v>42585.031782407401</v>
      </c>
      <c r="T614" s="10">
        <f t="shared" si="29"/>
        <v>42615.031782407401</v>
      </c>
      <c r="U614" t="e">
        <f>IF(H614="GBP", P614*1.35, P614*1)</f>
        <v>#DIV/0!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0.21</v>
      </c>
      <c r="P615">
        <f>ROUND(E615/L615, 2)</f>
        <v>105.93</v>
      </c>
      <c r="Q615" t="s">
        <v>8320</v>
      </c>
      <c r="R615" t="s">
        <v>8321</v>
      </c>
      <c r="S615" s="10">
        <f t="shared" si="28"/>
        <v>42247.496759259258</v>
      </c>
      <c r="T615" s="10">
        <f t="shared" si="29"/>
        <v>42278.207638888889</v>
      </c>
      <c r="U615">
        <f>IF(H615="GBP", P615*1.35, P615*1)</f>
        <v>105.93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P616" t="e">
        <f>ROUND(E616/L616, 2)</f>
        <v>#DIV/0!</v>
      </c>
      <c r="Q616" t="s">
        <v>8320</v>
      </c>
      <c r="R616" t="s">
        <v>8321</v>
      </c>
      <c r="S616" s="10">
        <f t="shared" si="28"/>
        <v>42515.061805555553</v>
      </c>
      <c r="T616" s="10">
        <f t="shared" si="29"/>
        <v>42545.061805555553</v>
      </c>
      <c r="U616" t="e">
        <f>IF(H616="GBP", P616*1.35, P616*1)</f>
        <v>#DIV/0!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P617" t="e">
        <f>ROUND(E617/L617, 2)</f>
        <v>#DIV/0!</v>
      </c>
      <c r="Q617" t="s">
        <v>8320</v>
      </c>
      <c r="R617" t="s">
        <v>8321</v>
      </c>
      <c r="S617" s="10">
        <f t="shared" si="28"/>
        <v>42242.122210648144</v>
      </c>
      <c r="T617" s="10">
        <f t="shared" si="29"/>
        <v>42272.122210648144</v>
      </c>
      <c r="U617" t="e">
        <f>IF(H617="GBP", P617*1.35, P617*1)</f>
        <v>#DIV/0!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P618" t="e">
        <f>ROUND(E618/L618, 2)</f>
        <v>#DIV/0!</v>
      </c>
      <c r="Q618" t="s">
        <v>8320</v>
      </c>
      <c r="R618" t="s">
        <v>8321</v>
      </c>
      <c r="S618" s="10">
        <f t="shared" si="28"/>
        <v>42761.376238425932</v>
      </c>
      <c r="T618" s="10">
        <f t="shared" si="29"/>
        <v>42791.376238425932</v>
      </c>
      <c r="U618" t="e">
        <f>IF(H618="GBP", P618*1.35, P618*1)</f>
        <v>#DIV/0!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0.03</v>
      </c>
      <c r="P619">
        <f>ROUND(E619/L619, 2)</f>
        <v>20</v>
      </c>
      <c r="Q619" t="s">
        <v>8320</v>
      </c>
      <c r="R619" t="s">
        <v>8321</v>
      </c>
      <c r="S619" s="10">
        <f t="shared" si="28"/>
        <v>42087.343090277776</v>
      </c>
      <c r="T619" s="10">
        <f t="shared" si="29"/>
        <v>42132.343090277776</v>
      </c>
      <c r="U619">
        <f>IF(H619="GBP", P619*1.35, P619*1)</f>
        <v>27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P620" t="e">
        <f>ROUND(E620/L620, 2)</f>
        <v>#DIV/0!</v>
      </c>
      <c r="Q620" t="s">
        <v>8320</v>
      </c>
      <c r="R620" t="s">
        <v>8321</v>
      </c>
      <c r="S620" s="10">
        <f t="shared" si="28"/>
        <v>42317.810219907406</v>
      </c>
      <c r="T620" s="10">
        <f t="shared" si="29"/>
        <v>42347.810219907406</v>
      </c>
      <c r="U620" t="e">
        <f>IF(H620="GBP", P620*1.35, P620*1)</f>
        <v>#DIV/0!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0</v>
      </c>
      <c r="P621">
        <f>ROUND(E621/L621, 2)</f>
        <v>1</v>
      </c>
      <c r="Q621" t="s">
        <v>8320</v>
      </c>
      <c r="R621" t="s">
        <v>8321</v>
      </c>
      <c r="S621" s="10">
        <f t="shared" si="28"/>
        <v>41908.650347222225</v>
      </c>
      <c r="T621" s="10">
        <f t="shared" si="29"/>
        <v>41968.692013888889</v>
      </c>
      <c r="U621">
        <f>IF(H621="GBP", P621*1.35, P621*1)</f>
        <v>1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0.01</v>
      </c>
      <c r="P622">
        <f>ROUND(E622/L622, 2)</f>
        <v>300</v>
      </c>
      <c r="Q622" t="s">
        <v>8320</v>
      </c>
      <c r="R622" t="s">
        <v>8321</v>
      </c>
      <c r="S622" s="10">
        <f t="shared" si="28"/>
        <v>41831.716874999998</v>
      </c>
      <c r="T622" s="10">
        <f t="shared" si="29"/>
        <v>41876.716874999998</v>
      </c>
      <c r="U622">
        <f>IF(H622="GBP", P622*1.35, P622*1)</f>
        <v>300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0.01</v>
      </c>
      <c r="P623">
        <f>ROUND(E623/L623, 2)</f>
        <v>87</v>
      </c>
      <c r="Q623" t="s">
        <v>8320</v>
      </c>
      <c r="R623" t="s">
        <v>8321</v>
      </c>
      <c r="S623" s="10">
        <f t="shared" si="28"/>
        <v>42528.987696759257</v>
      </c>
      <c r="T623" s="10">
        <f t="shared" si="29"/>
        <v>42558.987696759257</v>
      </c>
      <c r="U623">
        <f>IF(H623="GBP", P623*1.35, P623*1)</f>
        <v>87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0.06</v>
      </c>
      <c r="P624">
        <f>ROUND(E624/L624, 2)</f>
        <v>37.89</v>
      </c>
      <c r="Q624" t="s">
        <v>8320</v>
      </c>
      <c r="R624" t="s">
        <v>8321</v>
      </c>
      <c r="S624" s="10">
        <f t="shared" si="28"/>
        <v>42532.774745370371</v>
      </c>
      <c r="T624" s="10">
        <f t="shared" si="29"/>
        <v>42552.774745370371</v>
      </c>
      <c r="U624">
        <f>IF(H624="GBP", P624*1.35, P624*1)</f>
        <v>37.89</v>
      </c>
    </row>
    <row r="625" spans="1:21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P625" t="e">
        <f>ROUND(E625/L625, 2)</f>
        <v>#DIV/0!</v>
      </c>
      <c r="Q625" t="s">
        <v>8320</v>
      </c>
      <c r="R625" t="s">
        <v>8321</v>
      </c>
      <c r="S625" s="10">
        <f t="shared" si="28"/>
        <v>42122.009224537032</v>
      </c>
      <c r="T625" s="10">
        <f t="shared" si="29"/>
        <v>42152.009224537032</v>
      </c>
      <c r="U625" t="e">
        <f>IF(H625="GBP", P625*1.35, P625*1)</f>
        <v>#DIV/0!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P626" t="e">
        <f>ROUND(E626/L626, 2)</f>
        <v>#DIV/0!</v>
      </c>
      <c r="Q626" t="s">
        <v>8320</v>
      </c>
      <c r="R626" t="s">
        <v>8321</v>
      </c>
      <c r="S626" s="10">
        <f t="shared" si="28"/>
        <v>42108.988900462966</v>
      </c>
      <c r="T626" s="10">
        <f t="shared" si="29"/>
        <v>42138.988900462966</v>
      </c>
      <c r="U626" t="e">
        <f>IF(H626="GBP", P626*1.35, P626*1)</f>
        <v>#DIV/0!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P627" t="e">
        <f>ROUND(E627/L627, 2)</f>
        <v>#DIV/0!</v>
      </c>
      <c r="Q627" t="s">
        <v>8320</v>
      </c>
      <c r="R627" t="s">
        <v>8321</v>
      </c>
      <c r="S627" s="10">
        <f t="shared" si="28"/>
        <v>42790.895567129628</v>
      </c>
      <c r="T627" s="10">
        <f t="shared" si="29"/>
        <v>42820.853900462964</v>
      </c>
      <c r="U627" t="e">
        <f>IF(H627="GBP", P627*1.35, P627*1)</f>
        <v>#DIV/0!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0.17</v>
      </c>
      <c r="P628">
        <f>ROUND(E628/L628, 2)</f>
        <v>111.41</v>
      </c>
      <c r="Q628" t="s">
        <v>8320</v>
      </c>
      <c r="R628" t="s">
        <v>8321</v>
      </c>
      <c r="S628" s="10">
        <f t="shared" si="28"/>
        <v>42198.559479166666</v>
      </c>
      <c r="T628" s="10">
        <f t="shared" si="29"/>
        <v>42231.556944444441</v>
      </c>
      <c r="U628">
        <f>IF(H628="GBP", P628*1.35, P628*1)</f>
        <v>111.41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0</v>
      </c>
      <c r="P629">
        <f>ROUND(E629/L629, 2)</f>
        <v>90</v>
      </c>
      <c r="Q629" t="s">
        <v>8320</v>
      </c>
      <c r="R629" t="s">
        <v>8321</v>
      </c>
      <c r="S629" s="10">
        <f t="shared" si="28"/>
        <v>42384.306840277779</v>
      </c>
      <c r="T629" s="10">
        <f t="shared" si="29"/>
        <v>42443.958333333328</v>
      </c>
      <c r="U629">
        <f>IF(H629="GBP", P629*1.35, P629*1)</f>
        <v>90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P630" t="e">
        <f>ROUND(E630/L630, 2)</f>
        <v>#DIV/0!</v>
      </c>
      <c r="Q630" t="s">
        <v>8320</v>
      </c>
      <c r="R630" t="s">
        <v>8321</v>
      </c>
      <c r="S630" s="10">
        <f t="shared" si="28"/>
        <v>41803.692789351851</v>
      </c>
      <c r="T630" s="10">
        <f t="shared" si="29"/>
        <v>41833.692789351851</v>
      </c>
      <c r="U630" t="e">
        <f>IF(H630="GBP", P630*1.35, P630*1)</f>
        <v>#DIV/0!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0</v>
      </c>
      <c r="P631">
        <f>ROUND(E631/L631, 2)</f>
        <v>116.67</v>
      </c>
      <c r="Q631" t="s">
        <v>8320</v>
      </c>
      <c r="R631" t="s">
        <v>8321</v>
      </c>
      <c r="S631" s="10">
        <f t="shared" si="28"/>
        <v>42474.637824074074</v>
      </c>
      <c r="T631" s="10">
        <f t="shared" si="29"/>
        <v>42504.637824074074</v>
      </c>
      <c r="U631">
        <f>IF(H631="GBP", P631*1.35, P631*1)</f>
        <v>116.67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0</v>
      </c>
      <c r="P632">
        <f>ROUND(E632/L632, 2)</f>
        <v>10</v>
      </c>
      <c r="Q632" t="s">
        <v>8320</v>
      </c>
      <c r="R632" t="s">
        <v>8321</v>
      </c>
      <c r="S632" s="10">
        <f t="shared" si="28"/>
        <v>42223.619456018518</v>
      </c>
      <c r="T632" s="10">
        <f t="shared" si="29"/>
        <v>42253.215277777781</v>
      </c>
      <c r="U632">
        <f>IF(H632="GBP", P632*1.35, P632*1)</f>
        <v>10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0.01</v>
      </c>
      <c r="P633">
        <f>ROUND(E633/L633, 2)</f>
        <v>76.67</v>
      </c>
      <c r="Q633" t="s">
        <v>8320</v>
      </c>
      <c r="R633" t="s">
        <v>8321</v>
      </c>
      <c r="S633" s="10">
        <f t="shared" si="28"/>
        <v>42489.772326388891</v>
      </c>
      <c r="T633" s="10">
        <f t="shared" si="29"/>
        <v>42518.772326388891</v>
      </c>
      <c r="U633">
        <f>IF(H633="GBP", P633*1.35, P633*1)</f>
        <v>76.67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P634" t="e">
        <f>ROUND(E634/L634, 2)</f>
        <v>#DIV/0!</v>
      </c>
      <c r="Q634" t="s">
        <v>8320</v>
      </c>
      <c r="R634" t="s">
        <v>8321</v>
      </c>
      <c r="S634" s="10">
        <f t="shared" si="28"/>
        <v>42303.659317129626</v>
      </c>
      <c r="T634" s="10">
        <f t="shared" si="29"/>
        <v>42333.700983796298</v>
      </c>
      <c r="U634" t="e">
        <f>IF(H634="GBP", P634*1.35, P634*1)</f>
        <v>#DIV/0!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0.12</v>
      </c>
      <c r="P635">
        <f>ROUND(E635/L635, 2)</f>
        <v>49.8</v>
      </c>
      <c r="Q635" t="s">
        <v>8320</v>
      </c>
      <c r="R635" t="s">
        <v>8321</v>
      </c>
      <c r="S635" s="10">
        <f t="shared" si="28"/>
        <v>42507.29932870371</v>
      </c>
      <c r="T635" s="10">
        <f t="shared" si="29"/>
        <v>42538.958333333328</v>
      </c>
      <c r="U635">
        <f>IF(H635="GBP", P635*1.35, P635*1)</f>
        <v>49.8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0</v>
      </c>
      <c r="P636">
        <f>ROUND(E636/L636, 2)</f>
        <v>1</v>
      </c>
      <c r="Q636" t="s">
        <v>8320</v>
      </c>
      <c r="R636" t="s">
        <v>8321</v>
      </c>
      <c r="S636" s="10">
        <f t="shared" si="28"/>
        <v>42031.928576388891</v>
      </c>
      <c r="T636" s="10">
        <f t="shared" si="29"/>
        <v>42061.928576388891</v>
      </c>
      <c r="U636">
        <f>IF(H636="GBP", P636*1.35, P636*1)</f>
        <v>1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0</v>
      </c>
      <c r="P637">
        <f>ROUND(E637/L637, 2)</f>
        <v>2</v>
      </c>
      <c r="Q637" t="s">
        <v>8320</v>
      </c>
      <c r="R637" t="s">
        <v>8321</v>
      </c>
      <c r="S637" s="10">
        <f t="shared" si="28"/>
        <v>42076.092152777783</v>
      </c>
      <c r="T637" s="10">
        <f t="shared" si="29"/>
        <v>42106.092152777783</v>
      </c>
      <c r="U637">
        <f>IF(H637="GBP", P637*1.35, P637*1)</f>
        <v>2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0</v>
      </c>
      <c r="P638">
        <f>ROUND(E638/L638, 2)</f>
        <v>4</v>
      </c>
      <c r="Q638" t="s">
        <v>8320</v>
      </c>
      <c r="R638" t="s">
        <v>8321</v>
      </c>
      <c r="S638" s="10">
        <f t="shared" si="28"/>
        <v>42131.455439814818</v>
      </c>
      <c r="T638" s="10">
        <f t="shared" si="29"/>
        <v>42161.44930555555</v>
      </c>
      <c r="U638">
        <f>IF(H638="GBP", P638*1.35, P638*1)</f>
        <v>5.4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P639" t="e">
        <f>ROUND(E639/L639, 2)</f>
        <v>#DIV/0!</v>
      </c>
      <c r="Q639" t="s">
        <v>8320</v>
      </c>
      <c r="R639" t="s">
        <v>8321</v>
      </c>
      <c r="S639" s="10">
        <f t="shared" si="28"/>
        <v>42762.962013888886</v>
      </c>
      <c r="T639" s="10">
        <f t="shared" si="29"/>
        <v>42791.961111111115</v>
      </c>
      <c r="U639" t="e">
        <f>IF(H639="GBP", P639*1.35, P639*1)</f>
        <v>#DIV/0!</v>
      </c>
    </row>
    <row r="640" spans="1:21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0</v>
      </c>
      <c r="P640">
        <f>ROUND(E640/L640, 2)</f>
        <v>3</v>
      </c>
      <c r="Q640" t="s">
        <v>8320</v>
      </c>
      <c r="R640" t="s">
        <v>8321</v>
      </c>
      <c r="S640" s="10">
        <f t="shared" si="28"/>
        <v>42759.593310185184</v>
      </c>
      <c r="T640" s="10">
        <f t="shared" si="29"/>
        <v>42819.55164351852</v>
      </c>
      <c r="U640">
        <f>IF(H640="GBP", P640*1.35, P640*1)</f>
        <v>3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0</v>
      </c>
      <c r="P641">
        <f>ROUND(E641/L641, 2)</f>
        <v>1</v>
      </c>
      <c r="Q641" t="s">
        <v>8320</v>
      </c>
      <c r="R641" t="s">
        <v>8321</v>
      </c>
      <c r="S641" s="10">
        <f t="shared" si="28"/>
        <v>41865.583275462966</v>
      </c>
      <c r="T641" s="10">
        <f t="shared" si="29"/>
        <v>41925.583275462966</v>
      </c>
      <c r="U641">
        <f>IF(H641="GBP", P641*1.35, P641*1)</f>
        <v>1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1.44</v>
      </c>
      <c r="P642">
        <f>ROUND(E642/L642, 2)</f>
        <v>50.5</v>
      </c>
      <c r="Q642" t="s">
        <v>8320</v>
      </c>
      <c r="R642" t="s">
        <v>8322</v>
      </c>
      <c r="S642" s="10">
        <f t="shared" si="28"/>
        <v>42683.420312500006</v>
      </c>
      <c r="T642" s="10">
        <f t="shared" si="29"/>
        <v>42698.958333333328</v>
      </c>
      <c r="U642">
        <f>IF(H642="GBP", P642*1.35, P642*1)</f>
        <v>50.5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ROUND(E643/D643,2)</f>
        <v>1.19</v>
      </c>
      <c r="P643">
        <f>ROUND(E643/L643, 2)</f>
        <v>151.32</v>
      </c>
      <c r="Q643" t="s">
        <v>8320</v>
      </c>
      <c r="R643" t="s">
        <v>8322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  <c r="U643">
        <f>IF(H643="GBP", P643*1.35, P643*1)</f>
        <v>151.32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14.6</v>
      </c>
      <c r="P644">
        <f>ROUND(E644/L644, 2)</f>
        <v>134.36000000000001</v>
      </c>
      <c r="Q644" t="s">
        <v>8320</v>
      </c>
      <c r="R644" t="s">
        <v>8322</v>
      </c>
      <c r="S644" s="10">
        <f t="shared" si="31"/>
        <v>42199.651319444441</v>
      </c>
      <c r="T644" s="10">
        <f t="shared" si="32"/>
        <v>42235.651319444441</v>
      </c>
      <c r="U644">
        <f>IF(H644="GBP", P644*1.35, P644*1)</f>
        <v>134.36000000000001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1.06</v>
      </c>
      <c r="P645">
        <f>ROUND(E645/L645, 2)</f>
        <v>174.03</v>
      </c>
      <c r="Q645" t="s">
        <v>8320</v>
      </c>
      <c r="R645" t="s">
        <v>8322</v>
      </c>
      <c r="S645" s="10">
        <f t="shared" si="31"/>
        <v>42100.642071759255</v>
      </c>
      <c r="T645" s="10">
        <f t="shared" si="32"/>
        <v>42155.642071759255</v>
      </c>
      <c r="U645">
        <f>IF(H645="GBP", P645*1.35, P645*1)</f>
        <v>174.03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</v>
      </c>
      <c r="P646">
        <f>ROUND(E646/L646, 2)</f>
        <v>73.489999999999995</v>
      </c>
      <c r="Q646" t="s">
        <v>8320</v>
      </c>
      <c r="R646" t="s">
        <v>8322</v>
      </c>
      <c r="S646" s="10">
        <f t="shared" si="31"/>
        <v>41898.665960648148</v>
      </c>
      <c r="T646" s="10">
        <f t="shared" si="32"/>
        <v>41941.041666666664</v>
      </c>
      <c r="U646">
        <f>IF(H646="GBP", P646*1.35, P646*1)</f>
        <v>73.489999999999995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2.79</v>
      </c>
      <c r="P647">
        <f>ROUND(E647/L647, 2)</f>
        <v>23.52</v>
      </c>
      <c r="Q647" t="s">
        <v>8320</v>
      </c>
      <c r="R647" t="s">
        <v>8322</v>
      </c>
      <c r="S647" s="10">
        <f t="shared" si="31"/>
        <v>42564.026319444441</v>
      </c>
      <c r="T647" s="10">
        <f t="shared" si="32"/>
        <v>42594.026319444441</v>
      </c>
      <c r="U647">
        <f>IF(H647="GBP", P647*1.35, P647*1)</f>
        <v>23.52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1.32</v>
      </c>
      <c r="P648">
        <f>ROUND(E648/L648, 2)</f>
        <v>39.07</v>
      </c>
      <c r="Q648" t="s">
        <v>8320</v>
      </c>
      <c r="R648" t="s">
        <v>8322</v>
      </c>
      <c r="S648" s="10">
        <f t="shared" si="31"/>
        <v>41832.852627314816</v>
      </c>
      <c r="T648" s="10">
        <f t="shared" si="32"/>
        <v>41862.852627314816</v>
      </c>
      <c r="U648">
        <f>IF(H648="GBP", P648*1.35, P648*1)</f>
        <v>39.07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1.07</v>
      </c>
      <c r="P649">
        <f>ROUND(E649/L649, 2)</f>
        <v>125.94</v>
      </c>
      <c r="Q649" t="s">
        <v>8320</v>
      </c>
      <c r="R649" t="s">
        <v>8322</v>
      </c>
      <c r="S649" s="10">
        <f t="shared" si="31"/>
        <v>42416.767928240741</v>
      </c>
      <c r="T649" s="10">
        <f t="shared" si="32"/>
        <v>42446.726261574076</v>
      </c>
      <c r="U649">
        <f>IF(H649="GBP", P649*1.35, P649*1)</f>
        <v>125.94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1.27</v>
      </c>
      <c r="P650">
        <f>ROUND(E650/L650, 2)</f>
        <v>1644</v>
      </c>
      <c r="Q650" t="s">
        <v>8320</v>
      </c>
      <c r="R650" t="s">
        <v>8322</v>
      </c>
      <c r="S650" s="10">
        <f t="shared" si="31"/>
        <v>41891.693379629629</v>
      </c>
      <c r="T650" s="10">
        <f t="shared" si="32"/>
        <v>41926.693379629629</v>
      </c>
      <c r="U650">
        <f>IF(H650="GBP", P650*1.35, P650*1)</f>
        <v>1644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1.4</v>
      </c>
      <c r="P651">
        <f>ROUND(E651/L651, 2)</f>
        <v>42.67</v>
      </c>
      <c r="Q651" t="s">
        <v>8320</v>
      </c>
      <c r="R651" t="s">
        <v>8322</v>
      </c>
      <c r="S651" s="10">
        <f t="shared" si="31"/>
        <v>41877.912187499998</v>
      </c>
      <c r="T651" s="10">
        <f t="shared" si="32"/>
        <v>41898.912187499998</v>
      </c>
      <c r="U651">
        <f>IF(H651="GBP", P651*1.35, P651*1)</f>
        <v>42.67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1.1200000000000001</v>
      </c>
      <c r="P652">
        <f>ROUND(E652/L652, 2)</f>
        <v>35.130000000000003</v>
      </c>
      <c r="Q652" t="s">
        <v>8320</v>
      </c>
      <c r="R652" t="s">
        <v>8322</v>
      </c>
      <c r="S652" s="10">
        <f t="shared" si="31"/>
        <v>41932.036851851852</v>
      </c>
      <c r="T652" s="10">
        <f t="shared" si="32"/>
        <v>41992.078518518523</v>
      </c>
      <c r="U652">
        <f>IF(H652="GBP", P652*1.35, P652*1)</f>
        <v>35.130000000000003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1.01</v>
      </c>
      <c r="P653">
        <f>ROUND(E653/L653, 2)</f>
        <v>239.35</v>
      </c>
      <c r="Q653" t="s">
        <v>8320</v>
      </c>
      <c r="R653" t="s">
        <v>8322</v>
      </c>
      <c r="S653" s="10">
        <f t="shared" si="31"/>
        <v>41956.017488425925</v>
      </c>
      <c r="T653" s="10">
        <f t="shared" si="32"/>
        <v>41986.017488425925</v>
      </c>
      <c r="U653">
        <f>IF(H653="GBP", P653*1.35, P653*1)</f>
        <v>239.35</v>
      </c>
    </row>
    <row r="654" spans="1:21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</v>
      </c>
      <c r="P654">
        <f>ROUND(E654/L654, 2)</f>
        <v>107.64</v>
      </c>
      <c r="Q654" t="s">
        <v>8320</v>
      </c>
      <c r="R654" t="s">
        <v>8322</v>
      </c>
      <c r="S654" s="10">
        <f t="shared" si="31"/>
        <v>42675.690393518518</v>
      </c>
      <c r="T654" s="10">
        <f t="shared" si="32"/>
        <v>42705.732060185182</v>
      </c>
      <c r="U654">
        <f>IF(H654="GBP", P654*1.35, P654*1)</f>
        <v>107.64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1.41</v>
      </c>
      <c r="P655">
        <f>ROUND(E655/L655, 2)</f>
        <v>95.83</v>
      </c>
      <c r="Q655" t="s">
        <v>8320</v>
      </c>
      <c r="R655" t="s">
        <v>8322</v>
      </c>
      <c r="S655" s="10">
        <f t="shared" si="31"/>
        <v>42199.618518518517</v>
      </c>
      <c r="T655" s="10">
        <f t="shared" si="32"/>
        <v>42236.618518518517</v>
      </c>
      <c r="U655">
        <f>IF(H655="GBP", P655*1.35, P655*1)</f>
        <v>95.83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2.67</v>
      </c>
      <c r="P656">
        <f>ROUND(E656/L656, 2)</f>
        <v>31.66</v>
      </c>
      <c r="Q656" t="s">
        <v>8320</v>
      </c>
      <c r="R656" t="s">
        <v>8322</v>
      </c>
      <c r="S656" s="10">
        <f t="shared" si="31"/>
        <v>42163.957326388889</v>
      </c>
      <c r="T656" s="10">
        <f t="shared" si="32"/>
        <v>42193.957326388889</v>
      </c>
      <c r="U656">
        <f>IF(H656="GBP", P656*1.35, P656*1)</f>
        <v>31.66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1.47</v>
      </c>
      <c r="P657">
        <f>ROUND(E657/L657, 2)</f>
        <v>42.89</v>
      </c>
      <c r="Q657" t="s">
        <v>8320</v>
      </c>
      <c r="R657" t="s">
        <v>8322</v>
      </c>
      <c r="S657" s="10">
        <f t="shared" si="31"/>
        <v>42045.957314814819</v>
      </c>
      <c r="T657" s="10">
        <f t="shared" si="32"/>
        <v>42075.915648148148</v>
      </c>
      <c r="U657">
        <f>IF(H657="GBP", P657*1.35, P657*1)</f>
        <v>42.89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2.14</v>
      </c>
      <c r="P658">
        <f>ROUND(E658/L658, 2)</f>
        <v>122.74</v>
      </c>
      <c r="Q658" t="s">
        <v>8320</v>
      </c>
      <c r="R658" t="s">
        <v>8322</v>
      </c>
      <c r="S658" s="10">
        <f t="shared" si="31"/>
        <v>42417.804618055554</v>
      </c>
      <c r="T658" s="10">
        <f t="shared" si="32"/>
        <v>42477.762951388882</v>
      </c>
      <c r="U658">
        <f>IF(H658="GBP", P658*1.35, P658*1)</f>
        <v>122.74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1.26</v>
      </c>
      <c r="P659">
        <f>ROUND(E659/L659, 2)</f>
        <v>190.45</v>
      </c>
      <c r="Q659" t="s">
        <v>8320</v>
      </c>
      <c r="R659" t="s">
        <v>8322</v>
      </c>
      <c r="S659" s="10">
        <f t="shared" si="31"/>
        <v>42331.84574074074</v>
      </c>
      <c r="T659" s="10">
        <f t="shared" si="32"/>
        <v>42361.84574074074</v>
      </c>
      <c r="U659">
        <f>IF(H659="GBP", P659*1.35, P659*1)</f>
        <v>190.45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1.04</v>
      </c>
      <c r="P660">
        <f>ROUND(E660/L660, 2)</f>
        <v>109.34</v>
      </c>
      <c r="Q660" t="s">
        <v>8320</v>
      </c>
      <c r="R660" t="s">
        <v>8322</v>
      </c>
      <c r="S660" s="10">
        <f t="shared" si="31"/>
        <v>42179.160752314812</v>
      </c>
      <c r="T660" s="10">
        <f t="shared" si="32"/>
        <v>42211.75</v>
      </c>
      <c r="U660">
        <f>IF(H660="GBP", P660*1.35, P660*1)</f>
        <v>109.34</v>
      </c>
    </row>
    <row r="661" spans="1:21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1.01</v>
      </c>
      <c r="P661">
        <f>ROUND(E661/L661, 2)</f>
        <v>143.66999999999999</v>
      </c>
      <c r="Q661" t="s">
        <v>8320</v>
      </c>
      <c r="R661" t="s">
        <v>8322</v>
      </c>
      <c r="S661" s="10">
        <f t="shared" si="31"/>
        <v>42209.593692129631</v>
      </c>
      <c r="T661" s="10">
        <f t="shared" si="32"/>
        <v>42239.593692129631</v>
      </c>
      <c r="U661">
        <f>IF(H661="GBP", P661*1.35, P661*1)</f>
        <v>143.66999999999999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0.03</v>
      </c>
      <c r="P662">
        <f>ROUND(E662/L662, 2)</f>
        <v>84.94</v>
      </c>
      <c r="Q662" t="s">
        <v>8320</v>
      </c>
      <c r="R662" t="s">
        <v>8322</v>
      </c>
      <c r="S662" s="10">
        <f t="shared" si="31"/>
        <v>41922.741655092592</v>
      </c>
      <c r="T662" s="10">
        <f t="shared" si="32"/>
        <v>41952.783321759263</v>
      </c>
      <c r="U662">
        <f>IF(H662="GBP", P662*1.35, P662*1)</f>
        <v>84.94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0.01</v>
      </c>
      <c r="P663">
        <f>ROUND(E663/L663, 2)</f>
        <v>10.56</v>
      </c>
      <c r="Q663" t="s">
        <v>8320</v>
      </c>
      <c r="R663" t="s">
        <v>8322</v>
      </c>
      <c r="S663" s="10">
        <f t="shared" si="31"/>
        <v>42636.645358796297</v>
      </c>
      <c r="T663" s="10">
        <f t="shared" si="32"/>
        <v>42666.645358796297</v>
      </c>
      <c r="U663">
        <f>IF(H663="GBP", P663*1.35, P663*1)</f>
        <v>10.56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0</v>
      </c>
      <c r="P664">
        <f>ROUND(E664/L664, 2)</f>
        <v>39</v>
      </c>
      <c r="Q664" t="s">
        <v>8320</v>
      </c>
      <c r="R664" t="s">
        <v>8322</v>
      </c>
      <c r="S664" s="10">
        <f t="shared" si="31"/>
        <v>41990.438043981485</v>
      </c>
      <c r="T664" s="10">
        <f t="shared" si="32"/>
        <v>42020.438043981485</v>
      </c>
      <c r="U664">
        <f>IF(H664="GBP", P664*1.35, P664*1)</f>
        <v>39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0</v>
      </c>
      <c r="P665">
        <f>ROUND(E665/L665, 2)</f>
        <v>100</v>
      </c>
      <c r="Q665" t="s">
        <v>8320</v>
      </c>
      <c r="R665" t="s">
        <v>8322</v>
      </c>
      <c r="S665" s="10">
        <f t="shared" si="31"/>
        <v>42173.843240740738</v>
      </c>
      <c r="T665" s="10">
        <f t="shared" si="32"/>
        <v>42203.843240740738</v>
      </c>
      <c r="U665">
        <f>IF(H665="GBP", P665*1.35, P665*1)</f>
        <v>100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0.08</v>
      </c>
      <c r="P666">
        <f>ROUND(E666/L666, 2)</f>
        <v>31.17</v>
      </c>
      <c r="Q666" t="s">
        <v>8320</v>
      </c>
      <c r="R666" t="s">
        <v>8322</v>
      </c>
      <c r="S666" s="10">
        <f t="shared" si="31"/>
        <v>42077.666377314818</v>
      </c>
      <c r="T666" s="10">
        <f t="shared" si="32"/>
        <v>42107.666377314818</v>
      </c>
      <c r="U666">
        <f>IF(H666="GBP", P666*1.35, P666*1)</f>
        <v>31.17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0.19</v>
      </c>
      <c r="P667">
        <f>ROUND(E667/L667, 2)</f>
        <v>155.33000000000001</v>
      </c>
      <c r="Q667" t="s">
        <v>8320</v>
      </c>
      <c r="R667" t="s">
        <v>8322</v>
      </c>
      <c r="S667" s="10">
        <f t="shared" si="31"/>
        <v>42688.711354166662</v>
      </c>
      <c r="T667" s="10">
        <f t="shared" si="32"/>
        <v>42748.711354166662</v>
      </c>
      <c r="U667">
        <f>IF(H667="GBP", P667*1.35, P667*1)</f>
        <v>155.33000000000001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0</v>
      </c>
      <c r="P668">
        <f>ROUND(E668/L668, 2)</f>
        <v>2</v>
      </c>
      <c r="Q668" t="s">
        <v>8320</v>
      </c>
      <c r="R668" t="s">
        <v>8322</v>
      </c>
      <c r="S668" s="10">
        <f t="shared" si="31"/>
        <v>41838.832152777781</v>
      </c>
      <c r="T668" s="10">
        <f t="shared" si="32"/>
        <v>41868.832152777781</v>
      </c>
      <c r="U668">
        <f>IF(H668="GBP", P668*1.35, P668*1)</f>
        <v>2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0.1</v>
      </c>
      <c r="P669">
        <f>ROUND(E669/L669, 2)</f>
        <v>178.93</v>
      </c>
      <c r="Q669" t="s">
        <v>8320</v>
      </c>
      <c r="R669" t="s">
        <v>8322</v>
      </c>
      <c r="S669" s="10">
        <f t="shared" si="31"/>
        <v>42632.373414351852</v>
      </c>
      <c r="T669" s="10">
        <f t="shared" si="32"/>
        <v>42672.373414351852</v>
      </c>
      <c r="U669">
        <f>IF(H669="GBP", P669*1.35, P669*1)</f>
        <v>178.93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0.05</v>
      </c>
      <c r="P670">
        <f>ROUND(E670/L670, 2)</f>
        <v>27.36</v>
      </c>
      <c r="Q670" t="s">
        <v>8320</v>
      </c>
      <c r="R670" t="s">
        <v>8322</v>
      </c>
      <c r="S670" s="10">
        <f t="shared" si="31"/>
        <v>42090.831273148149</v>
      </c>
      <c r="T670" s="10">
        <f t="shared" si="32"/>
        <v>42135.831273148149</v>
      </c>
      <c r="U670">
        <f>IF(H670="GBP", P670*1.35, P670*1)</f>
        <v>27.36</v>
      </c>
    </row>
    <row r="671" spans="1:21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0.22</v>
      </c>
      <c r="P671">
        <f>ROUND(E671/L671, 2)</f>
        <v>1536.25</v>
      </c>
      <c r="Q671" t="s">
        <v>8320</v>
      </c>
      <c r="R671" t="s">
        <v>8322</v>
      </c>
      <c r="S671" s="10">
        <f t="shared" si="31"/>
        <v>42527.625671296293</v>
      </c>
      <c r="T671" s="10">
        <f t="shared" si="32"/>
        <v>42557.625671296293</v>
      </c>
      <c r="U671">
        <f>IF(H671="GBP", P671*1.35, P671*1)</f>
        <v>1536.25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0.28999999999999998</v>
      </c>
      <c r="P672">
        <f>ROUND(E672/L672, 2)</f>
        <v>85</v>
      </c>
      <c r="Q672" t="s">
        <v>8320</v>
      </c>
      <c r="R672" t="s">
        <v>8322</v>
      </c>
      <c r="S672" s="10">
        <f t="shared" si="31"/>
        <v>42506.709722222222</v>
      </c>
      <c r="T672" s="10">
        <f t="shared" si="32"/>
        <v>42540.340277777781</v>
      </c>
      <c r="U672">
        <f>IF(H672="GBP", P672*1.35, P672*1)</f>
        <v>85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0.39</v>
      </c>
      <c r="P673">
        <f>ROUND(E673/L673, 2)</f>
        <v>788.53</v>
      </c>
      <c r="Q673" t="s">
        <v>8320</v>
      </c>
      <c r="R673" t="s">
        <v>8322</v>
      </c>
      <c r="S673" s="10">
        <f t="shared" si="31"/>
        <v>41984.692731481482</v>
      </c>
      <c r="T673" s="10">
        <f t="shared" si="32"/>
        <v>42018.166666666672</v>
      </c>
      <c r="U673">
        <f>IF(H673="GBP", P673*1.35, P673*1)</f>
        <v>788.53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0.22</v>
      </c>
      <c r="P674">
        <f>ROUND(E674/L674, 2)</f>
        <v>50.3</v>
      </c>
      <c r="Q674" t="s">
        <v>8320</v>
      </c>
      <c r="R674" t="s">
        <v>8322</v>
      </c>
      <c r="S674" s="10">
        <f t="shared" si="31"/>
        <v>41974.219490740739</v>
      </c>
      <c r="T674" s="10">
        <f t="shared" si="32"/>
        <v>42005.207638888889</v>
      </c>
      <c r="U674">
        <f>IF(H674="GBP", P674*1.35, P674*1)</f>
        <v>50.3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0</v>
      </c>
      <c r="P675">
        <f>ROUND(E675/L675, 2)</f>
        <v>68.33</v>
      </c>
      <c r="Q675" t="s">
        <v>8320</v>
      </c>
      <c r="R675" t="s">
        <v>8322</v>
      </c>
      <c r="S675" s="10">
        <f t="shared" si="31"/>
        <v>41838.840474537035</v>
      </c>
      <c r="T675" s="10">
        <f t="shared" si="32"/>
        <v>41883.840474537035</v>
      </c>
      <c r="U675">
        <f>IF(H675="GBP", P675*1.35, P675*1)</f>
        <v>68.33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0</v>
      </c>
      <c r="P676">
        <f>ROUND(E676/L676, 2)</f>
        <v>7.5</v>
      </c>
      <c r="Q676" t="s">
        <v>8320</v>
      </c>
      <c r="R676" t="s">
        <v>8322</v>
      </c>
      <c r="S676" s="10">
        <f t="shared" si="31"/>
        <v>41803.116053240738</v>
      </c>
      <c r="T676" s="10">
        <f t="shared" si="32"/>
        <v>41863.116053240738</v>
      </c>
      <c r="U676">
        <f>IF(H676="GBP", P676*1.35, P676*1)</f>
        <v>7.5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0.15</v>
      </c>
      <c r="P677">
        <f>ROUND(E677/L677, 2)</f>
        <v>34.270000000000003</v>
      </c>
      <c r="Q677" t="s">
        <v>8320</v>
      </c>
      <c r="R677" t="s">
        <v>8322</v>
      </c>
      <c r="S677" s="10">
        <f t="shared" si="31"/>
        <v>41975.930601851855</v>
      </c>
      <c r="T677" s="10">
        <f t="shared" si="32"/>
        <v>42005.290972222225</v>
      </c>
      <c r="U677">
        <f>IF(H677="GBP", P677*1.35, P677*1)</f>
        <v>34.270000000000003</v>
      </c>
    </row>
    <row r="678" spans="1:21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0.01</v>
      </c>
      <c r="P678">
        <f>ROUND(E678/L678, 2)</f>
        <v>61.29</v>
      </c>
      <c r="Q678" t="s">
        <v>8320</v>
      </c>
      <c r="R678" t="s">
        <v>8322</v>
      </c>
      <c r="S678" s="10">
        <f t="shared" si="31"/>
        <v>42012.768298611118</v>
      </c>
      <c r="T678" s="10">
        <f t="shared" si="32"/>
        <v>42042.768298611118</v>
      </c>
      <c r="U678">
        <f>IF(H678="GBP", P678*1.35, P678*1)</f>
        <v>61.29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0.26</v>
      </c>
      <c r="P679">
        <f>ROUND(E679/L679, 2)</f>
        <v>133.25</v>
      </c>
      <c r="Q679" t="s">
        <v>8320</v>
      </c>
      <c r="R679" t="s">
        <v>8322</v>
      </c>
      <c r="S679" s="10">
        <f t="shared" si="31"/>
        <v>42504.403877314813</v>
      </c>
      <c r="T679" s="10">
        <f t="shared" si="32"/>
        <v>42549.403877314813</v>
      </c>
      <c r="U679">
        <f>IF(H679="GBP", P679*1.35, P679*1)</f>
        <v>133.25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0.04</v>
      </c>
      <c r="P680">
        <f>ROUND(E680/L680, 2)</f>
        <v>65.180000000000007</v>
      </c>
      <c r="Q680" t="s">
        <v>8320</v>
      </c>
      <c r="R680" t="s">
        <v>8322</v>
      </c>
      <c r="S680" s="10">
        <f t="shared" si="31"/>
        <v>42481.376597222217</v>
      </c>
      <c r="T680" s="10">
        <f t="shared" si="32"/>
        <v>42511.376597222217</v>
      </c>
      <c r="U680">
        <f>IF(H680="GBP", P680*1.35, P680*1)</f>
        <v>65.180000000000007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0.15</v>
      </c>
      <c r="P681">
        <f>ROUND(E681/L681, 2)</f>
        <v>93.9</v>
      </c>
      <c r="Q681" t="s">
        <v>8320</v>
      </c>
      <c r="R681" t="s">
        <v>8322</v>
      </c>
      <c r="S681" s="10">
        <f t="shared" si="31"/>
        <v>42556.695706018523</v>
      </c>
      <c r="T681" s="10">
        <f t="shared" si="32"/>
        <v>42616.695706018523</v>
      </c>
      <c r="U681">
        <f>IF(H681="GBP", P681*1.35, P681*1)</f>
        <v>93.9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0.26</v>
      </c>
      <c r="P682">
        <f>ROUND(E682/L682, 2)</f>
        <v>150.65</v>
      </c>
      <c r="Q682" t="s">
        <v>8320</v>
      </c>
      <c r="R682" t="s">
        <v>8322</v>
      </c>
      <c r="S682" s="10">
        <f t="shared" si="31"/>
        <v>41864.501516203702</v>
      </c>
      <c r="T682" s="10">
        <f t="shared" si="32"/>
        <v>41899.501516203702</v>
      </c>
      <c r="U682">
        <f>IF(H682="GBP", P682*1.35, P682*1)</f>
        <v>150.65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0</v>
      </c>
      <c r="P683">
        <f>ROUND(E683/L683, 2)</f>
        <v>1</v>
      </c>
      <c r="Q683" t="s">
        <v>8320</v>
      </c>
      <c r="R683" t="s">
        <v>8322</v>
      </c>
      <c r="S683" s="10">
        <f t="shared" si="31"/>
        <v>42639.805601851855</v>
      </c>
      <c r="T683" s="10">
        <f t="shared" si="32"/>
        <v>42669.805601851855</v>
      </c>
      <c r="U683">
        <f>IF(H683="GBP", P683*1.35, P683*1)</f>
        <v>1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0</v>
      </c>
      <c r="P684">
        <f>ROUND(E684/L684, 2)</f>
        <v>13.25</v>
      </c>
      <c r="Q684" t="s">
        <v>8320</v>
      </c>
      <c r="R684" t="s">
        <v>8322</v>
      </c>
      <c r="S684" s="10">
        <f t="shared" si="31"/>
        <v>42778.765300925923</v>
      </c>
      <c r="T684" s="10">
        <f t="shared" si="32"/>
        <v>42808.723634259266</v>
      </c>
      <c r="U684">
        <f>IF(H684="GBP", P684*1.35, P684*1)</f>
        <v>13.25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0.01</v>
      </c>
      <c r="P685">
        <f>ROUND(E685/L685, 2)</f>
        <v>99.33</v>
      </c>
      <c r="Q685" t="s">
        <v>8320</v>
      </c>
      <c r="R685" t="s">
        <v>8322</v>
      </c>
      <c r="S685" s="10">
        <f t="shared" si="31"/>
        <v>42634.900046296301</v>
      </c>
      <c r="T685" s="10">
        <f t="shared" si="32"/>
        <v>42674.900046296301</v>
      </c>
      <c r="U685">
        <f>IF(H685="GBP", P685*1.35, P685*1)</f>
        <v>99.33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7.0000000000000007E-2</v>
      </c>
      <c r="P686">
        <f>ROUND(E686/L686, 2)</f>
        <v>177.39</v>
      </c>
      <c r="Q686" t="s">
        <v>8320</v>
      </c>
      <c r="R686" t="s">
        <v>8322</v>
      </c>
      <c r="S686" s="10">
        <f t="shared" si="31"/>
        <v>41809.473275462966</v>
      </c>
      <c r="T686" s="10">
        <f t="shared" si="32"/>
        <v>41845.125</v>
      </c>
      <c r="U686">
        <f>IF(H686="GBP", P686*1.35, P686*1)</f>
        <v>177.39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0.28000000000000003</v>
      </c>
      <c r="P687">
        <f>ROUND(E687/L687, 2)</f>
        <v>55.3</v>
      </c>
      <c r="Q687" t="s">
        <v>8320</v>
      </c>
      <c r="R687" t="s">
        <v>8322</v>
      </c>
      <c r="S687" s="10">
        <f t="shared" si="31"/>
        <v>41971.866574074069</v>
      </c>
      <c r="T687" s="10">
        <f t="shared" si="32"/>
        <v>42016.866574074069</v>
      </c>
      <c r="U687">
        <f>IF(H687="GBP", P687*1.35, P687*1)</f>
        <v>55.3</v>
      </c>
    </row>
    <row r="688" spans="1:21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P688" t="e">
        <f>ROUND(E688/L688, 2)</f>
        <v>#DIV/0!</v>
      </c>
      <c r="Q688" t="s">
        <v>8320</v>
      </c>
      <c r="R688" t="s">
        <v>8322</v>
      </c>
      <c r="S688" s="10">
        <f t="shared" si="31"/>
        <v>42189.673263888893</v>
      </c>
      <c r="T688" s="10">
        <f t="shared" si="32"/>
        <v>42219.673263888893</v>
      </c>
      <c r="U688" t="e">
        <f>IF(H688="GBP", P688*1.35, P688*1)</f>
        <v>#DIV/0!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0.04</v>
      </c>
      <c r="P689">
        <f>ROUND(E689/L689, 2)</f>
        <v>591.66999999999996</v>
      </c>
      <c r="Q689" t="s">
        <v>8320</v>
      </c>
      <c r="R689" t="s">
        <v>8322</v>
      </c>
      <c r="S689" s="10">
        <f t="shared" si="31"/>
        <v>42711.750613425931</v>
      </c>
      <c r="T689" s="10">
        <f t="shared" si="32"/>
        <v>42771.750613425931</v>
      </c>
      <c r="U689">
        <f>IF(H689="GBP", P689*1.35, P689*1)</f>
        <v>591.66999999999996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0.73</v>
      </c>
      <c r="P690">
        <f>ROUND(E690/L690, 2)</f>
        <v>405.5</v>
      </c>
      <c r="Q690" t="s">
        <v>8320</v>
      </c>
      <c r="R690" t="s">
        <v>8322</v>
      </c>
      <c r="S690" s="10">
        <f t="shared" si="31"/>
        <v>42262.104780092588</v>
      </c>
      <c r="T690" s="10">
        <f t="shared" si="32"/>
        <v>42292.104780092588</v>
      </c>
      <c r="U690">
        <f>IF(H690="GBP", P690*1.35, P690*1)</f>
        <v>405.5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0.57999999999999996</v>
      </c>
      <c r="P691">
        <f>ROUND(E691/L691, 2)</f>
        <v>343.15</v>
      </c>
      <c r="Q691" t="s">
        <v>8320</v>
      </c>
      <c r="R691" t="s">
        <v>8322</v>
      </c>
      <c r="S691" s="10">
        <f t="shared" si="31"/>
        <v>42675.66778935185</v>
      </c>
      <c r="T691" s="10">
        <f t="shared" si="32"/>
        <v>42712.207638888889</v>
      </c>
      <c r="U691">
        <f>IF(H691="GBP", P691*1.35, P691*1)</f>
        <v>343.15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0.12</v>
      </c>
      <c r="P692">
        <f>ROUND(E692/L692, 2)</f>
        <v>72.59</v>
      </c>
      <c r="Q692" t="s">
        <v>8320</v>
      </c>
      <c r="R692" t="s">
        <v>8322</v>
      </c>
      <c r="S692" s="10">
        <f t="shared" si="31"/>
        <v>42579.634733796294</v>
      </c>
      <c r="T692" s="10">
        <f t="shared" si="32"/>
        <v>42622.25</v>
      </c>
      <c r="U692">
        <f>IF(H692="GBP", P692*1.35, P692*1)</f>
        <v>72.59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0.01</v>
      </c>
      <c r="P693">
        <f>ROUND(E693/L693, 2)</f>
        <v>26</v>
      </c>
      <c r="Q693" t="s">
        <v>8320</v>
      </c>
      <c r="R693" t="s">
        <v>8322</v>
      </c>
      <c r="S693" s="10">
        <f t="shared" si="31"/>
        <v>42158.028310185182</v>
      </c>
      <c r="T693" s="10">
        <f t="shared" si="32"/>
        <v>42186.028310185182</v>
      </c>
      <c r="U693">
        <f>IF(H693="GBP", P693*1.35, P693*1)</f>
        <v>26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7.0000000000000007E-2</v>
      </c>
      <c r="P694">
        <f>ROUND(E694/L694, 2)</f>
        <v>6.5</v>
      </c>
      <c r="Q694" t="s">
        <v>8320</v>
      </c>
      <c r="R694" t="s">
        <v>8322</v>
      </c>
      <c r="S694" s="10">
        <f t="shared" si="31"/>
        <v>42696.37572916667</v>
      </c>
      <c r="T694" s="10">
        <f t="shared" si="32"/>
        <v>42726.37572916667</v>
      </c>
      <c r="U694">
        <f>IF(H694="GBP", P694*1.35, P694*1)</f>
        <v>8.7750000000000004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0.35</v>
      </c>
      <c r="P695">
        <f>ROUND(E695/L695, 2)</f>
        <v>119.39</v>
      </c>
      <c r="Q695" t="s">
        <v>8320</v>
      </c>
      <c r="R695" t="s">
        <v>8322</v>
      </c>
      <c r="S695" s="10">
        <f t="shared" si="31"/>
        <v>42094.808182870373</v>
      </c>
      <c r="T695" s="10">
        <f t="shared" si="32"/>
        <v>42124.808182870373</v>
      </c>
      <c r="U695">
        <f>IF(H695="GBP", P695*1.35, P695*1)</f>
        <v>119.39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0</v>
      </c>
      <c r="P696">
        <f>ROUND(E696/L696, 2)</f>
        <v>84.29</v>
      </c>
      <c r="Q696" t="s">
        <v>8320</v>
      </c>
      <c r="R696" t="s">
        <v>8322</v>
      </c>
      <c r="S696" s="10">
        <f t="shared" si="31"/>
        <v>42737.663877314815</v>
      </c>
      <c r="T696" s="10">
        <f t="shared" si="32"/>
        <v>42767.663877314815</v>
      </c>
      <c r="U696">
        <f>IF(H696="GBP", P696*1.35, P696*1)</f>
        <v>84.29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0.01</v>
      </c>
      <c r="P697">
        <f>ROUND(E697/L697, 2)</f>
        <v>90.86</v>
      </c>
      <c r="Q697" t="s">
        <v>8320</v>
      </c>
      <c r="R697" t="s">
        <v>8322</v>
      </c>
      <c r="S697" s="10">
        <f t="shared" si="31"/>
        <v>41913.521064814813</v>
      </c>
      <c r="T697" s="10">
        <f t="shared" si="32"/>
        <v>41943.521064814813</v>
      </c>
      <c r="U697">
        <f>IF(H697="GBP", P697*1.35, P697*1)</f>
        <v>90.86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0</v>
      </c>
      <c r="P698">
        <f>ROUND(E698/L698, 2)</f>
        <v>1</v>
      </c>
      <c r="Q698" t="s">
        <v>8320</v>
      </c>
      <c r="R698" t="s">
        <v>8322</v>
      </c>
      <c r="S698" s="10">
        <f t="shared" si="31"/>
        <v>41815.927106481482</v>
      </c>
      <c r="T698" s="10">
        <f t="shared" si="32"/>
        <v>41845.927106481482</v>
      </c>
      <c r="U698">
        <f>IF(H698="GBP", P698*1.35, P698*1)</f>
        <v>1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0.46</v>
      </c>
      <c r="P699">
        <f>ROUND(E699/L699, 2)</f>
        <v>20.34</v>
      </c>
      <c r="Q699" t="s">
        <v>8320</v>
      </c>
      <c r="R699" t="s">
        <v>8322</v>
      </c>
      <c r="S699" s="10">
        <f t="shared" si="31"/>
        <v>42388.523020833338</v>
      </c>
      <c r="T699" s="10">
        <f t="shared" si="32"/>
        <v>42403.523020833338</v>
      </c>
      <c r="U699">
        <f>IF(H699="GBP", P699*1.35, P699*1)</f>
        <v>20.34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0.15</v>
      </c>
      <c r="P700">
        <f>ROUND(E700/L700, 2)</f>
        <v>530.69000000000005</v>
      </c>
      <c r="Q700" t="s">
        <v>8320</v>
      </c>
      <c r="R700" t="s">
        <v>8322</v>
      </c>
      <c r="S700" s="10">
        <f t="shared" si="31"/>
        <v>41866.931076388886</v>
      </c>
      <c r="T700" s="10">
        <f t="shared" si="32"/>
        <v>41900.083333333336</v>
      </c>
      <c r="U700">
        <f>IF(H700="GBP", P700*1.35, P700*1)</f>
        <v>530.69000000000005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0.82</v>
      </c>
      <c r="P701">
        <f>ROUND(E701/L701, 2)</f>
        <v>120.39</v>
      </c>
      <c r="Q701" t="s">
        <v>8320</v>
      </c>
      <c r="R701" t="s">
        <v>8322</v>
      </c>
      <c r="S701" s="10">
        <f t="shared" si="31"/>
        <v>41563.485509259262</v>
      </c>
      <c r="T701" s="10">
        <f t="shared" si="32"/>
        <v>41600.666666666664</v>
      </c>
      <c r="U701">
        <f>IF(H701="GBP", P701*1.35, P701*1)</f>
        <v>120.39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0.03</v>
      </c>
      <c r="P702">
        <f>ROUND(E702/L702, 2)</f>
        <v>13</v>
      </c>
      <c r="Q702" t="s">
        <v>8320</v>
      </c>
      <c r="R702" t="s">
        <v>8322</v>
      </c>
      <c r="S702" s="10">
        <f t="shared" si="31"/>
        <v>42715.688437500001</v>
      </c>
      <c r="T702" s="10">
        <f t="shared" si="32"/>
        <v>42745.688437500001</v>
      </c>
      <c r="U702">
        <f>IF(H702="GBP", P702*1.35, P702*1)</f>
        <v>13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0.27</v>
      </c>
      <c r="P703">
        <f>ROUND(E703/L703, 2)</f>
        <v>291.33</v>
      </c>
      <c r="Q703" t="s">
        <v>8320</v>
      </c>
      <c r="R703" t="s">
        <v>8322</v>
      </c>
      <c r="S703" s="10">
        <f t="shared" si="31"/>
        <v>41813.662962962961</v>
      </c>
      <c r="T703" s="10">
        <f t="shared" si="32"/>
        <v>41843.662962962961</v>
      </c>
      <c r="U703">
        <f>IF(H703="GBP", P703*1.35, P703*1)</f>
        <v>393.2955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0.31</v>
      </c>
      <c r="P704">
        <f>ROUND(E704/L704, 2)</f>
        <v>124.92</v>
      </c>
      <c r="Q704" t="s">
        <v>8320</v>
      </c>
      <c r="R704" t="s">
        <v>8322</v>
      </c>
      <c r="S704" s="10">
        <f t="shared" si="31"/>
        <v>42668.726701388892</v>
      </c>
      <c r="T704" s="10">
        <f t="shared" si="32"/>
        <v>42698.768368055549</v>
      </c>
      <c r="U704">
        <f>IF(H704="GBP", P704*1.35, P704*1)</f>
        <v>124.92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0.06</v>
      </c>
      <c r="P705">
        <f>ROUND(E705/L705, 2)</f>
        <v>119.57</v>
      </c>
      <c r="Q705" t="s">
        <v>8320</v>
      </c>
      <c r="R705" t="s">
        <v>8322</v>
      </c>
      <c r="S705" s="10">
        <f t="shared" si="31"/>
        <v>42711.950798611113</v>
      </c>
      <c r="T705" s="10">
        <f t="shared" si="32"/>
        <v>42766.98055555555</v>
      </c>
      <c r="U705">
        <f>IF(H705="GBP", P705*1.35, P705*1)</f>
        <v>119.57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0.01</v>
      </c>
      <c r="P706">
        <f>ROUND(E706/L706, 2)</f>
        <v>120.25</v>
      </c>
      <c r="Q706" t="s">
        <v>8320</v>
      </c>
      <c r="R706" t="s">
        <v>8322</v>
      </c>
      <c r="S706" s="10">
        <f t="shared" si="31"/>
        <v>42726.192916666667</v>
      </c>
      <c r="T706" s="10">
        <f t="shared" si="32"/>
        <v>42786.192916666667</v>
      </c>
      <c r="U706">
        <f>IF(H706="GBP", P706*1.35, P706*1)</f>
        <v>120.25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ROUND(E707/D707,2)</f>
        <v>0.01</v>
      </c>
      <c r="P707">
        <f>ROUND(E707/L707, 2)</f>
        <v>195.4</v>
      </c>
      <c r="Q707" t="s">
        <v>8320</v>
      </c>
      <c r="R707" t="s">
        <v>8322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  <c r="U707">
        <f>IF(H707="GBP", P707*1.35, P707*1)</f>
        <v>195.4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P708" t="e">
        <f>ROUND(E708/L708, 2)</f>
        <v>#DIV/0!</v>
      </c>
      <c r="Q708" t="s">
        <v>8320</v>
      </c>
      <c r="R708" t="s">
        <v>8322</v>
      </c>
      <c r="S708" s="10">
        <f t="shared" si="34"/>
        <v>42676.995173611111</v>
      </c>
      <c r="T708" s="10">
        <f t="shared" si="35"/>
        <v>42718.777083333334</v>
      </c>
      <c r="U708" t="e">
        <f>IF(H708="GBP", P708*1.35, P708*1)</f>
        <v>#DIV/0!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0.79</v>
      </c>
      <c r="P709">
        <f>ROUND(E709/L709, 2)</f>
        <v>117.7</v>
      </c>
      <c r="Q709" t="s">
        <v>8320</v>
      </c>
      <c r="R709" t="s">
        <v>8322</v>
      </c>
      <c r="S709" s="10">
        <f t="shared" si="34"/>
        <v>42696.663506944446</v>
      </c>
      <c r="T709" s="10">
        <f t="shared" si="35"/>
        <v>42736.663506944446</v>
      </c>
      <c r="U709">
        <f>IF(H709="GBP", P709*1.35, P709*1)</f>
        <v>158.89500000000001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0.22</v>
      </c>
      <c r="P710">
        <f>ROUND(E710/L710, 2)</f>
        <v>23.95</v>
      </c>
      <c r="Q710" t="s">
        <v>8320</v>
      </c>
      <c r="R710" t="s">
        <v>8322</v>
      </c>
      <c r="S710" s="10">
        <f t="shared" si="34"/>
        <v>41835.581018518518</v>
      </c>
      <c r="T710" s="10">
        <f t="shared" si="35"/>
        <v>41895.581018518518</v>
      </c>
      <c r="U710">
        <f>IF(H710="GBP", P710*1.35, P710*1)</f>
        <v>32.332500000000003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0</v>
      </c>
      <c r="P711">
        <f>ROUND(E711/L711, 2)</f>
        <v>30.5</v>
      </c>
      <c r="Q711" t="s">
        <v>8320</v>
      </c>
      <c r="R711" t="s">
        <v>8322</v>
      </c>
      <c r="S711" s="10">
        <f t="shared" si="34"/>
        <v>41948.041192129633</v>
      </c>
      <c r="T711" s="10">
        <f t="shared" si="35"/>
        <v>41978.041192129633</v>
      </c>
      <c r="U711">
        <f>IF(H711="GBP", P711*1.35, P711*1)</f>
        <v>30.5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P712" t="e">
        <f>ROUND(E712/L712, 2)</f>
        <v>#DIV/0!</v>
      </c>
      <c r="Q712" t="s">
        <v>8320</v>
      </c>
      <c r="R712" t="s">
        <v>8322</v>
      </c>
      <c r="S712" s="10">
        <f t="shared" si="34"/>
        <v>41837.984976851854</v>
      </c>
      <c r="T712" s="10">
        <f t="shared" si="35"/>
        <v>41871.030555555553</v>
      </c>
      <c r="U712" t="e">
        <f>IF(H712="GBP", P712*1.35, P712*1)</f>
        <v>#DIV/0!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0.34</v>
      </c>
      <c r="P713">
        <f>ROUND(E713/L713, 2)</f>
        <v>99.97</v>
      </c>
      <c r="Q713" t="s">
        <v>8320</v>
      </c>
      <c r="R713" t="s">
        <v>8322</v>
      </c>
      <c r="S713" s="10">
        <f t="shared" si="34"/>
        <v>42678.459120370375</v>
      </c>
      <c r="T713" s="10">
        <f t="shared" si="35"/>
        <v>42718.500787037032</v>
      </c>
      <c r="U713">
        <f>IF(H713="GBP", P713*1.35, P713*1)</f>
        <v>99.97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0</v>
      </c>
      <c r="P714">
        <f>ROUND(E714/L714, 2)</f>
        <v>26.25</v>
      </c>
      <c r="Q714" t="s">
        <v>8320</v>
      </c>
      <c r="R714" t="s">
        <v>8322</v>
      </c>
      <c r="S714" s="10">
        <f t="shared" si="34"/>
        <v>42384.680925925932</v>
      </c>
      <c r="T714" s="10">
        <f t="shared" si="35"/>
        <v>42414.680925925932</v>
      </c>
      <c r="U714">
        <f>IF(H714="GBP", P714*1.35, P714*1)</f>
        <v>26.25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0.01</v>
      </c>
      <c r="P715">
        <f>ROUND(E715/L715, 2)</f>
        <v>199</v>
      </c>
      <c r="Q715" t="s">
        <v>8320</v>
      </c>
      <c r="R715" t="s">
        <v>8322</v>
      </c>
      <c r="S715" s="10">
        <f t="shared" si="34"/>
        <v>42496.529305555552</v>
      </c>
      <c r="T715" s="10">
        <f t="shared" si="35"/>
        <v>42526.529305555552</v>
      </c>
      <c r="U715">
        <f>IF(H715="GBP", P715*1.35, P715*1)</f>
        <v>199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0.15</v>
      </c>
      <c r="P716">
        <f>ROUND(E716/L716, 2)</f>
        <v>80.319999999999993</v>
      </c>
      <c r="Q716" t="s">
        <v>8320</v>
      </c>
      <c r="R716" t="s">
        <v>8322</v>
      </c>
      <c r="S716" s="10">
        <f t="shared" si="34"/>
        <v>42734.787986111114</v>
      </c>
      <c r="T716" s="10">
        <f t="shared" si="35"/>
        <v>42794.787986111114</v>
      </c>
      <c r="U716">
        <f>IF(H716="GBP", P716*1.35, P716*1)</f>
        <v>80.319999999999993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0.05</v>
      </c>
      <c r="P717">
        <f>ROUND(E717/L717, 2)</f>
        <v>115.75</v>
      </c>
      <c r="Q717" t="s">
        <v>8320</v>
      </c>
      <c r="R717" t="s">
        <v>8322</v>
      </c>
      <c r="S717" s="10">
        <f t="shared" si="34"/>
        <v>42273.090740740736</v>
      </c>
      <c r="T717" s="10">
        <f t="shared" si="35"/>
        <v>42313.132407407407</v>
      </c>
      <c r="U717">
        <f>IF(H717="GBP", P717*1.35, P717*1)</f>
        <v>115.75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0.1</v>
      </c>
      <c r="P718">
        <f>ROUND(E718/L718, 2)</f>
        <v>44.69</v>
      </c>
      <c r="Q718" t="s">
        <v>8320</v>
      </c>
      <c r="R718" t="s">
        <v>8322</v>
      </c>
      <c r="S718" s="10">
        <f t="shared" si="34"/>
        <v>41940.658645833333</v>
      </c>
      <c r="T718" s="10">
        <f t="shared" si="35"/>
        <v>41974</v>
      </c>
      <c r="U718">
        <f>IF(H718="GBP", P718*1.35, P718*1)</f>
        <v>44.69</v>
      </c>
    </row>
    <row r="719" spans="1:21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0</v>
      </c>
      <c r="P719">
        <f>ROUND(E719/L719, 2)</f>
        <v>76.25</v>
      </c>
      <c r="Q719" t="s">
        <v>8320</v>
      </c>
      <c r="R719" t="s">
        <v>8322</v>
      </c>
      <c r="S719" s="10">
        <f t="shared" si="34"/>
        <v>41857.854189814818</v>
      </c>
      <c r="T719" s="10">
        <f t="shared" si="35"/>
        <v>41887.854189814818</v>
      </c>
      <c r="U719">
        <f>IF(H719="GBP", P719*1.35, P719*1)</f>
        <v>76.25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0.01</v>
      </c>
      <c r="P720">
        <f>ROUND(E720/L720, 2)</f>
        <v>22.5</v>
      </c>
      <c r="Q720" t="s">
        <v>8320</v>
      </c>
      <c r="R720" t="s">
        <v>8322</v>
      </c>
      <c r="S720" s="10">
        <f t="shared" si="34"/>
        <v>42752.845451388886</v>
      </c>
      <c r="T720" s="10">
        <f t="shared" si="35"/>
        <v>42784.249305555553</v>
      </c>
      <c r="U720">
        <f>IF(H720="GBP", P720*1.35, P720*1)</f>
        <v>22.5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0.01</v>
      </c>
      <c r="P721">
        <f>ROUND(E721/L721, 2)</f>
        <v>19.399999999999999</v>
      </c>
      <c r="Q721" t="s">
        <v>8320</v>
      </c>
      <c r="R721" t="s">
        <v>8322</v>
      </c>
      <c r="S721" s="10">
        <f t="shared" si="34"/>
        <v>42409.040231481486</v>
      </c>
      <c r="T721" s="10">
        <f t="shared" si="35"/>
        <v>42423.040231481486</v>
      </c>
      <c r="U721">
        <f>IF(H721="GBP", P721*1.35, P721*1)</f>
        <v>19.399999999999999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1.44</v>
      </c>
      <c r="P722">
        <f>ROUND(E722/L722, 2)</f>
        <v>66.709999999999994</v>
      </c>
      <c r="Q722" t="s">
        <v>8323</v>
      </c>
      <c r="R722" t="s">
        <v>8324</v>
      </c>
      <c r="S722" s="10">
        <f t="shared" si="34"/>
        <v>40909.649201388893</v>
      </c>
      <c r="T722" s="10">
        <f t="shared" si="35"/>
        <v>40937.649201388893</v>
      </c>
      <c r="U722">
        <f>IF(H722="GBP", P722*1.35, P722*1)</f>
        <v>66.709999999999994</v>
      </c>
    </row>
    <row r="723" spans="1:21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1.22</v>
      </c>
      <c r="P723">
        <f>ROUND(E723/L723, 2)</f>
        <v>84.14</v>
      </c>
      <c r="Q723" t="s">
        <v>8323</v>
      </c>
      <c r="R723" t="s">
        <v>8324</v>
      </c>
      <c r="S723" s="10">
        <f t="shared" si="34"/>
        <v>41807.571840277778</v>
      </c>
      <c r="T723" s="10">
        <f t="shared" si="35"/>
        <v>41852.571840277778</v>
      </c>
      <c r="U723">
        <f>IF(H723="GBP", P723*1.35, P723*1)</f>
        <v>84.14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1.32</v>
      </c>
      <c r="P724">
        <f>ROUND(E724/L724, 2)</f>
        <v>215.73</v>
      </c>
      <c r="Q724" t="s">
        <v>8323</v>
      </c>
      <c r="R724" t="s">
        <v>8324</v>
      </c>
      <c r="S724" s="10">
        <f t="shared" si="34"/>
        <v>40977.805300925924</v>
      </c>
      <c r="T724" s="10">
        <f t="shared" si="35"/>
        <v>41007.76363425926</v>
      </c>
      <c r="U724">
        <f>IF(H724="GBP", P724*1.35, P724*1)</f>
        <v>215.73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1.0900000000000001</v>
      </c>
      <c r="P725">
        <f>ROUND(E725/L725, 2)</f>
        <v>54.69</v>
      </c>
      <c r="Q725" t="s">
        <v>8323</v>
      </c>
      <c r="R725" t="s">
        <v>8324</v>
      </c>
      <c r="S725" s="10">
        <f t="shared" si="34"/>
        <v>42184.816539351858</v>
      </c>
      <c r="T725" s="10">
        <f t="shared" si="35"/>
        <v>42215.165972222225</v>
      </c>
      <c r="U725">
        <f>IF(H725="GBP", P725*1.35, P725*1)</f>
        <v>54.69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1.05</v>
      </c>
      <c r="P726">
        <f>ROUND(E726/L726, 2)</f>
        <v>51.63</v>
      </c>
      <c r="Q726" t="s">
        <v>8323</v>
      </c>
      <c r="R726" t="s">
        <v>8324</v>
      </c>
      <c r="S726" s="10">
        <f t="shared" si="34"/>
        <v>40694.638460648144</v>
      </c>
      <c r="T726" s="10">
        <f t="shared" si="35"/>
        <v>40724.638460648144</v>
      </c>
      <c r="U726">
        <f>IF(H726="GBP", P726*1.35, P726*1)</f>
        <v>51.63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</v>
      </c>
      <c r="P727">
        <f>ROUND(E727/L727, 2)</f>
        <v>143.36000000000001</v>
      </c>
      <c r="Q727" t="s">
        <v>8323</v>
      </c>
      <c r="R727" t="s">
        <v>8324</v>
      </c>
      <c r="S727" s="10">
        <f t="shared" si="34"/>
        <v>42321.626296296294</v>
      </c>
      <c r="T727" s="10">
        <f t="shared" si="35"/>
        <v>42351.626296296294</v>
      </c>
      <c r="U727">
        <f>IF(H727="GBP", P727*1.35, P727*1)</f>
        <v>143.36000000000001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1.01</v>
      </c>
      <c r="P728">
        <f>ROUND(E728/L728, 2)</f>
        <v>72.430000000000007</v>
      </c>
      <c r="Q728" t="s">
        <v>8323</v>
      </c>
      <c r="R728" t="s">
        <v>8324</v>
      </c>
      <c r="S728" s="10">
        <f t="shared" si="34"/>
        <v>41346.042673611111</v>
      </c>
      <c r="T728" s="10">
        <f t="shared" si="35"/>
        <v>41376.042673611111</v>
      </c>
      <c r="U728">
        <f>IF(H728="GBP", P728*1.35, P728*1)</f>
        <v>72.430000000000007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1.56</v>
      </c>
      <c r="P729">
        <f>ROUND(E729/L729, 2)</f>
        <v>36.53</v>
      </c>
      <c r="Q729" t="s">
        <v>8323</v>
      </c>
      <c r="R729" t="s">
        <v>8324</v>
      </c>
      <c r="S729" s="10">
        <f t="shared" si="34"/>
        <v>41247.020243055551</v>
      </c>
      <c r="T729" s="10">
        <f t="shared" si="35"/>
        <v>41288.888888888891</v>
      </c>
      <c r="U729">
        <f>IF(H729="GBP", P729*1.35, P729*1)</f>
        <v>36.53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1.06</v>
      </c>
      <c r="P730">
        <f>ROUND(E730/L730, 2)</f>
        <v>60.9</v>
      </c>
      <c r="Q730" t="s">
        <v>8323</v>
      </c>
      <c r="R730" t="s">
        <v>8324</v>
      </c>
      <c r="S730" s="10">
        <f t="shared" si="34"/>
        <v>40731.837465277778</v>
      </c>
      <c r="T730" s="10">
        <f t="shared" si="35"/>
        <v>40776.837465277778</v>
      </c>
      <c r="U730">
        <f>IF(H730="GBP", P730*1.35, P730*1)</f>
        <v>60.9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1.31</v>
      </c>
      <c r="P731">
        <f>ROUND(E731/L731, 2)</f>
        <v>43.55</v>
      </c>
      <c r="Q731" t="s">
        <v>8323</v>
      </c>
      <c r="R731" t="s">
        <v>8324</v>
      </c>
      <c r="S731" s="10">
        <f t="shared" si="34"/>
        <v>41111.185891203706</v>
      </c>
      <c r="T731" s="10">
        <f t="shared" si="35"/>
        <v>41171.185891203706</v>
      </c>
      <c r="U731">
        <f>IF(H731="GBP", P731*1.35, P731*1)</f>
        <v>43.55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1.32</v>
      </c>
      <c r="P732">
        <f>ROUND(E732/L732, 2)</f>
        <v>99.77</v>
      </c>
      <c r="Q732" t="s">
        <v>8323</v>
      </c>
      <c r="R732" t="s">
        <v>8324</v>
      </c>
      <c r="S732" s="10">
        <f t="shared" si="34"/>
        <v>40854.745266203703</v>
      </c>
      <c r="T732" s="10">
        <f t="shared" si="35"/>
        <v>40884.745266203703</v>
      </c>
      <c r="U732">
        <f>IF(H732="GBP", P732*1.35, P732*1)</f>
        <v>99.77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1.26</v>
      </c>
      <c r="P733">
        <f>ROUND(E733/L733, 2)</f>
        <v>88.73</v>
      </c>
      <c r="Q733" t="s">
        <v>8323</v>
      </c>
      <c r="R733" t="s">
        <v>8324</v>
      </c>
      <c r="S733" s="10">
        <f t="shared" si="34"/>
        <v>40879.795682870368</v>
      </c>
      <c r="T733" s="10">
        <f t="shared" si="35"/>
        <v>40930.25</v>
      </c>
      <c r="U733">
        <f>IF(H733="GBP", P733*1.35, P733*1)</f>
        <v>88.73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1.6</v>
      </c>
      <c r="P734">
        <f>ROUND(E734/L734, 2)</f>
        <v>4.92</v>
      </c>
      <c r="Q734" t="s">
        <v>8323</v>
      </c>
      <c r="R734" t="s">
        <v>8324</v>
      </c>
      <c r="S734" s="10">
        <f t="shared" si="34"/>
        <v>41486.424317129626</v>
      </c>
      <c r="T734" s="10">
        <f t="shared" si="35"/>
        <v>41546.424317129626</v>
      </c>
      <c r="U734">
        <f>IF(H734="GBP", P734*1.35, P734*1)</f>
        <v>6.6420000000000003</v>
      </c>
    </row>
    <row r="735" spans="1:21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1.2</v>
      </c>
      <c r="P735">
        <f>ROUND(E735/L735, 2)</f>
        <v>17.82</v>
      </c>
      <c r="Q735" t="s">
        <v>8323</v>
      </c>
      <c r="R735" t="s">
        <v>8324</v>
      </c>
      <c r="S735" s="10">
        <f t="shared" si="34"/>
        <v>41598.420046296298</v>
      </c>
      <c r="T735" s="10">
        <f t="shared" si="35"/>
        <v>41628.420046296298</v>
      </c>
      <c r="U735">
        <f>IF(H735="GBP", P735*1.35, P735*1)</f>
        <v>24.057000000000002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1.26</v>
      </c>
      <c r="P736">
        <f>ROUND(E736/L736, 2)</f>
        <v>187.19</v>
      </c>
      <c r="Q736" t="s">
        <v>8323</v>
      </c>
      <c r="R736" t="s">
        <v>8324</v>
      </c>
      <c r="S736" s="10">
        <f t="shared" si="34"/>
        <v>42102.164583333331</v>
      </c>
      <c r="T736" s="10">
        <f t="shared" si="35"/>
        <v>42133.208333333328</v>
      </c>
      <c r="U736">
        <f>IF(H736="GBP", P736*1.35, P736*1)</f>
        <v>187.19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1.1399999999999999</v>
      </c>
      <c r="P737">
        <f>ROUND(E737/L737, 2)</f>
        <v>234.81</v>
      </c>
      <c r="Q737" t="s">
        <v>8323</v>
      </c>
      <c r="R737" t="s">
        <v>8324</v>
      </c>
      <c r="S737" s="10">
        <f t="shared" si="34"/>
        <v>41946.029467592591</v>
      </c>
      <c r="T737" s="10">
        <f t="shared" si="35"/>
        <v>41977.027083333334</v>
      </c>
      <c r="U737">
        <f>IF(H737="GBP", P737*1.35, P737*1)</f>
        <v>234.81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3.15</v>
      </c>
      <c r="P738">
        <f>ROUND(E738/L738, 2)</f>
        <v>105.05</v>
      </c>
      <c r="Q738" t="s">
        <v>8323</v>
      </c>
      <c r="R738" t="s">
        <v>8324</v>
      </c>
      <c r="S738" s="10">
        <f t="shared" si="34"/>
        <v>41579.734259259261</v>
      </c>
      <c r="T738" s="10">
        <f t="shared" si="35"/>
        <v>41599.207638888889</v>
      </c>
      <c r="U738">
        <f>IF(H738="GBP", P738*1.35, P738*1)</f>
        <v>105.05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1.22</v>
      </c>
      <c r="P739">
        <f>ROUND(E739/L739, 2)</f>
        <v>56.67</v>
      </c>
      <c r="Q739" t="s">
        <v>8323</v>
      </c>
      <c r="R739" t="s">
        <v>8324</v>
      </c>
      <c r="S739" s="10">
        <f t="shared" si="34"/>
        <v>41667.275312500002</v>
      </c>
      <c r="T739" s="10">
        <f t="shared" si="35"/>
        <v>41684.833333333336</v>
      </c>
      <c r="U739">
        <f>IF(H739="GBP", P739*1.35, P739*1)</f>
        <v>56.67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1.07</v>
      </c>
      <c r="P740">
        <f>ROUND(E740/L740, 2)</f>
        <v>39.049999999999997</v>
      </c>
      <c r="Q740" t="s">
        <v>8323</v>
      </c>
      <c r="R740" t="s">
        <v>8324</v>
      </c>
      <c r="S740" s="10">
        <f t="shared" si="34"/>
        <v>41943.604097222218</v>
      </c>
      <c r="T740" s="10">
        <f t="shared" si="35"/>
        <v>41974.207638888889</v>
      </c>
      <c r="U740">
        <f>IF(H740="GBP", P740*1.35, P740*1)</f>
        <v>39.049999999999997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1.58</v>
      </c>
      <c r="P741">
        <f>ROUND(E741/L741, 2)</f>
        <v>68.349999999999994</v>
      </c>
      <c r="Q741" t="s">
        <v>8323</v>
      </c>
      <c r="R741" t="s">
        <v>8324</v>
      </c>
      <c r="S741" s="10">
        <f t="shared" si="34"/>
        <v>41829.502650462964</v>
      </c>
      <c r="T741" s="10">
        <f t="shared" si="35"/>
        <v>41862.502650462964</v>
      </c>
      <c r="U741">
        <f>IF(H741="GBP", P741*1.35, P741*1)</f>
        <v>68.349999999999994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1.07</v>
      </c>
      <c r="P742">
        <f>ROUND(E742/L742, 2)</f>
        <v>169.58</v>
      </c>
      <c r="Q742" t="s">
        <v>8323</v>
      </c>
      <c r="R742" t="s">
        <v>8324</v>
      </c>
      <c r="S742" s="10">
        <f t="shared" si="34"/>
        <v>42162.146782407406</v>
      </c>
      <c r="T742" s="10">
        <f t="shared" si="35"/>
        <v>42176.146782407406</v>
      </c>
      <c r="U742">
        <f>IF(H742="GBP", P742*1.35, P742*1)</f>
        <v>169.58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1.02</v>
      </c>
      <c r="P743">
        <f>ROUND(E743/L743, 2)</f>
        <v>141.41999999999999</v>
      </c>
      <c r="Q743" t="s">
        <v>8323</v>
      </c>
      <c r="R743" t="s">
        <v>8324</v>
      </c>
      <c r="S743" s="10">
        <f t="shared" si="34"/>
        <v>41401.648217592592</v>
      </c>
      <c r="T743" s="10">
        <f t="shared" si="35"/>
        <v>41436.648217592592</v>
      </c>
      <c r="U743">
        <f>IF(H743="GBP", P743*1.35, P743*1)</f>
        <v>141.41999999999999</v>
      </c>
    </row>
    <row r="744" spans="1:21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1.1100000000000001</v>
      </c>
      <c r="P744">
        <f>ROUND(E744/L744, 2)</f>
        <v>67.39</v>
      </c>
      <c r="Q744" t="s">
        <v>8323</v>
      </c>
      <c r="R744" t="s">
        <v>8324</v>
      </c>
      <c r="S744" s="10">
        <f t="shared" si="34"/>
        <v>41689.917962962965</v>
      </c>
      <c r="T744" s="10">
        <f t="shared" si="35"/>
        <v>41719.876296296294</v>
      </c>
      <c r="U744">
        <f>IF(H744="GBP", P744*1.35, P744*1)</f>
        <v>67.39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1.48</v>
      </c>
      <c r="P745">
        <f>ROUND(E745/L745, 2)</f>
        <v>54.27</v>
      </c>
      <c r="Q745" t="s">
        <v>8323</v>
      </c>
      <c r="R745" t="s">
        <v>8324</v>
      </c>
      <c r="S745" s="10">
        <f t="shared" si="34"/>
        <v>40990.709317129629</v>
      </c>
      <c r="T745" s="10">
        <f t="shared" si="35"/>
        <v>41015.875</v>
      </c>
      <c r="U745">
        <f>IF(H745="GBP", P745*1.35, P745*1)</f>
        <v>54.27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1.02</v>
      </c>
      <c r="P746">
        <f>ROUND(E746/L746, 2)</f>
        <v>82.52</v>
      </c>
      <c r="Q746" t="s">
        <v>8323</v>
      </c>
      <c r="R746" t="s">
        <v>8324</v>
      </c>
      <c r="S746" s="10">
        <f t="shared" si="34"/>
        <v>41226.95721064815</v>
      </c>
      <c r="T746" s="10">
        <f t="shared" si="35"/>
        <v>41256.95721064815</v>
      </c>
      <c r="U746">
        <f>IF(H746="GBP", P746*1.35, P746*1)</f>
        <v>82.52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1.79</v>
      </c>
      <c r="P747">
        <f>ROUND(E747/L747, 2)</f>
        <v>53.73</v>
      </c>
      <c r="Q747" t="s">
        <v>8323</v>
      </c>
      <c r="R747" t="s">
        <v>8324</v>
      </c>
      <c r="S747" s="10">
        <f t="shared" si="34"/>
        <v>41367.572280092594</v>
      </c>
      <c r="T747" s="10">
        <f t="shared" si="35"/>
        <v>41397.572280092594</v>
      </c>
      <c r="U747">
        <f>IF(H747="GBP", P747*1.35, P747*1)</f>
        <v>53.73</v>
      </c>
    </row>
    <row r="748" spans="1:21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1.1100000000000001</v>
      </c>
      <c r="P748">
        <f>ROUND(E748/L748, 2)</f>
        <v>34.21</v>
      </c>
      <c r="Q748" t="s">
        <v>8323</v>
      </c>
      <c r="R748" t="s">
        <v>8324</v>
      </c>
      <c r="S748" s="10">
        <f t="shared" si="34"/>
        <v>41157.042928240742</v>
      </c>
      <c r="T748" s="10">
        <f t="shared" si="35"/>
        <v>41175.165972222225</v>
      </c>
      <c r="U748">
        <f>IF(H748="GBP", P748*1.35, P748*1)</f>
        <v>34.21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</v>
      </c>
      <c r="P749">
        <f>ROUND(E749/L749, 2)</f>
        <v>127.33</v>
      </c>
      <c r="Q749" t="s">
        <v>8323</v>
      </c>
      <c r="R749" t="s">
        <v>8324</v>
      </c>
      <c r="S749" s="10">
        <f t="shared" si="34"/>
        <v>41988.548831018517</v>
      </c>
      <c r="T749" s="10">
        <f t="shared" si="35"/>
        <v>42019.454166666663</v>
      </c>
      <c r="U749">
        <f>IF(H749="GBP", P749*1.35, P749*1)</f>
        <v>127.33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</v>
      </c>
      <c r="P750">
        <f>ROUND(E750/L750, 2)</f>
        <v>45.57</v>
      </c>
      <c r="Q750" t="s">
        <v>8323</v>
      </c>
      <c r="R750" t="s">
        <v>8324</v>
      </c>
      <c r="S750" s="10">
        <f t="shared" si="34"/>
        <v>41831.846828703703</v>
      </c>
      <c r="T750" s="10">
        <f t="shared" si="35"/>
        <v>41861.846828703703</v>
      </c>
      <c r="U750">
        <f>IF(H750="GBP", P750*1.35, P750*1)</f>
        <v>45.57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1.06</v>
      </c>
      <c r="P751">
        <f>ROUND(E751/L751, 2)</f>
        <v>95.96</v>
      </c>
      <c r="Q751" t="s">
        <v>8323</v>
      </c>
      <c r="R751" t="s">
        <v>8324</v>
      </c>
      <c r="S751" s="10">
        <f t="shared" si="34"/>
        <v>42733.94131944445</v>
      </c>
      <c r="T751" s="10">
        <f t="shared" si="35"/>
        <v>42763.94131944445</v>
      </c>
      <c r="U751">
        <f>IF(H751="GBP", P751*1.35, P751*1)</f>
        <v>95.96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1.03</v>
      </c>
      <c r="P752">
        <f>ROUND(E752/L752, 2)</f>
        <v>77.27</v>
      </c>
      <c r="Q752" t="s">
        <v>8323</v>
      </c>
      <c r="R752" t="s">
        <v>8324</v>
      </c>
      <c r="S752" s="10">
        <f t="shared" si="34"/>
        <v>41299.878148148149</v>
      </c>
      <c r="T752" s="10">
        <f t="shared" si="35"/>
        <v>41329.878148148149</v>
      </c>
      <c r="U752">
        <f>IF(H752="GBP", P752*1.35, P752*1)</f>
        <v>77.27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1.19</v>
      </c>
      <c r="P753">
        <f>ROUND(E753/L753, 2)</f>
        <v>57.34</v>
      </c>
      <c r="Q753" t="s">
        <v>8323</v>
      </c>
      <c r="R753" t="s">
        <v>8324</v>
      </c>
      <c r="S753" s="10">
        <f t="shared" si="34"/>
        <v>40713.630497685182</v>
      </c>
      <c r="T753" s="10">
        <f t="shared" si="35"/>
        <v>40759.630497685182</v>
      </c>
      <c r="U753">
        <f>IF(H753="GBP", P753*1.35, P753*1)</f>
        <v>57.34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1.1200000000000001</v>
      </c>
      <c r="P754">
        <f>ROUND(E754/L754, 2)</f>
        <v>53.19</v>
      </c>
      <c r="Q754" t="s">
        <v>8323</v>
      </c>
      <c r="R754" t="s">
        <v>8324</v>
      </c>
      <c r="S754" s="10">
        <f t="shared" si="34"/>
        <v>42639.421493055561</v>
      </c>
      <c r="T754" s="10">
        <f t="shared" si="35"/>
        <v>42659.458333333328</v>
      </c>
      <c r="U754">
        <f>IF(H754="GBP", P754*1.35, P754*1)</f>
        <v>53.19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1.28</v>
      </c>
      <c r="P755">
        <f>ROUND(E755/L755, 2)</f>
        <v>492.31</v>
      </c>
      <c r="Q755" t="s">
        <v>8323</v>
      </c>
      <c r="R755" t="s">
        <v>8324</v>
      </c>
      <c r="S755" s="10">
        <f t="shared" si="34"/>
        <v>42019.590173611112</v>
      </c>
      <c r="T755" s="10">
        <f t="shared" si="35"/>
        <v>42049.590173611112</v>
      </c>
      <c r="U755">
        <f>IF(H755="GBP", P755*1.35, P755*1)</f>
        <v>492.31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1.04</v>
      </c>
      <c r="P756">
        <f>ROUND(E756/L756, 2)</f>
        <v>42.35</v>
      </c>
      <c r="Q756" t="s">
        <v>8323</v>
      </c>
      <c r="R756" t="s">
        <v>8324</v>
      </c>
      <c r="S756" s="10">
        <f t="shared" si="34"/>
        <v>41249.749085648145</v>
      </c>
      <c r="T756" s="10">
        <f t="shared" si="35"/>
        <v>41279.749085648145</v>
      </c>
      <c r="U756">
        <f>IF(H756="GBP", P756*1.35, P756*1)</f>
        <v>42.35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1.02</v>
      </c>
      <c r="P757">
        <f>ROUND(E757/L757, 2)</f>
        <v>37.47</v>
      </c>
      <c r="Q757" t="s">
        <v>8323</v>
      </c>
      <c r="R757" t="s">
        <v>8324</v>
      </c>
      <c r="S757" s="10">
        <f t="shared" si="34"/>
        <v>41383.605057870373</v>
      </c>
      <c r="T757" s="10">
        <f t="shared" si="35"/>
        <v>41414.02847222222</v>
      </c>
      <c r="U757">
        <f>IF(H757="GBP", P757*1.35, P757*1)</f>
        <v>37.47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1.18</v>
      </c>
      <c r="P758">
        <f>ROUND(E758/L758, 2)</f>
        <v>37.450000000000003</v>
      </c>
      <c r="Q758" t="s">
        <v>8323</v>
      </c>
      <c r="R758" t="s">
        <v>8324</v>
      </c>
      <c r="S758" s="10">
        <f t="shared" si="34"/>
        <v>40590.766886574071</v>
      </c>
      <c r="T758" s="10">
        <f t="shared" si="35"/>
        <v>40651.725219907406</v>
      </c>
      <c r="U758">
        <f>IF(H758="GBP", P758*1.35, P758*1)</f>
        <v>37.450000000000003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2.38</v>
      </c>
      <c r="P759">
        <f>ROUND(E759/L759, 2)</f>
        <v>33.06</v>
      </c>
      <c r="Q759" t="s">
        <v>8323</v>
      </c>
      <c r="R759" t="s">
        <v>8324</v>
      </c>
      <c r="S759" s="10">
        <f t="shared" si="34"/>
        <v>41235.054560185185</v>
      </c>
      <c r="T759" s="10">
        <f t="shared" si="35"/>
        <v>41249.054560185185</v>
      </c>
      <c r="U759">
        <f>IF(H759="GBP", P759*1.35, P759*1)</f>
        <v>33.06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1.02</v>
      </c>
      <c r="P760">
        <f>ROUND(E760/L760, 2)</f>
        <v>134.21</v>
      </c>
      <c r="Q760" t="s">
        <v>8323</v>
      </c>
      <c r="R760" t="s">
        <v>8324</v>
      </c>
      <c r="S760" s="10">
        <f t="shared" si="34"/>
        <v>40429.836435185185</v>
      </c>
      <c r="T760" s="10">
        <f t="shared" si="35"/>
        <v>40459.836435185185</v>
      </c>
      <c r="U760">
        <f>IF(H760="GBP", P760*1.35, P760*1)</f>
        <v>134.21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1.02</v>
      </c>
      <c r="P761">
        <f>ROUND(E761/L761, 2)</f>
        <v>51.47</v>
      </c>
      <c r="Q761" t="s">
        <v>8323</v>
      </c>
      <c r="R761" t="s">
        <v>8324</v>
      </c>
      <c r="S761" s="10">
        <f t="shared" si="34"/>
        <v>41789.330312500002</v>
      </c>
      <c r="T761" s="10">
        <f t="shared" si="35"/>
        <v>41829.330312500002</v>
      </c>
      <c r="U761">
        <f>IF(H761="GBP", P761*1.35, P761*1)</f>
        <v>69.484499999999997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P762" t="e">
        <f>ROUND(E762/L762, 2)</f>
        <v>#DIV/0!</v>
      </c>
      <c r="Q762" t="s">
        <v>8323</v>
      </c>
      <c r="R762" t="s">
        <v>8325</v>
      </c>
      <c r="S762" s="10">
        <f t="shared" si="34"/>
        <v>42670.764039351852</v>
      </c>
      <c r="T762" s="10">
        <f t="shared" si="35"/>
        <v>42700.805706018517</v>
      </c>
      <c r="U762" t="e">
        <f>IF(H762="GBP", P762*1.35, P762*1)</f>
        <v>#DIV/0!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0.05</v>
      </c>
      <c r="P763">
        <f>ROUND(E763/L763, 2)</f>
        <v>39.17</v>
      </c>
      <c r="Q763" t="s">
        <v>8323</v>
      </c>
      <c r="R763" t="s">
        <v>8325</v>
      </c>
      <c r="S763" s="10">
        <f t="shared" si="34"/>
        <v>41642.751458333332</v>
      </c>
      <c r="T763" s="10">
        <f t="shared" si="35"/>
        <v>41672.751458333332</v>
      </c>
      <c r="U763">
        <f>IF(H763="GBP", P763*1.35, P763*1)</f>
        <v>39.17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P764" t="e">
        <f>ROUND(E764/L764, 2)</f>
        <v>#DIV/0!</v>
      </c>
      <c r="Q764" t="s">
        <v>8323</v>
      </c>
      <c r="R764" t="s">
        <v>8325</v>
      </c>
      <c r="S764" s="10">
        <f t="shared" si="34"/>
        <v>42690.858449074076</v>
      </c>
      <c r="T764" s="10">
        <f t="shared" si="35"/>
        <v>42708.25</v>
      </c>
      <c r="U764" t="e">
        <f>IF(H764="GBP", P764*1.35, P764*1)</f>
        <v>#DIV/0!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0</v>
      </c>
      <c r="P765">
        <f>ROUND(E765/L765, 2)</f>
        <v>5</v>
      </c>
      <c r="Q765" t="s">
        <v>8323</v>
      </c>
      <c r="R765" t="s">
        <v>8325</v>
      </c>
      <c r="S765" s="10">
        <f t="shared" si="34"/>
        <v>41471.446851851848</v>
      </c>
      <c r="T765" s="10">
        <f t="shared" si="35"/>
        <v>41501.446851851848</v>
      </c>
      <c r="U765">
        <f>IF(H765="GBP", P765*1.35, P765*1)</f>
        <v>6.75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P766" t="e">
        <f>ROUND(E766/L766, 2)</f>
        <v>#DIV/0!</v>
      </c>
      <c r="Q766" t="s">
        <v>8323</v>
      </c>
      <c r="R766" t="s">
        <v>8325</v>
      </c>
      <c r="S766" s="10">
        <f t="shared" si="34"/>
        <v>42227.173159722224</v>
      </c>
      <c r="T766" s="10">
        <f t="shared" si="35"/>
        <v>42257.173159722224</v>
      </c>
      <c r="U766" t="e">
        <f>IF(H766="GBP", P766*1.35, P766*1)</f>
        <v>#DIV/0!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0.36</v>
      </c>
      <c r="P767">
        <f>ROUND(E767/L767, 2)</f>
        <v>57.3</v>
      </c>
      <c r="Q767" t="s">
        <v>8323</v>
      </c>
      <c r="R767" t="s">
        <v>8325</v>
      </c>
      <c r="S767" s="10">
        <f t="shared" si="34"/>
        <v>41901.542638888888</v>
      </c>
      <c r="T767" s="10">
        <f t="shared" si="35"/>
        <v>41931.542638888888</v>
      </c>
      <c r="U767">
        <f>IF(H767="GBP", P767*1.35, P767*1)</f>
        <v>57.3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P768" t="e">
        <f>ROUND(E768/L768, 2)</f>
        <v>#DIV/0!</v>
      </c>
      <c r="Q768" t="s">
        <v>8323</v>
      </c>
      <c r="R768" t="s">
        <v>8325</v>
      </c>
      <c r="S768" s="10">
        <f t="shared" si="34"/>
        <v>42021.783368055556</v>
      </c>
      <c r="T768" s="10">
        <f t="shared" si="35"/>
        <v>42051.783368055556</v>
      </c>
      <c r="U768" t="e">
        <f>IF(H768="GBP", P768*1.35, P768*1)</f>
        <v>#DIV/0!</v>
      </c>
    </row>
    <row r="769" spans="1:21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0.04</v>
      </c>
      <c r="P769">
        <f>ROUND(E769/L769, 2)</f>
        <v>59</v>
      </c>
      <c r="Q769" t="s">
        <v>8323</v>
      </c>
      <c r="R769" t="s">
        <v>8325</v>
      </c>
      <c r="S769" s="10">
        <f t="shared" si="34"/>
        <v>42115.143634259264</v>
      </c>
      <c r="T769" s="10">
        <f t="shared" si="35"/>
        <v>42145.143634259264</v>
      </c>
      <c r="U769">
        <f>IF(H769="GBP", P769*1.35, P769*1)</f>
        <v>59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P770" t="e">
        <f>ROUND(E770/L770, 2)</f>
        <v>#DIV/0!</v>
      </c>
      <c r="Q770" t="s">
        <v>8323</v>
      </c>
      <c r="R770" t="s">
        <v>8325</v>
      </c>
      <c r="S770" s="10">
        <f t="shared" si="34"/>
        <v>41594.207060185188</v>
      </c>
      <c r="T770" s="10">
        <f t="shared" si="35"/>
        <v>41624.207060185188</v>
      </c>
      <c r="U770" t="e">
        <f>IF(H770="GBP", P770*1.35, P770*1)</f>
        <v>#DIV/0!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ROUND(E771/D771,2)</f>
        <v>0.41</v>
      </c>
      <c r="P771">
        <f>ROUND(E771/L771, 2)</f>
        <v>31.85</v>
      </c>
      <c r="Q771" t="s">
        <v>8323</v>
      </c>
      <c r="R771" t="s">
        <v>8325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  <c r="U771">
        <f>IF(H771="GBP", P771*1.35, P771*1)</f>
        <v>31.85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P772" t="e">
        <f>ROUND(E772/L772, 2)</f>
        <v>#DIV/0!</v>
      </c>
      <c r="Q772" t="s">
        <v>8323</v>
      </c>
      <c r="R772" t="s">
        <v>8325</v>
      </c>
      <c r="S772" s="10">
        <f t="shared" si="37"/>
        <v>41289.999641203707</v>
      </c>
      <c r="T772" s="10">
        <f t="shared" si="38"/>
        <v>41329.999641203707</v>
      </c>
      <c r="U772" t="e">
        <f>IF(H772="GBP", P772*1.35, P772*1)</f>
        <v>#DIV/0!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0</v>
      </c>
      <c r="P773">
        <f>ROUND(E773/L773, 2)</f>
        <v>10</v>
      </c>
      <c r="Q773" t="s">
        <v>8323</v>
      </c>
      <c r="R773" t="s">
        <v>8325</v>
      </c>
      <c r="S773" s="10">
        <f t="shared" si="37"/>
        <v>42349.824097222227</v>
      </c>
      <c r="T773" s="10">
        <f t="shared" si="38"/>
        <v>42399.824097222227</v>
      </c>
      <c r="U773">
        <f>IF(H773="GBP", P773*1.35, P773*1)</f>
        <v>10</v>
      </c>
    </row>
    <row r="774" spans="1:21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0.03</v>
      </c>
      <c r="P774">
        <f>ROUND(E774/L774, 2)</f>
        <v>50</v>
      </c>
      <c r="Q774" t="s">
        <v>8323</v>
      </c>
      <c r="R774" t="s">
        <v>8325</v>
      </c>
      <c r="S774" s="10">
        <f t="shared" si="37"/>
        <v>40068.056932870371</v>
      </c>
      <c r="T774" s="10">
        <f t="shared" si="38"/>
        <v>40118.165972222225</v>
      </c>
      <c r="U774">
        <f>IF(H774="GBP", P774*1.35, P774*1)</f>
        <v>50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0.01</v>
      </c>
      <c r="P775">
        <f>ROUND(E775/L775, 2)</f>
        <v>16</v>
      </c>
      <c r="Q775" t="s">
        <v>8323</v>
      </c>
      <c r="R775" t="s">
        <v>8325</v>
      </c>
      <c r="S775" s="10">
        <f t="shared" si="37"/>
        <v>42100.735937499994</v>
      </c>
      <c r="T775" s="10">
        <f t="shared" si="38"/>
        <v>42134.959027777775</v>
      </c>
      <c r="U775">
        <f>IF(H775="GBP", P775*1.35, P775*1)</f>
        <v>21.6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0.7</v>
      </c>
      <c r="P776">
        <f>ROUND(E776/L776, 2)</f>
        <v>39</v>
      </c>
      <c r="Q776" t="s">
        <v>8323</v>
      </c>
      <c r="R776" t="s">
        <v>8325</v>
      </c>
      <c r="S776" s="10">
        <f t="shared" si="37"/>
        <v>41663.780300925922</v>
      </c>
      <c r="T776" s="10">
        <f t="shared" si="38"/>
        <v>41693.780300925922</v>
      </c>
      <c r="U776">
        <f>IF(H776="GBP", P776*1.35, P776*1)</f>
        <v>39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0.02</v>
      </c>
      <c r="P777">
        <f>ROUND(E777/L777, 2)</f>
        <v>34</v>
      </c>
      <c r="Q777" t="s">
        <v>8323</v>
      </c>
      <c r="R777" t="s">
        <v>8325</v>
      </c>
      <c r="S777" s="10">
        <f t="shared" si="37"/>
        <v>40863.060127314813</v>
      </c>
      <c r="T777" s="10">
        <f t="shared" si="38"/>
        <v>40893.060127314813</v>
      </c>
      <c r="U777">
        <f>IF(H777="GBP", P777*1.35, P777*1)</f>
        <v>34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0.51</v>
      </c>
      <c r="P778">
        <f>ROUND(E778/L778, 2)</f>
        <v>63.12</v>
      </c>
      <c r="Q778" t="s">
        <v>8323</v>
      </c>
      <c r="R778" t="s">
        <v>8325</v>
      </c>
      <c r="S778" s="10">
        <f t="shared" si="37"/>
        <v>42250.685706018514</v>
      </c>
      <c r="T778" s="10">
        <f t="shared" si="38"/>
        <v>42288.208333333328</v>
      </c>
      <c r="U778">
        <f>IF(H778="GBP", P778*1.35, P778*1)</f>
        <v>63.12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0.01</v>
      </c>
      <c r="P779">
        <f>ROUND(E779/L779, 2)</f>
        <v>7</v>
      </c>
      <c r="Q779" t="s">
        <v>8323</v>
      </c>
      <c r="R779" t="s">
        <v>8325</v>
      </c>
      <c r="S779" s="10">
        <f t="shared" si="37"/>
        <v>41456.981215277774</v>
      </c>
      <c r="T779" s="10">
        <f t="shared" si="38"/>
        <v>41486.981215277774</v>
      </c>
      <c r="U779">
        <f>IF(H779="GBP", P779*1.35, P779*1)</f>
        <v>7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0</v>
      </c>
      <c r="P780">
        <f>ROUND(E780/L780, 2)</f>
        <v>2</v>
      </c>
      <c r="Q780" t="s">
        <v>8323</v>
      </c>
      <c r="R780" t="s">
        <v>8325</v>
      </c>
      <c r="S780" s="10">
        <f t="shared" si="37"/>
        <v>41729.702314814815</v>
      </c>
      <c r="T780" s="10">
        <f t="shared" si="38"/>
        <v>41759.702314814815</v>
      </c>
      <c r="U780">
        <f>IF(H780="GBP", P780*1.35, P780*1)</f>
        <v>2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0.03</v>
      </c>
      <c r="P781">
        <f>ROUND(E781/L781, 2)</f>
        <v>66.67</v>
      </c>
      <c r="Q781" t="s">
        <v>8323</v>
      </c>
      <c r="R781" t="s">
        <v>8325</v>
      </c>
      <c r="S781" s="10">
        <f t="shared" si="37"/>
        <v>40436.68408564815</v>
      </c>
      <c r="T781" s="10">
        <f t="shared" si="38"/>
        <v>40466.166666666664</v>
      </c>
      <c r="U781">
        <f>IF(H781="GBP", P781*1.35, P781*1)</f>
        <v>66.67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1.04</v>
      </c>
      <c r="P782">
        <f>ROUND(E782/L782, 2)</f>
        <v>38.520000000000003</v>
      </c>
      <c r="Q782" t="s">
        <v>8326</v>
      </c>
      <c r="R782" t="s">
        <v>8327</v>
      </c>
      <c r="S782" s="10">
        <f t="shared" si="37"/>
        <v>40636.673900462964</v>
      </c>
      <c r="T782" s="10">
        <f t="shared" si="38"/>
        <v>40666.673900462964</v>
      </c>
      <c r="U782">
        <f>IF(H782="GBP", P782*1.35, P782*1)</f>
        <v>38.520000000000003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1.33</v>
      </c>
      <c r="P783">
        <f>ROUND(E783/L783, 2)</f>
        <v>42.61</v>
      </c>
      <c r="Q783" t="s">
        <v>8326</v>
      </c>
      <c r="R783" t="s">
        <v>8327</v>
      </c>
      <c r="S783" s="10">
        <f t="shared" si="37"/>
        <v>41403.000856481485</v>
      </c>
      <c r="T783" s="10">
        <f t="shared" si="38"/>
        <v>41433.000856481485</v>
      </c>
      <c r="U783">
        <f>IF(H783="GBP", P783*1.35, P783*1)</f>
        <v>42.61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</v>
      </c>
      <c r="P784">
        <f>ROUND(E784/L784, 2)</f>
        <v>50</v>
      </c>
      <c r="Q784" t="s">
        <v>8326</v>
      </c>
      <c r="R784" t="s">
        <v>8327</v>
      </c>
      <c r="S784" s="10">
        <f t="shared" si="37"/>
        <v>41116.758125</v>
      </c>
      <c r="T784" s="10">
        <f t="shared" si="38"/>
        <v>41146.758125</v>
      </c>
      <c r="U784">
        <f>IF(H784="GBP", P784*1.35, P784*1)</f>
        <v>50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1.48</v>
      </c>
      <c r="P785">
        <f>ROUND(E785/L785, 2)</f>
        <v>63.49</v>
      </c>
      <c r="Q785" t="s">
        <v>8326</v>
      </c>
      <c r="R785" t="s">
        <v>8327</v>
      </c>
      <c r="S785" s="10">
        <f t="shared" si="37"/>
        <v>40987.773715277777</v>
      </c>
      <c r="T785" s="10">
        <f t="shared" si="38"/>
        <v>41026.916666666664</v>
      </c>
      <c r="U785">
        <f>IF(H785="GBP", P785*1.35, P785*1)</f>
        <v>63.49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1.03</v>
      </c>
      <c r="P786">
        <f>ROUND(E786/L786, 2)</f>
        <v>102.5</v>
      </c>
      <c r="Q786" t="s">
        <v>8326</v>
      </c>
      <c r="R786" t="s">
        <v>8327</v>
      </c>
      <c r="S786" s="10">
        <f t="shared" si="37"/>
        <v>41675.149525462963</v>
      </c>
      <c r="T786" s="10">
        <f t="shared" si="38"/>
        <v>41715.107858796298</v>
      </c>
      <c r="U786">
        <f>IF(H786="GBP", P786*1.35, P786*1)</f>
        <v>102.5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1.81</v>
      </c>
      <c r="P787">
        <f>ROUND(E787/L787, 2)</f>
        <v>31.14</v>
      </c>
      <c r="Q787" t="s">
        <v>8326</v>
      </c>
      <c r="R787" t="s">
        <v>8327</v>
      </c>
      <c r="S787" s="10">
        <f t="shared" si="37"/>
        <v>41303.593923611108</v>
      </c>
      <c r="T787" s="10">
        <f t="shared" si="38"/>
        <v>41333.593923611108</v>
      </c>
      <c r="U787">
        <f>IF(H787="GBP", P787*1.35, P787*1)</f>
        <v>31.14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1.43</v>
      </c>
      <c r="P788">
        <f>ROUND(E788/L788, 2)</f>
        <v>162.27000000000001</v>
      </c>
      <c r="Q788" t="s">
        <v>8326</v>
      </c>
      <c r="R788" t="s">
        <v>8327</v>
      </c>
      <c r="S788" s="10">
        <f t="shared" si="37"/>
        <v>40983.055949074071</v>
      </c>
      <c r="T788" s="10">
        <f t="shared" si="38"/>
        <v>41040.657638888886</v>
      </c>
      <c r="U788">
        <f>IF(H788="GBP", P788*1.35, P788*1)</f>
        <v>162.27000000000001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1.1399999999999999</v>
      </c>
      <c r="P789">
        <f>ROUND(E789/L789, 2)</f>
        <v>80.59</v>
      </c>
      <c r="Q789" t="s">
        <v>8326</v>
      </c>
      <c r="R789" t="s">
        <v>8327</v>
      </c>
      <c r="S789" s="10">
        <f t="shared" si="37"/>
        <v>41549.627615740741</v>
      </c>
      <c r="T789" s="10">
        <f t="shared" si="38"/>
        <v>41579.627615740741</v>
      </c>
      <c r="U789">
        <f>IF(H789="GBP", P789*1.35, P789*1)</f>
        <v>80.59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2.04</v>
      </c>
      <c r="P790">
        <f>ROUND(E790/L790, 2)</f>
        <v>59.85</v>
      </c>
      <c r="Q790" t="s">
        <v>8326</v>
      </c>
      <c r="R790" t="s">
        <v>8327</v>
      </c>
      <c r="S790" s="10">
        <f t="shared" si="37"/>
        <v>41059.006805555553</v>
      </c>
      <c r="T790" s="10">
        <f t="shared" si="38"/>
        <v>41097.165972222225</v>
      </c>
      <c r="U790">
        <f>IF(H790="GBP", P790*1.35, P790*1)</f>
        <v>59.85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1.0900000000000001</v>
      </c>
      <c r="P791">
        <f>ROUND(E791/L791, 2)</f>
        <v>132.86000000000001</v>
      </c>
      <c r="Q791" t="s">
        <v>8326</v>
      </c>
      <c r="R791" t="s">
        <v>8327</v>
      </c>
      <c r="S791" s="10">
        <f t="shared" si="37"/>
        <v>41277.186111111114</v>
      </c>
      <c r="T791" s="10">
        <f t="shared" si="38"/>
        <v>41295.332638888889</v>
      </c>
      <c r="U791">
        <f>IF(H791="GBP", P791*1.35, P791*1)</f>
        <v>132.86000000000001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1.44</v>
      </c>
      <c r="P792">
        <f>ROUND(E792/L792, 2)</f>
        <v>92.55</v>
      </c>
      <c r="Q792" t="s">
        <v>8326</v>
      </c>
      <c r="R792" t="s">
        <v>8327</v>
      </c>
      <c r="S792" s="10">
        <f t="shared" si="37"/>
        <v>41276.047905092593</v>
      </c>
      <c r="T792" s="10">
        <f t="shared" si="38"/>
        <v>41306.047905092593</v>
      </c>
      <c r="U792">
        <f>IF(H792="GBP", P792*1.35, P792*1)</f>
        <v>92.55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1.04</v>
      </c>
      <c r="P793">
        <f>ROUND(E793/L793, 2)</f>
        <v>60.86</v>
      </c>
      <c r="Q793" t="s">
        <v>8326</v>
      </c>
      <c r="R793" t="s">
        <v>8327</v>
      </c>
      <c r="S793" s="10">
        <f t="shared" si="37"/>
        <v>41557.780624999999</v>
      </c>
      <c r="T793" s="10">
        <f t="shared" si="38"/>
        <v>41591.249305555553</v>
      </c>
      <c r="U793">
        <f>IF(H793="GBP", P793*1.35, P793*1)</f>
        <v>60.86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</v>
      </c>
      <c r="P794">
        <f>ROUND(E794/L794, 2)</f>
        <v>41.85</v>
      </c>
      <c r="Q794" t="s">
        <v>8326</v>
      </c>
      <c r="R794" t="s">
        <v>8327</v>
      </c>
      <c r="S794" s="10">
        <f t="shared" si="37"/>
        <v>41555.873645833337</v>
      </c>
      <c r="T794" s="10">
        <f t="shared" si="38"/>
        <v>41585.915312500001</v>
      </c>
      <c r="U794">
        <f>IF(H794="GBP", P794*1.35, P794*1)</f>
        <v>41.85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1.03</v>
      </c>
      <c r="P795">
        <f>ROUND(E795/L795, 2)</f>
        <v>88.33</v>
      </c>
      <c r="Q795" t="s">
        <v>8326</v>
      </c>
      <c r="R795" t="s">
        <v>8327</v>
      </c>
      <c r="S795" s="10">
        <f t="shared" si="37"/>
        <v>41442.741249999999</v>
      </c>
      <c r="T795" s="10">
        <f t="shared" si="38"/>
        <v>41458.207638888889</v>
      </c>
      <c r="U795">
        <f>IF(H795="GBP", P795*1.35, P795*1)</f>
        <v>88.33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1.05</v>
      </c>
      <c r="P796">
        <f>ROUND(E796/L796, 2)</f>
        <v>158.96</v>
      </c>
      <c r="Q796" t="s">
        <v>8326</v>
      </c>
      <c r="R796" t="s">
        <v>8327</v>
      </c>
      <c r="S796" s="10">
        <f t="shared" si="37"/>
        <v>40736.115011574075</v>
      </c>
      <c r="T796" s="10">
        <f t="shared" si="38"/>
        <v>40791.712500000001</v>
      </c>
      <c r="U796">
        <f>IF(H796="GBP", P796*1.35, P796*1)</f>
        <v>158.96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1.1200000000000001</v>
      </c>
      <c r="P797">
        <f>ROUND(E797/L797, 2)</f>
        <v>85.05</v>
      </c>
      <c r="Q797" t="s">
        <v>8326</v>
      </c>
      <c r="R797" t="s">
        <v>8327</v>
      </c>
      <c r="S797" s="10">
        <f t="shared" si="37"/>
        <v>40963.613032407404</v>
      </c>
      <c r="T797" s="10">
        <f t="shared" si="38"/>
        <v>41006.207638888889</v>
      </c>
      <c r="U797">
        <f>IF(H797="GBP", P797*1.35, P797*1)</f>
        <v>85.05</v>
      </c>
    </row>
    <row r="798" spans="1:21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1.01</v>
      </c>
      <c r="P798">
        <f>ROUND(E798/L798, 2)</f>
        <v>112.61</v>
      </c>
      <c r="Q798" t="s">
        <v>8326</v>
      </c>
      <c r="R798" t="s">
        <v>8327</v>
      </c>
      <c r="S798" s="10">
        <f t="shared" si="37"/>
        <v>41502.882928240739</v>
      </c>
      <c r="T798" s="10">
        <f t="shared" si="38"/>
        <v>41532.881944444445</v>
      </c>
      <c r="U798">
        <f>IF(H798="GBP", P798*1.35, P798*1)</f>
        <v>112.61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1.08</v>
      </c>
      <c r="P799">
        <f>ROUND(E799/L799, 2)</f>
        <v>45.44</v>
      </c>
      <c r="Q799" t="s">
        <v>8326</v>
      </c>
      <c r="R799" t="s">
        <v>8327</v>
      </c>
      <c r="S799" s="10">
        <f t="shared" si="37"/>
        <v>40996.994074074071</v>
      </c>
      <c r="T799" s="10">
        <f t="shared" si="38"/>
        <v>41028.166666666664</v>
      </c>
      <c r="U799">
        <f>IF(H799="GBP", P799*1.35, P799*1)</f>
        <v>45.44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1.1499999999999999</v>
      </c>
      <c r="P800">
        <f>ROUND(E800/L800, 2)</f>
        <v>46.22</v>
      </c>
      <c r="Q800" t="s">
        <v>8326</v>
      </c>
      <c r="R800" t="s">
        <v>8327</v>
      </c>
      <c r="S800" s="10">
        <f t="shared" si="37"/>
        <v>41882.590127314819</v>
      </c>
      <c r="T800" s="10">
        <f t="shared" si="38"/>
        <v>41912.590127314819</v>
      </c>
      <c r="U800">
        <f>IF(H800="GBP", P800*1.35, P800*1)</f>
        <v>46.22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</v>
      </c>
      <c r="P801">
        <f>ROUND(E801/L801, 2)</f>
        <v>178.61</v>
      </c>
      <c r="Q801" t="s">
        <v>8326</v>
      </c>
      <c r="R801" t="s">
        <v>8327</v>
      </c>
      <c r="S801" s="10">
        <f t="shared" si="37"/>
        <v>40996.667199074072</v>
      </c>
      <c r="T801" s="10">
        <f t="shared" si="38"/>
        <v>41026.667199074072</v>
      </c>
      <c r="U801">
        <f>IF(H801="GBP", P801*1.35, P801*1)</f>
        <v>178.61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1.52</v>
      </c>
      <c r="P802">
        <f>ROUND(E802/L802, 2)</f>
        <v>40.75</v>
      </c>
      <c r="Q802" t="s">
        <v>8326</v>
      </c>
      <c r="R802" t="s">
        <v>8327</v>
      </c>
      <c r="S802" s="10">
        <f t="shared" si="37"/>
        <v>41863.433495370373</v>
      </c>
      <c r="T802" s="10">
        <f t="shared" si="38"/>
        <v>41893.433495370373</v>
      </c>
      <c r="U802">
        <f>IF(H802="GBP", P802*1.35, P802*1)</f>
        <v>55.012500000000003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1.1200000000000001</v>
      </c>
      <c r="P803">
        <f>ROUND(E803/L803, 2)</f>
        <v>43.73</v>
      </c>
      <c r="Q803" t="s">
        <v>8326</v>
      </c>
      <c r="R803" t="s">
        <v>8327</v>
      </c>
      <c r="S803" s="10">
        <f t="shared" si="37"/>
        <v>40695.795370370368</v>
      </c>
      <c r="T803" s="10">
        <f t="shared" si="38"/>
        <v>40725.795370370368</v>
      </c>
      <c r="U803">
        <f>IF(H803="GBP", P803*1.35, P803*1)</f>
        <v>43.73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1.01</v>
      </c>
      <c r="P804">
        <f>ROUND(E804/L804, 2)</f>
        <v>81.069999999999993</v>
      </c>
      <c r="Q804" t="s">
        <v>8326</v>
      </c>
      <c r="R804" t="s">
        <v>8327</v>
      </c>
      <c r="S804" s="10">
        <f t="shared" si="37"/>
        <v>41123.022268518522</v>
      </c>
      <c r="T804" s="10">
        <f t="shared" si="38"/>
        <v>41169.170138888891</v>
      </c>
      <c r="U804">
        <f>IF(H804="GBP", P804*1.35, P804*1)</f>
        <v>81.069999999999993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1.23</v>
      </c>
      <c r="P805">
        <f>ROUND(E805/L805, 2)</f>
        <v>74.61</v>
      </c>
      <c r="Q805" t="s">
        <v>8326</v>
      </c>
      <c r="R805" t="s">
        <v>8327</v>
      </c>
      <c r="S805" s="10">
        <f t="shared" si="37"/>
        <v>40665.949976851851</v>
      </c>
      <c r="T805" s="10">
        <f t="shared" si="38"/>
        <v>40692.041666666664</v>
      </c>
      <c r="U805">
        <f>IF(H805="GBP", P805*1.35, P805*1)</f>
        <v>74.61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</v>
      </c>
      <c r="P806">
        <f>ROUND(E806/L806, 2)</f>
        <v>305.56</v>
      </c>
      <c r="Q806" t="s">
        <v>8326</v>
      </c>
      <c r="R806" t="s">
        <v>8327</v>
      </c>
      <c r="S806" s="10">
        <f t="shared" si="37"/>
        <v>40730.105625000004</v>
      </c>
      <c r="T806" s="10">
        <f t="shared" si="38"/>
        <v>40747.165972222225</v>
      </c>
      <c r="U806">
        <f>IF(H806="GBP", P806*1.35, P806*1)</f>
        <v>305.56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1.05</v>
      </c>
      <c r="P807">
        <f>ROUND(E807/L807, 2)</f>
        <v>58.33</v>
      </c>
      <c r="Q807" t="s">
        <v>8326</v>
      </c>
      <c r="R807" t="s">
        <v>8327</v>
      </c>
      <c r="S807" s="10">
        <f t="shared" si="37"/>
        <v>40690.823055555556</v>
      </c>
      <c r="T807" s="10">
        <f t="shared" si="38"/>
        <v>40740.958333333336</v>
      </c>
      <c r="U807">
        <f>IF(H807="GBP", P807*1.35, P807*1)</f>
        <v>58.33</v>
      </c>
    </row>
    <row r="808" spans="1:21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1.04</v>
      </c>
      <c r="P808">
        <f>ROUND(E808/L808, 2)</f>
        <v>117.68</v>
      </c>
      <c r="Q808" t="s">
        <v>8326</v>
      </c>
      <c r="R808" t="s">
        <v>8327</v>
      </c>
      <c r="S808" s="10">
        <f t="shared" si="37"/>
        <v>40763.691423611112</v>
      </c>
      <c r="T808" s="10">
        <f t="shared" si="38"/>
        <v>40793.691423611112</v>
      </c>
      <c r="U808">
        <f>IF(H808="GBP", P808*1.35, P808*1)</f>
        <v>117.68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1.05</v>
      </c>
      <c r="P809">
        <f>ROUND(E809/L809, 2)</f>
        <v>73.77</v>
      </c>
      <c r="Q809" t="s">
        <v>8326</v>
      </c>
      <c r="R809" t="s">
        <v>8327</v>
      </c>
      <c r="S809" s="10">
        <f t="shared" si="37"/>
        <v>42759.628599537042</v>
      </c>
      <c r="T809" s="10">
        <f t="shared" si="38"/>
        <v>42795.083333333328</v>
      </c>
      <c r="U809">
        <f>IF(H809="GBP", P809*1.35, P809*1)</f>
        <v>73.77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</v>
      </c>
      <c r="P810">
        <f>ROUND(E810/L810, 2)</f>
        <v>104.65</v>
      </c>
      <c r="Q810" t="s">
        <v>8326</v>
      </c>
      <c r="R810" t="s">
        <v>8327</v>
      </c>
      <c r="S810" s="10">
        <f t="shared" si="37"/>
        <v>41962.100532407407</v>
      </c>
      <c r="T810" s="10">
        <f t="shared" si="38"/>
        <v>41995.207638888889</v>
      </c>
      <c r="U810">
        <f>IF(H810="GBP", P810*1.35, P810*1)</f>
        <v>104.65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1.04</v>
      </c>
      <c r="P811">
        <f>ROUND(E811/L811, 2)</f>
        <v>79.83</v>
      </c>
      <c r="Q811" t="s">
        <v>8326</v>
      </c>
      <c r="R811" t="s">
        <v>8327</v>
      </c>
      <c r="S811" s="10">
        <f t="shared" si="37"/>
        <v>41628.833680555559</v>
      </c>
      <c r="T811" s="10">
        <f t="shared" si="38"/>
        <v>41658.833680555559</v>
      </c>
      <c r="U811">
        <f>IF(H811="GBP", P811*1.35, P811*1)</f>
        <v>79.83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1.05</v>
      </c>
      <c r="P812">
        <f>ROUND(E812/L812, 2)</f>
        <v>58.33</v>
      </c>
      <c r="Q812" t="s">
        <v>8326</v>
      </c>
      <c r="R812" t="s">
        <v>8327</v>
      </c>
      <c r="S812" s="10">
        <f t="shared" si="37"/>
        <v>41123.056273148148</v>
      </c>
      <c r="T812" s="10">
        <f t="shared" si="38"/>
        <v>41153.056273148148</v>
      </c>
      <c r="U812">
        <f>IF(H812="GBP", P812*1.35, P812*1)</f>
        <v>58.33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1.04</v>
      </c>
      <c r="P813">
        <f>ROUND(E813/L813, 2)</f>
        <v>86.67</v>
      </c>
      <c r="Q813" t="s">
        <v>8326</v>
      </c>
      <c r="R813" t="s">
        <v>8327</v>
      </c>
      <c r="S813" s="10">
        <f t="shared" si="37"/>
        <v>41443.643541666665</v>
      </c>
      <c r="T813" s="10">
        <f t="shared" si="38"/>
        <v>41465.702777777777</v>
      </c>
      <c r="U813">
        <f>IF(H813="GBP", P813*1.35, P813*1)</f>
        <v>86.67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1.52</v>
      </c>
      <c r="P814">
        <f>ROUND(E814/L814, 2)</f>
        <v>27.61</v>
      </c>
      <c r="Q814" t="s">
        <v>8326</v>
      </c>
      <c r="R814" t="s">
        <v>8327</v>
      </c>
      <c r="S814" s="10">
        <f t="shared" si="37"/>
        <v>41282.017962962964</v>
      </c>
      <c r="T814" s="10">
        <f t="shared" si="38"/>
        <v>41334.581944444442</v>
      </c>
      <c r="U814">
        <f>IF(H814="GBP", P814*1.35, P814*1)</f>
        <v>27.61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1.6</v>
      </c>
      <c r="P815">
        <f>ROUND(E815/L815, 2)</f>
        <v>25</v>
      </c>
      <c r="Q815" t="s">
        <v>8326</v>
      </c>
      <c r="R815" t="s">
        <v>8327</v>
      </c>
      <c r="S815" s="10">
        <f t="shared" si="37"/>
        <v>41080.960243055553</v>
      </c>
      <c r="T815" s="10">
        <f t="shared" si="38"/>
        <v>41110.960243055553</v>
      </c>
      <c r="U815">
        <f>IF(H815="GBP", P815*1.35, P815*1)</f>
        <v>25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1.27</v>
      </c>
      <c r="P816">
        <f>ROUND(E816/L816, 2)</f>
        <v>45.46</v>
      </c>
      <c r="Q816" t="s">
        <v>8326</v>
      </c>
      <c r="R816" t="s">
        <v>8327</v>
      </c>
      <c r="S816" s="10">
        <f t="shared" si="37"/>
        <v>40679.743067129632</v>
      </c>
      <c r="T816" s="10">
        <f t="shared" si="38"/>
        <v>40694.75277777778</v>
      </c>
      <c r="U816">
        <f>IF(H816="GBP", P816*1.35, P816*1)</f>
        <v>45.46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1.07</v>
      </c>
      <c r="P817">
        <f>ROUND(E817/L817, 2)</f>
        <v>99.53</v>
      </c>
      <c r="Q817" t="s">
        <v>8326</v>
      </c>
      <c r="R817" t="s">
        <v>8327</v>
      </c>
      <c r="S817" s="10">
        <f t="shared" si="37"/>
        <v>41914.917858796296</v>
      </c>
      <c r="T817" s="10">
        <f t="shared" si="38"/>
        <v>41944.917858796296</v>
      </c>
      <c r="U817">
        <f>IF(H817="GBP", P817*1.35, P817*1)</f>
        <v>99.53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1.1499999999999999</v>
      </c>
      <c r="P818">
        <f>ROUND(E818/L818, 2)</f>
        <v>39.31</v>
      </c>
      <c r="Q818" t="s">
        <v>8326</v>
      </c>
      <c r="R818" t="s">
        <v>8327</v>
      </c>
      <c r="S818" s="10">
        <f t="shared" si="37"/>
        <v>41341.870868055557</v>
      </c>
      <c r="T818" s="10">
        <f t="shared" si="38"/>
        <v>41373.270833333336</v>
      </c>
      <c r="U818">
        <f>IF(H818="GBP", P818*1.35, P818*1)</f>
        <v>39.31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1.37</v>
      </c>
      <c r="P819">
        <f>ROUND(E819/L819, 2)</f>
        <v>89.42</v>
      </c>
      <c r="Q819" t="s">
        <v>8326</v>
      </c>
      <c r="R819" t="s">
        <v>8327</v>
      </c>
      <c r="S819" s="10">
        <f t="shared" si="37"/>
        <v>40925.599664351852</v>
      </c>
      <c r="T819" s="10">
        <f t="shared" si="38"/>
        <v>40979.207638888889</v>
      </c>
      <c r="U819">
        <f>IF(H819="GBP", P819*1.35, P819*1)</f>
        <v>89.42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1.56</v>
      </c>
      <c r="P820">
        <f>ROUND(E820/L820, 2)</f>
        <v>28.68</v>
      </c>
      <c r="Q820" t="s">
        <v>8326</v>
      </c>
      <c r="R820" t="s">
        <v>8327</v>
      </c>
      <c r="S820" s="10">
        <f t="shared" si="37"/>
        <v>41120.882881944446</v>
      </c>
      <c r="T820" s="10">
        <f t="shared" si="38"/>
        <v>41128.709027777775</v>
      </c>
      <c r="U820">
        <f>IF(H820="GBP", P820*1.35, P820*1)</f>
        <v>28.68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1.0900000000000001</v>
      </c>
      <c r="P821">
        <f>ROUND(E821/L821, 2)</f>
        <v>31.07</v>
      </c>
      <c r="Q821" t="s">
        <v>8326</v>
      </c>
      <c r="R821" t="s">
        <v>8327</v>
      </c>
      <c r="S821" s="10">
        <f t="shared" si="37"/>
        <v>41619.998310185183</v>
      </c>
      <c r="T821" s="10">
        <f t="shared" si="38"/>
        <v>41629.197222222225</v>
      </c>
      <c r="U821">
        <f>IF(H821="GBP", P821*1.35, P821*1)</f>
        <v>31.07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1.34</v>
      </c>
      <c r="P822">
        <f>ROUND(E822/L822, 2)</f>
        <v>70.55</v>
      </c>
      <c r="Q822" t="s">
        <v>8326</v>
      </c>
      <c r="R822" t="s">
        <v>8327</v>
      </c>
      <c r="S822" s="10">
        <f t="shared" si="37"/>
        <v>41768.841921296298</v>
      </c>
      <c r="T822" s="10">
        <f t="shared" si="38"/>
        <v>41799.208333333336</v>
      </c>
      <c r="U822">
        <f>IF(H822="GBP", P822*1.35, P822*1)</f>
        <v>70.55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</v>
      </c>
      <c r="P823">
        <f>ROUND(E823/L823, 2)</f>
        <v>224.13</v>
      </c>
      <c r="Q823" t="s">
        <v>8326</v>
      </c>
      <c r="R823" t="s">
        <v>8327</v>
      </c>
      <c r="S823" s="10">
        <f t="shared" si="37"/>
        <v>42093.922048611115</v>
      </c>
      <c r="T823" s="10">
        <f t="shared" si="38"/>
        <v>42128.167361111111</v>
      </c>
      <c r="U823">
        <f>IF(H823="GBP", P823*1.35, P823*1)</f>
        <v>224.13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1.19</v>
      </c>
      <c r="P824">
        <f>ROUND(E824/L824, 2)</f>
        <v>51.81</v>
      </c>
      <c r="Q824" t="s">
        <v>8326</v>
      </c>
      <c r="R824" t="s">
        <v>8327</v>
      </c>
      <c r="S824" s="10">
        <f t="shared" si="37"/>
        <v>41157.947337962964</v>
      </c>
      <c r="T824" s="10">
        <f t="shared" si="38"/>
        <v>41187.947337962964</v>
      </c>
      <c r="U824">
        <f>IF(H824="GBP", P824*1.35, P824*1)</f>
        <v>51.81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1.8</v>
      </c>
      <c r="P825">
        <f>ROUND(E825/L825, 2)</f>
        <v>43.52</v>
      </c>
      <c r="Q825" t="s">
        <v>8326</v>
      </c>
      <c r="R825" t="s">
        <v>8327</v>
      </c>
      <c r="S825" s="10">
        <f t="shared" si="37"/>
        <v>42055.972824074073</v>
      </c>
      <c r="T825" s="10">
        <f t="shared" si="38"/>
        <v>42085.931157407409</v>
      </c>
      <c r="U825">
        <f>IF(H825="GBP", P825*1.35, P825*1)</f>
        <v>43.52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1.34</v>
      </c>
      <c r="P826">
        <f>ROUND(E826/L826, 2)</f>
        <v>39.82</v>
      </c>
      <c r="Q826" t="s">
        <v>8326</v>
      </c>
      <c r="R826" t="s">
        <v>8327</v>
      </c>
      <c r="S826" s="10">
        <f t="shared" si="37"/>
        <v>40250.242106481484</v>
      </c>
      <c r="T826" s="10">
        <f t="shared" si="38"/>
        <v>40286.290972222225</v>
      </c>
      <c r="U826">
        <f>IF(H826="GBP", P826*1.35, P826*1)</f>
        <v>39.82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</v>
      </c>
      <c r="P827">
        <f>ROUND(E827/L827, 2)</f>
        <v>126.81</v>
      </c>
      <c r="Q827" t="s">
        <v>8326</v>
      </c>
      <c r="R827" t="s">
        <v>8327</v>
      </c>
      <c r="S827" s="10">
        <f t="shared" si="37"/>
        <v>41186.306527777779</v>
      </c>
      <c r="T827" s="10">
        <f t="shared" si="38"/>
        <v>41211.306527777779</v>
      </c>
      <c r="U827">
        <f>IF(H827="GBP", P827*1.35, P827*1)</f>
        <v>126.81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1.01</v>
      </c>
      <c r="P828">
        <f>ROUND(E828/L828, 2)</f>
        <v>113.88</v>
      </c>
      <c r="Q828" t="s">
        <v>8326</v>
      </c>
      <c r="R828" t="s">
        <v>8327</v>
      </c>
      <c r="S828" s="10">
        <f t="shared" si="37"/>
        <v>40973.038541666669</v>
      </c>
      <c r="T828" s="10">
        <f t="shared" si="38"/>
        <v>40993.996874999997</v>
      </c>
      <c r="U828">
        <f>IF(H828="GBP", P828*1.35, P828*1)</f>
        <v>113.88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1.03</v>
      </c>
      <c r="P829">
        <f>ROUND(E829/L829, 2)</f>
        <v>28.18</v>
      </c>
      <c r="Q829" t="s">
        <v>8326</v>
      </c>
      <c r="R829" t="s">
        <v>8327</v>
      </c>
      <c r="S829" s="10">
        <f t="shared" si="37"/>
        <v>40927.473460648151</v>
      </c>
      <c r="T829" s="10">
        <f t="shared" si="38"/>
        <v>40953.825694444444</v>
      </c>
      <c r="U829">
        <f>IF(H829="GBP", P829*1.35, P829*1)</f>
        <v>28.18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1.07</v>
      </c>
      <c r="P830">
        <f>ROUND(E830/L830, 2)</f>
        <v>36.61</v>
      </c>
      <c r="Q830" t="s">
        <v>8326</v>
      </c>
      <c r="R830" t="s">
        <v>8327</v>
      </c>
      <c r="S830" s="10">
        <f t="shared" si="37"/>
        <v>41073.050717592596</v>
      </c>
      <c r="T830" s="10">
        <f t="shared" si="38"/>
        <v>41085.683333333334</v>
      </c>
      <c r="U830">
        <f>IF(H830="GBP", P830*1.35, P830*1)</f>
        <v>36.61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1.04</v>
      </c>
      <c r="P831">
        <f>ROUND(E831/L831, 2)</f>
        <v>32.5</v>
      </c>
      <c r="Q831" t="s">
        <v>8326</v>
      </c>
      <c r="R831" t="s">
        <v>8327</v>
      </c>
      <c r="S831" s="10">
        <f t="shared" si="37"/>
        <v>42504.801388888889</v>
      </c>
      <c r="T831" s="10">
        <f t="shared" si="38"/>
        <v>42564.801388888889</v>
      </c>
      <c r="U831">
        <f>IF(H831="GBP", P831*1.35, P831*1)</f>
        <v>43.875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1.08</v>
      </c>
      <c r="P832">
        <f>ROUND(E832/L832, 2)</f>
        <v>60.66</v>
      </c>
      <c r="Q832" t="s">
        <v>8326</v>
      </c>
      <c r="R832" t="s">
        <v>8327</v>
      </c>
      <c r="S832" s="10">
        <f t="shared" si="37"/>
        <v>41325.525752314818</v>
      </c>
      <c r="T832" s="10">
        <f t="shared" si="38"/>
        <v>41355.484085648146</v>
      </c>
      <c r="U832">
        <f>IF(H832="GBP", P832*1.35, P832*1)</f>
        <v>60.66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2.33</v>
      </c>
      <c r="P833">
        <f>ROUND(E833/L833, 2)</f>
        <v>175</v>
      </c>
      <c r="Q833" t="s">
        <v>8326</v>
      </c>
      <c r="R833" t="s">
        <v>8327</v>
      </c>
      <c r="S833" s="10">
        <f t="shared" si="37"/>
        <v>40996.646921296298</v>
      </c>
      <c r="T833" s="10">
        <f t="shared" si="38"/>
        <v>41026.646921296298</v>
      </c>
      <c r="U833">
        <f>IF(H833="GBP", P833*1.35, P833*1)</f>
        <v>175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1.01</v>
      </c>
      <c r="P834">
        <f>ROUND(E834/L834, 2)</f>
        <v>97.99</v>
      </c>
      <c r="Q834" t="s">
        <v>8326</v>
      </c>
      <c r="R834" t="s">
        <v>8327</v>
      </c>
      <c r="S834" s="10">
        <f t="shared" si="37"/>
        <v>40869.675173611111</v>
      </c>
      <c r="T834" s="10">
        <f t="shared" si="38"/>
        <v>40929.342361111114</v>
      </c>
      <c r="U834">
        <f>IF(H834="GBP", P834*1.35, P834*1)</f>
        <v>97.99</v>
      </c>
    </row>
    <row r="835" spans="1:21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ROUND(E835/D835,2)</f>
        <v>1.02</v>
      </c>
      <c r="P835">
        <f>ROUND(E835/L835, 2)</f>
        <v>148.78</v>
      </c>
      <c r="Q835" t="s">
        <v>8326</v>
      </c>
      <c r="R835" t="s">
        <v>8327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  <c r="U835">
        <f>IF(H835="GBP", P835*1.35, P835*1)</f>
        <v>148.78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1.31</v>
      </c>
      <c r="P836">
        <f>ROUND(E836/L836, 2)</f>
        <v>96.08</v>
      </c>
      <c r="Q836" t="s">
        <v>8326</v>
      </c>
      <c r="R836" t="s">
        <v>8327</v>
      </c>
      <c r="S836" s="10">
        <f t="shared" si="40"/>
        <v>41422.822824074072</v>
      </c>
      <c r="T836" s="10">
        <f t="shared" si="41"/>
        <v>41456.165972222225</v>
      </c>
      <c r="U836">
        <f>IF(H836="GBP", P836*1.35, P836*1)</f>
        <v>96.08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1.17</v>
      </c>
      <c r="P837">
        <f>ROUND(E837/L837, 2)</f>
        <v>58.63</v>
      </c>
      <c r="Q837" t="s">
        <v>8326</v>
      </c>
      <c r="R837" t="s">
        <v>8327</v>
      </c>
      <c r="S837" s="10">
        <f t="shared" si="40"/>
        <v>41005.45784722222</v>
      </c>
      <c r="T837" s="10">
        <f t="shared" si="41"/>
        <v>41048.125</v>
      </c>
      <c r="U837">
        <f>IF(H837="GBP", P837*1.35, P837*1)</f>
        <v>58.63</v>
      </c>
    </row>
    <row r="838" spans="1:21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1.01</v>
      </c>
      <c r="P838">
        <f>ROUND(E838/L838, 2)</f>
        <v>109.71</v>
      </c>
      <c r="Q838" t="s">
        <v>8326</v>
      </c>
      <c r="R838" t="s">
        <v>8327</v>
      </c>
      <c r="S838" s="10">
        <f t="shared" si="40"/>
        <v>41524.056921296295</v>
      </c>
      <c r="T838" s="10">
        <f t="shared" si="41"/>
        <v>41554.056921296295</v>
      </c>
      <c r="U838">
        <f>IF(H838="GBP", P838*1.35, P838*1)</f>
        <v>109.71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1.22</v>
      </c>
      <c r="P839">
        <f>ROUND(E839/L839, 2)</f>
        <v>49.11</v>
      </c>
      <c r="Q839" t="s">
        <v>8326</v>
      </c>
      <c r="R839" t="s">
        <v>8327</v>
      </c>
      <c r="S839" s="10">
        <f t="shared" si="40"/>
        <v>41730.998402777775</v>
      </c>
      <c r="T839" s="10">
        <f t="shared" si="41"/>
        <v>41760.998402777775</v>
      </c>
      <c r="U839">
        <f>IF(H839="GBP", P839*1.35, P839*1)</f>
        <v>49.11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1.45</v>
      </c>
      <c r="P840">
        <f>ROUND(E840/L840, 2)</f>
        <v>47.67</v>
      </c>
      <c r="Q840" t="s">
        <v>8326</v>
      </c>
      <c r="R840" t="s">
        <v>8327</v>
      </c>
      <c r="S840" s="10">
        <f t="shared" si="40"/>
        <v>40895.897974537038</v>
      </c>
      <c r="T840" s="10">
        <f t="shared" si="41"/>
        <v>40925.897974537038</v>
      </c>
      <c r="U840">
        <f>IF(H840="GBP", P840*1.35, P840*1)</f>
        <v>47.67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1.17</v>
      </c>
      <c r="P841">
        <f>ROUND(E841/L841, 2)</f>
        <v>60.74</v>
      </c>
      <c r="Q841" t="s">
        <v>8326</v>
      </c>
      <c r="R841" t="s">
        <v>8327</v>
      </c>
      <c r="S841" s="10">
        <f t="shared" si="40"/>
        <v>41144.763379629629</v>
      </c>
      <c r="T841" s="10">
        <f t="shared" si="41"/>
        <v>41174.763379629629</v>
      </c>
      <c r="U841">
        <f>IF(H841="GBP", P841*1.35, P841*1)</f>
        <v>60.74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1.2</v>
      </c>
      <c r="P842">
        <f>ROUND(E842/L842, 2)</f>
        <v>63.38</v>
      </c>
      <c r="Q842" t="s">
        <v>8326</v>
      </c>
      <c r="R842" t="s">
        <v>8328</v>
      </c>
      <c r="S842" s="10">
        <f t="shared" si="40"/>
        <v>42607.226701388892</v>
      </c>
      <c r="T842" s="10">
        <f t="shared" si="41"/>
        <v>42637.226701388892</v>
      </c>
      <c r="U842">
        <f>IF(H842="GBP", P842*1.35, P842*1)</f>
        <v>63.38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1.01</v>
      </c>
      <c r="P843">
        <f>ROUND(E843/L843, 2)</f>
        <v>53.89</v>
      </c>
      <c r="Q843" t="s">
        <v>8326</v>
      </c>
      <c r="R843" t="s">
        <v>8328</v>
      </c>
      <c r="S843" s="10">
        <f t="shared" si="40"/>
        <v>41923.838692129626</v>
      </c>
      <c r="T843" s="10">
        <f t="shared" si="41"/>
        <v>41953.88035879629</v>
      </c>
      <c r="U843">
        <f>IF(H843="GBP", P843*1.35, P843*1)</f>
        <v>53.89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1.04</v>
      </c>
      <c r="P844">
        <f>ROUND(E844/L844, 2)</f>
        <v>66.87</v>
      </c>
      <c r="Q844" t="s">
        <v>8326</v>
      </c>
      <c r="R844" t="s">
        <v>8328</v>
      </c>
      <c r="S844" s="10">
        <f t="shared" si="40"/>
        <v>41526.592395833337</v>
      </c>
      <c r="T844" s="10">
        <f t="shared" si="41"/>
        <v>41561.165972222225</v>
      </c>
      <c r="U844">
        <f>IF(H844="GBP", P844*1.35, P844*1)</f>
        <v>66.87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2.67</v>
      </c>
      <c r="P845">
        <f>ROUND(E845/L845, 2)</f>
        <v>63.1</v>
      </c>
      <c r="Q845" t="s">
        <v>8326</v>
      </c>
      <c r="R845" t="s">
        <v>8328</v>
      </c>
      <c r="S845" s="10">
        <f t="shared" si="40"/>
        <v>42695.257870370369</v>
      </c>
      <c r="T845" s="10">
        <f t="shared" si="41"/>
        <v>42712.333333333328</v>
      </c>
      <c r="U845">
        <f>IF(H845="GBP", P845*1.35, P845*1)</f>
        <v>63.1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1.94</v>
      </c>
      <c r="P846">
        <f>ROUND(E846/L846, 2)</f>
        <v>36.630000000000003</v>
      </c>
      <c r="Q846" t="s">
        <v>8326</v>
      </c>
      <c r="R846" t="s">
        <v>8328</v>
      </c>
      <c r="S846" s="10">
        <f t="shared" si="40"/>
        <v>41905.684629629628</v>
      </c>
      <c r="T846" s="10">
        <f t="shared" si="41"/>
        <v>41944.207638888889</v>
      </c>
      <c r="U846">
        <f>IF(H846="GBP", P846*1.35, P846*1)</f>
        <v>36.630000000000003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1.2</v>
      </c>
      <c r="P847">
        <f>ROUND(E847/L847, 2)</f>
        <v>34.01</v>
      </c>
      <c r="Q847" t="s">
        <v>8326</v>
      </c>
      <c r="R847" t="s">
        <v>8328</v>
      </c>
      <c r="S847" s="10">
        <f t="shared" si="40"/>
        <v>42578.205972222218</v>
      </c>
      <c r="T847" s="10">
        <f t="shared" si="41"/>
        <v>42618.165972222225</v>
      </c>
      <c r="U847">
        <f>IF(H847="GBP", P847*1.35, P847*1)</f>
        <v>34.01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1.22</v>
      </c>
      <c r="P848">
        <f>ROUND(E848/L848, 2)</f>
        <v>28.55</v>
      </c>
      <c r="Q848" t="s">
        <v>8326</v>
      </c>
      <c r="R848" t="s">
        <v>8328</v>
      </c>
      <c r="S848" s="10">
        <f t="shared" si="40"/>
        <v>41694.391840277778</v>
      </c>
      <c r="T848" s="10">
        <f t="shared" si="41"/>
        <v>41708.583333333336</v>
      </c>
      <c r="U848">
        <f>IF(H848="GBP", P848*1.35, P848*1)</f>
        <v>38.542500000000004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</v>
      </c>
      <c r="P849">
        <f>ROUND(E849/L849, 2)</f>
        <v>10</v>
      </c>
      <c r="Q849" t="s">
        <v>8326</v>
      </c>
      <c r="R849" t="s">
        <v>8328</v>
      </c>
      <c r="S849" s="10">
        <f t="shared" si="40"/>
        <v>42165.79833333334</v>
      </c>
      <c r="T849" s="10">
        <f t="shared" si="41"/>
        <v>42195.79833333334</v>
      </c>
      <c r="U849">
        <f>IF(H849="GBP", P849*1.35, P849*1)</f>
        <v>10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</v>
      </c>
      <c r="P850">
        <f>ROUND(E850/L850, 2)</f>
        <v>18.75</v>
      </c>
      <c r="Q850" t="s">
        <v>8326</v>
      </c>
      <c r="R850" t="s">
        <v>8328</v>
      </c>
      <c r="S850" s="10">
        <f t="shared" si="40"/>
        <v>42078.792048611111</v>
      </c>
      <c r="T850" s="10">
        <f t="shared" si="41"/>
        <v>42108.792048611111</v>
      </c>
      <c r="U850">
        <f>IF(H850="GBP", P850*1.35, P850*1)</f>
        <v>18.75</v>
      </c>
    </row>
    <row r="851" spans="1:21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1.2</v>
      </c>
      <c r="P851">
        <f>ROUND(E851/L851, 2)</f>
        <v>41.7</v>
      </c>
      <c r="Q851" t="s">
        <v>8326</v>
      </c>
      <c r="R851" t="s">
        <v>8328</v>
      </c>
      <c r="S851" s="10">
        <f t="shared" si="40"/>
        <v>42051.148888888885</v>
      </c>
      <c r="T851" s="10">
        <f t="shared" si="41"/>
        <v>42079.107222222221</v>
      </c>
      <c r="U851">
        <f>IF(H851="GBP", P851*1.35, P851*1)</f>
        <v>41.7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1.55</v>
      </c>
      <c r="P852">
        <f>ROUND(E852/L852, 2)</f>
        <v>46.67</v>
      </c>
      <c r="Q852" t="s">
        <v>8326</v>
      </c>
      <c r="R852" t="s">
        <v>8328</v>
      </c>
      <c r="S852" s="10">
        <f t="shared" si="40"/>
        <v>42452.827743055561</v>
      </c>
      <c r="T852" s="10">
        <f t="shared" si="41"/>
        <v>42485.207638888889</v>
      </c>
      <c r="U852">
        <f>IF(H852="GBP", P852*1.35, P852*1)</f>
        <v>46.67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1.3</v>
      </c>
      <c r="P853">
        <f>ROUND(E853/L853, 2)</f>
        <v>37.270000000000003</v>
      </c>
      <c r="Q853" t="s">
        <v>8326</v>
      </c>
      <c r="R853" t="s">
        <v>8328</v>
      </c>
      <c r="S853" s="10">
        <f t="shared" si="40"/>
        <v>42522.880243055552</v>
      </c>
      <c r="T853" s="10">
        <f t="shared" si="41"/>
        <v>42582.822916666672</v>
      </c>
      <c r="U853">
        <f>IF(H853="GBP", P853*1.35, P853*1)</f>
        <v>37.270000000000003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1.05</v>
      </c>
      <c r="P854">
        <f>ROUND(E854/L854, 2)</f>
        <v>59.26</v>
      </c>
      <c r="Q854" t="s">
        <v>8326</v>
      </c>
      <c r="R854" t="s">
        <v>8328</v>
      </c>
      <c r="S854" s="10">
        <f t="shared" si="40"/>
        <v>42656.805497685185</v>
      </c>
      <c r="T854" s="10">
        <f t="shared" si="41"/>
        <v>42667.875</v>
      </c>
      <c r="U854">
        <f>IF(H854="GBP", P854*1.35, P854*1)</f>
        <v>59.26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</v>
      </c>
      <c r="P855">
        <f>ROUND(E855/L855, 2)</f>
        <v>30</v>
      </c>
      <c r="Q855" t="s">
        <v>8326</v>
      </c>
      <c r="R855" t="s">
        <v>8328</v>
      </c>
      <c r="S855" s="10">
        <f t="shared" si="40"/>
        <v>42021.832280092596</v>
      </c>
      <c r="T855" s="10">
        <f t="shared" si="41"/>
        <v>42051.832280092596</v>
      </c>
      <c r="U855">
        <f>IF(H855="GBP", P855*1.35, P855*1)</f>
        <v>30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1.18</v>
      </c>
      <c r="P856">
        <f>ROUND(E856/L856, 2)</f>
        <v>65.86</v>
      </c>
      <c r="Q856" t="s">
        <v>8326</v>
      </c>
      <c r="R856" t="s">
        <v>8328</v>
      </c>
      <c r="S856" s="10">
        <f t="shared" si="40"/>
        <v>42702.212337962963</v>
      </c>
      <c r="T856" s="10">
        <f t="shared" si="41"/>
        <v>42732.212337962963</v>
      </c>
      <c r="U856">
        <f>IF(H856="GBP", P856*1.35, P856*1)</f>
        <v>65.86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1.03</v>
      </c>
      <c r="P857">
        <f>ROUND(E857/L857, 2)</f>
        <v>31.91</v>
      </c>
      <c r="Q857" t="s">
        <v>8326</v>
      </c>
      <c r="R857" t="s">
        <v>8328</v>
      </c>
      <c r="S857" s="10">
        <f t="shared" si="40"/>
        <v>42545.125196759262</v>
      </c>
      <c r="T857" s="10">
        <f t="shared" si="41"/>
        <v>42575.125196759262</v>
      </c>
      <c r="U857">
        <f>IF(H857="GBP", P857*1.35, P857*1)</f>
        <v>31.91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2.1800000000000002</v>
      </c>
      <c r="P858">
        <f>ROUND(E858/L858, 2)</f>
        <v>19.46</v>
      </c>
      <c r="Q858" t="s">
        <v>8326</v>
      </c>
      <c r="R858" t="s">
        <v>8328</v>
      </c>
      <c r="S858" s="10">
        <f t="shared" si="40"/>
        <v>42609.311990740738</v>
      </c>
      <c r="T858" s="10">
        <f t="shared" si="41"/>
        <v>42668.791666666672</v>
      </c>
      <c r="U858">
        <f>IF(H858="GBP", P858*1.35, P858*1)</f>
        <v>19.46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</v>
      </c>
      <c r="P859">
        <f>ROUND(E859/L859, 2)</f>
        <v>50</v>
      </c>
      <c r="Q859" t="s">
        <v>8326</v>
      </c>
      <c r="R859" t="s">
        <v>8328</v>
      </c>
      <c r="S859" s="10">
        <f t="shared" si="40"/>
        <v>42291.581377314811</v>
      </c>
      <c r="T859" s="10">
        <f t="shared" si="41"/>
        <v>42333.623043981483</v>
      </c>
      <c r="U859">
        <f>IF(H859="GBP", P859*1.35, P859*1)</f>
        <v>50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1.44</v>
      </c>
      <c r="P860">
        <f>ROUND(E860/L860, 2)</f>
        <v>22.74</v>
      </c>
      <c r="Q860" t="s">
        <v>8326</v>
      </c>
      <c r="R860" t="s">
        <v>8328</v>
      </c>
      <c r="S860" s="10">
        <f t="shared" si="40"/>
        <v>42079.745578703703</v>
      </c>
      <c r="T860" s="10">
        <f t="shared" si="41"/>
        <v>42109.957638888889</v>
      </c>
      <c r="U860">
        <f>IF(H860="GBP", P860*1.35, P860*1)</f>
        <v>30.699000000000002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1.05</v>
      </c>
      <c r="P861">
        <f>ROUND(E861/L861, 2)</f>
        <v>42.72</v>
      </c>
      <c r="Q861" t="s">
        <v>8326</v>
      </c>
      <c r="R861" t="s">
        <v>8328</v>
      </c>
      <c r="S861" s="10">
        <f t="shared" si="40"/>
        <v>42128.820231481484</v>
      </c>
      <c r="T861" s="10">
        <f t="shared" si="41"/>
        <v>42159</v>
      </c>
      <c r="U861">
        <f>IF(H861="GBP", P861*1.35, P861*1)</f>
        <v>42.72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0.18</v>
      </c>
      <c r="P862">
        <f>ROUND(E862/L862, 2)</f>
        <v>52.92</v>
      </c>
      <c r="Q862" t="s">
        <v>8326</v>
      </c>
      <c r="R862" t="s">
        <v>8329</v>
      </c>
      <c r="S862" s="10">
        <f t="shared" si="40"/>
        <v>41570.482789351852</v>
      </c>
      <c r="T862" s="10">
        <f t="shared" si="41"/>
        <v>41600.524456018517</v>
      </c>
      <c r="U862">
        <f>IF(H862="GBP", P862*1.35, P862*1)</f>
        <v>52.92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0.02</v>
      </c>
      <c r="P863">
        <f>ROUND(E863/L863, 2)</f>
        <v>50.5</v>
      </c>
      <c r="Q863" t="s">
        <v>8326</v>
      </c>
      <c r="R863" t="s">
        <v>8329</v>
      </c>
      <c r="S863" s="10">
        <f t="shared" si="40"/>
        <v>42599.965324074074</v>
      </c>
      <c r="T863" s="10">
        <f t="shared" si="41"/>
        <v>42629.965324074074</v>
      </c>
      <c r="U863">
        <f>IF(H863="GBP", P863*1.35, P863*1)</f>
        <v>50.5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0</v>
      </c>
      <c r="P864">
        <f>ROUND(E864/L864, 2)</f>
        <v>42.5</v>
      </c>
      <c r="Q864" t="s">
        <v>8326</v>
      </c>
      <c r="R864" t="s">
        <v>8329</v>
      </c>
      <c r="S864" s="10">
        <f t="shared" si="40"/>
        <v>41559.5549537037</v>
      </c>
      <c r="T864" s="10">
        <f t="shared" si="41"/>
        <v>41589.596620370372</v>
      </c>
      <c r="U864">
        <f>IF(H864="GBP", P864*1.35, P864*1)</f>
        <v>57.375000000000007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0.05</v>
      </c>
      <c r="P865">
        <f>ROUND(E865/L865, 2)</f>
        <v>18</v>
      </c>
      <c r="Q865" t="s">
        <v>8326</v>
      </c>
      <c r="R865" t="s">
        <v>8329</v>
      </c>
      <c r="S865" s="10">
        <f t="shared" si="40"/>
        <v>40921.117662037039</v>
      </c>
      <c r="T865" s="10">
        <f t="shared" si="41"/>
        <v>40951.117662037039</v>
      </c>
      <c r="U865">
        <f>IF(H865="GBP", P865*1.35, P865*1)</f>
        <v>18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0.42</v>
      </c>
      <c r="P866">
        <f>ROUND(E866/L866, 2)</f>
        <v>34.18</v>
      </c>
      <c r="Q866" t="s">
        <v>8326</v>
      </c>
      <c r="R866" t="s">
        <v>8329</v>
      </c>
      <c r="S866" s="10">
        <f t="shared" si="40"/>
        <v>41541.106921296298</v>
      </c>
      <c r="T866" s="10">
        <f t="shared" si="41"/>
        <v>41563.415972222225</v>
      </c>
      <c r="U866">
        <f>IF(H866="GBP", P866*1.35, P866*1)</f>
        <v>34.18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0.02</v>
      </c>
      <c r="P867">
        <f>ROUND(E867/L867, 2)</f>
        <v>22.5</v>
      </c>
      <c r="Q867" t="s">
        <v>8326</v>
      </c>
      <c r="R867" t="s">
        <v>8329</v>
      </c>
      <c r="S867" s="10">
        <f t="shared" si="40"/>
        <v>41230.77311342593</v>
      </c>
      <c r="T867" s="10">
        <f t="shared" si="41"/>
        <v>41290.77311342593</v>
      </c>
      <c r="U867">
        <f>IF(H867="GBP", P867*1.35, P867*1)</f>
        <v>22.5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0.18</v>
      </c>
      <c r="P868">
        <f>ROUND(E868/L868, 2)</f>
        <v>58.18</v>
      </c>
      <c r="Q868" t="s">
        <v>8326</v>
      </c>
      <c r="R868" t="s">
        <v>8329</v>
      </c>
      <c r="S868" s="10">
        <f t="shared" si="40"/>
        <v>42025.637939814813</v>
      </c>
      <c r="T868" s="10">
        <f t="shared" si="41"/>
        <v>42063.631944444445</v>
      </c>
      <c r="U868">
        <f>IF(H868="GBP", P868*1.35, P868*1)</f>
        <v>58.18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0.24</v>
      </c>
      <c r="P869">
        <f>ROUND(E869/L869, 2)</f>
        <v>109.18</v>
      </c>
      <c r="Q869" t="s">
        <v>8326</v>
      </c>
      <c r="R869" t="s">
        <v>8329</v>
      </c>
      <c r="S869" s="10">
        <f t="shared" si="40"/>
        <v>40088.105393518519</v>
      </c>
      <c r="T869" s="10">
        <f t="shared" si="41"/>
        <v>40148.207638888889</v>
      </c>
      <c r="U869">
        <f>IF(H869="GBP", P869*1.35, P869*1)</f>
        <v>109.18</v>
      </c>
    </row>
    <row r="870" spans="1:21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0</v>
      </c>
      <c r="P870">
        <f>ROUND(E870/L870, 2)</f>
        <v>50</v>
      </c>
      <c r="Q870" t="s">
        <v>8326</v>
      </c>
      <c r="R870" t="s">
        <v>8329</v>
      </c>
      <c r="S870" s="10">
        <f t="shared" si="40"/>
        <v>41616.027754629627</v>
      </c>
      <c r="T870" s="10">
        <f t="shared" si="41"/>
        <v>41646.027754629627</v>
      </c>
      <c r="U870">
        <f>IF(H870="GBP", P870*1.35, P870*1)</f>
        <v>50</v>
      </c>
    </row>
    <row r="871" spans="1:21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0.12</v>
      </c>
      <c r="P871">
        <f>ROUND(E871/L871, 2)</f>
        <v>346.67</v>
      </c>
      <c r="Q871" t="s">
        <v>8326</v>
      </c>
      <c r="R871" t="s">
        <v>8329</v>
      </c>
      <c r="S871" s="10">
        <f t="shared" si="40"/>
        <v>41342.845567129632</v>
      </c>
      <c r="T871" s="10">
        <f t="shared" si="41"/>
        <v>41372.803900462961</v>
      </c>
      <c r="U871">
        <f>IF(H871="GBP", P871*1.35, P871*1)</f>
        <v>346.67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0</v>
      </c>
      <c r="P872">
        <f>ROUND(E872/L872, 2)</f>
        <v>12.4</v>
      </c>
      <c r="Q872" t="s">
        <v>8326</v>
      </c>
      <c r="R872" t="s">
        <v>8329</v>
      </c>
      <c r="S872" s="10">
        <f t="shared" si="40"/>
        <v>41488.022256944445</v>
      </c>
      <c r="T872" s="10">
        <f t="shared" si="41"/>
        <v>41518.022256944445</v>
      </c>
      <c r="U872">
        <f>IF(H872="GBP", P872*1.35, P872*1)</f>
        <v>16.740000000000002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0.05</v>
      </c>
      <c r="P873">
        <f>ROUND(E873/L873, 2)</f>
        <v>27.08</v>
      </c>
      <c r="Q873" t="s">
        <v>8326</v>
      </c>
      <c r="R873" t="s">
        <v>8329</v>
      </c>
      <c r="S873" s="10">
        <f t="shared" si="40"/>
        <v>41577.561284722222</v>
      </c>
      <c r="T873" s="10">
        <f t="shared" si="41"/>
        <v>41607.602951388886</v>
      </c>
      <c r="U873">
        <f>IF(H873="GBP", P873*1.35, P873*1)</f>
        <v>27.08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0.01</v>
      </c>
      <c r="P874">
        <f>ROUND(E874/L874, 2)</f>
        <v>32.5</v>
      </c>
      <c r="Q874" t="s">
        <v>8326</v>
      </c>
      <c r="R874" t="s">
        <v>8329</v>
      </c>
      <c r="S874" s="10">
        <f t="shared" si="40"/>
        <v>40567.825543981482</v>
      </c>
      <c r="T874" s="10">
        <f t="shared" si="41"/>
        <v>40612.825543981482</v>
      </c>
      <c r="U874">
        <f>IF(H874="GBP", P874*1.35, P874*1)</f>
        <v>32.5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0.01</v>
      </c>
      <c r="P875">
        <f>ROUND(E875/L875, 2)</f>
        <v>9</v>
      </c>
      <c r="Q875" t="s">
        <v>8326</v>
      </c>
      <c r="R875" t="s">
        <v>8329</v>
      </c>
      <c r="S875" s="10">
        <f t="shared" si="40"/>
        <v>41184.167129629634</v>
      </c>
      <c r="T875" s="10">
        <f t="shared" si="41"/>
        <v>41224.208796296298</v>
      </c>
      <c r="U875">
        <f>IF(H875="GBP", P875*1.35, P875*1)</f>
        <v>9</v>
      </c>
    </row>
    <row r="876" spans="1:21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0.24</v>
      </c>
      <c r="P876">
        <f>ROUND(E876/L876, 2)</f>
        <v>34.76</v>
      </c>
      <c r="Q876" t="s">
        <v>8326</v>
      </c>
      <c r="R876" t="s">
        <v>8329</v>
      </c>
      <c r="S876" s="10">
        <f t="shared" si="40"/>
        <v>41368.583726851852</v>
      </c>
      <c r="T876" s="10">
        <f t="shared" si="41"/>
        <v>41398.583726851852</v>
      </c>
      <c r="U876">
        <f>IF(H876="GBP", P876*1.35, P876*1)</f>
        <v>34.76</v>
      </c>
    </row>
    <row r="877" spans="1:21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P877" t="e">
        <f>ROUND(E877/L877, 2)</f>
        <v>#DIV/0!</v>
      </c>
      <c r="Q877" t="s">
        <v>8326</v>
      </c>
      <c r="R877" t="s">
        <v>8329</v>
      </c>
      <c r="S877" s="10">
        <f t="shared" si="40"/>
        <v>42248.723738425921</v>
      </c>
      <c r="T877" s="10">
        <f t="shared" si="41"/>
        <v>42268.723738425921</v>
      </c>
      <c r="U877" t="e">
        <f>IF(H877="GBP", P877*1.35, P877*1)</f>
        <v>#DIV/0!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0.41</v>
      </c>
      <c r="P878">
        <f>ROUND(E878/L878, 2)</f>
        <v>28.58</v>
      </c>
      <c r="Q878" t="s">
        <v>8326</v>
      </c>
      <c r="R878" t="s">
        <v>8329</v>
      </c>
      <c r="S878" s="10">
        <f t="shared" si="40"/>
        <v>41276.496840277774</v>
      </c>
      <c r="T878" s="10">
        <f t="shared" si="41"/>
        <v>41309.496840277774</v>
      </c>
      <c r="U878">
        <f>IF(H878="GBP", P878*1.35, P878*1)</f>
        <v>38.582999999999998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0.68</v>
      </c>
      <c r="P879">
        <f>ROUND(E879/L879, 2)</f>
        <v>46.59</v>
      </c>
      <c r="Q879" t="s">
        <v>8326</v>
      </c>
      <c r="R879" t="s">
        <v>8329</v>
      </c>
      <c r="S879" s="10">
        <f t="shared" si="40"/>
        <v>41597.788888888892</v>
      </c>
      <c r="T879" s="10">
        <f t="shared" si="41"/>
        <v>41627.788888888892</v>
      </c>
      <c r="U879">
        <f>IF(H879="GBP", P879*1.35, P879*1)</f>
        <v>46.59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0.01</v>
      </c>
      <c r="P880">
        <f>ROUND(E880/L880, 2)</f>
        <v>32.5</v>
      </c>
      <c r="Q880" t="s">
        <v>8326</v>
      </c>
      <c r="R880" t="s">
        <v>8329</v>
      </c>
      <c r="S880" s="10">
        <f t="shared" si="40"/>
        <v>40505.232916666668</v>
      </c>
      <c r="T880" s="10">
        <f t="shared" si="41"/>
        <v>40535.232916666668</v>
      </c>
      <c r="U880">
        <f>IF(H880="GBP", P880*1.35, P880*1)</f>
        <v>32.5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0.31</v>
      </c>
      <c r="P881">
        <f>ROUND(E881/L881, 2)</f>
        <v>21.47</v>
      </c>
      <c r="Q881" t="s">
        <v>8326</v>
      </c>
      <c r="R881" t="s">
        <v>8329</v>
      </c>
      <c r="S881" s="10">
        <f t="shared" si="40"/>
        <v>41037.829918981479</v>
      </c>
      <c r="T881" s="10">
        <f t="shared" si="41"/>
        <v>41058.829918981479</v>
      </c>
      <c r="U881">
        <f>IF(H881="GBP", P881*1.35, P881*1)</f>
        <v>21.47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0.03</v>
      </c>
      <c r="P882">
        <f>ROUND(E882/L882, 2)</f>
        <v>14.13</v>
      </c>
      <c r="Q882" t="s">
        <v>8326</v>
      </c>
      <c r="R882" t="s">
        <v>8330</v>
      </c>
      <c r="S882" s="10">
        <f t="shared" si="40"/>
        <v>41179.32104166667</v>
      </c>
      <c r="T882" s="10">
        <f t="shared" si="41"/>
        <v>41212.32104166667</v>
      </c>
      <c r="U882">
        <f>IF(H882="GBP", P882*1.35, P882*1)</f>
        <v>14.13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0.01</v>
      </c>
      <c r="P883">
        <f>ROUND(E883/L883, 2)</f>
        <v>30</v>
      </c>
      <c r="Q883" t="s">
        <v>8326</v>
      </c>
      <c r="R883" t="s">
        <v>8330</v>
      </c>
      <c r="S883" s="10">
        <f t="shared" si="40"/>
        <v>40877.25099537037</v>
      </c>
      <c r="T883" s="10">
        <f t="shared" si="41"/>
        <v>40922.25099537037</v>
      </c>
      <c r="U883">
        <f>IF(H883="GBP", P883*1.35, P883*1)</f>
        <v>30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0.2</v>
      </c>
      <c r="P884">
        <f>ROUND(E884/L884, 2)</f>
        <v>21.57</v>
      </c>
      <c r="Q884" t="s">
        <v>8326</v>
      </c>
      <c r="R884" t="s">
        <v>8330</v>
      </c>
      <c r="S884" s="10">
        <f t="shared" si="40"/>
        <v>40759.860532407409</v>
      </c>
      <c r="T884" s="10">
        <f t="shared" si="41"/>
        <v>40792.860532407409</v>
      </c>
      <c r="U884">
        <f>IF(H884="GBP", P884*1.35, P884*1)</f>
        <v>21.57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0.4</v>
      </c>
      <c r="P885">
        <f>ROUND(E885/L885, 2)</f>
        <v>83.38</v>
      </c>
      <c r="Q885" t="s">
        <v>8326</v>
      </c>
      <c r="R885" t="s">
        <v>8330</v>
      </c>
      <c r="S885" s="10">
        <f t="shared" si="40"/>
        <v>42371.935590277775</v>
      </c>
      <c r="T885" s="10">
        <f t="shared" si="41"/>
        <v>42431.935590277775</v>
      </c>
      <c r="U885">
        <f>IF(H885="GBP", P885*1.35, P885*1)</f>
        <v>83.38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0.01</v>
      </c>
      <c r="P886">
        <f>ROUND(E886/L886, 2)</f>
        <v>10</v>
      </c>
      <c r="Q886" t="s">
        <v>8326</v>
      </c>
      <c r="R886" t="s">
        <v>8330</v>
      </c>
      <c r="S886" s="10">
        <f t="shared" si="40"/>
        <v>40981.802615740737</v>
      </c>
      <c r="T886" s="10">
        <f t="shared" si="41"/>
        <v>41041.104861111111</v>
      </c>
      <c r="U886">
        <f>IF(H886="GBP", P886*1.35, P886*1)</f>
        <v>10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0.75</v>
      </c>
      <c r="P887">
        <f>ROUND(E887/L887, 2)</f>
        <v>35.71</v>
      </c>
      <c r="Q887" t="s">
        <v>8326</v>
      </c>
      <c r="R887" t="s">
        <v>8330</v>
      </c>
      <c r="S887" s="10">
        <f t="shared" si="40"/>
        <v>42713.941099537042</v>
      </c>
      <c r="T887" s="10">
        <f t="shared" si="41"/>
        <v>42734.941099537042</v>
      </c>
      <c r="U887">
        <f>IF(H887="GBP", P887*1.35, P887*1)</f>
        <v>35.71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0.41</v>
      </c>
      <c r="P888">
        <f>ROUND(E888/L888, 2)</f>
        <v>29.29</v>
      </c>
      <c r="Q888" t="s">
        <v>8326</v>
      </c>
      <c r="R888" t="s">
        <v>8330</v>
      </c>
      <c r="S888" s="10">
        <f t="shared" si="40"/>
        <v>42603.870520833334</v>
      </c>
      <c r="T888" s="10">
        <f t="shared" si="41"/>
        <v>42628.870520833334</v>
      </c>
      <c r="U888">
        <f>IF(H888="GBP", P888*1.35, P888*1)</f>
        <v>29.29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P889" t="e">
        <f>ROUND(E889/L889, 2)</f>
        <v>#DIV/0!</v>
      </c>
      <c r="Q889" t="s">
        <v>8326</v>
      </c>
      <c r="R889" t="s">
        <v>8330</v>
      </c>
      <c r="S889" s="10">
        <f t="shared" si="40"/>
        <v>41026.958969907406</v>
      </c>
      <c r="T889" s="10">
        <f t="shared" si="41"/>
        <v>41056.958969907406</v>
      </c>
      <c r="U889" t="e">
        <f>IF(H889="GBP", P889*1.35, P889*1)</f>
        <v>#DIV/0!</v>
      </c>
    </row>
    <row r="890" spans="1:21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7.0000000000000007E-2</v>
      </c>
      <c r="P890">
        <f>ROUND(E890/L890, 2)</f>
        <v>18</v>
      </c>
      <c r="Q890" t="s">
        <v>8326</v>
      </c>
      <c r="R890" t="s">
        <v>8330</v>
      </c>
      <c r="S890" s="10">
        <f t="shared" si="40"/>
        <v>40751.753298611111</v>
      </c>
      <c r="T890" s="10">
        <f t="shared" si="41"/>
        <v>40787.25</v>
      </c>
      <c r="U890">
        <f>IF(H890="GBP", P890*1.35, P890*1)</f>
        <v>18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0.09</v>
      </c>
      <c r="P891">
        <f>ROUND(E891/L891, 2)</f>
        <v>73.760000000000005</v>
      </c>
      <c r="Q891" t="s">
        <v>8326</v>
      </c>
      <c r="R891" t="s">
        <v>8330</v>
      </c>
      <c r="S891" s="10">
        <f t="shared" si="40"/>
        <v>41887.784062500003</v>
      </c>
      <c r="T891" s="10">
        <f t="shared" si="41"/>
        <v>41917.784062500003</v>
      </c>
      <c r="U891">
        <f>IF(H891="GBP", P891*1.35, P891*1)</f>
        <v>73.760000000000005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0.04</v>
      </c>
      <c r="P892">
        <f>ROUND(E892/L892, 2)</f>
        <v>31.25</v>
      </c>
      <c r="Q892" t="s">
        <v>8326</v>
      </c>
      <c r="R892" t="s">
        <v>8330</v>
      </c>
      <c r="S892" s="10">
        <f t="shared" si="40"/>
        <v>41569.698831018519</v>
      </c>
      <c r="T892" s="10">
        <f t="shared" si="41"/>
        <v>41599.740497685183</v>
      </c>
      <c r="U892">
        <f>IF(H892="GBP", P892*1.35, P892*1)</f>
        <v>31.25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0.03</v>
      </c>
      <c r="P893">
        <f>ROUND(E893/L893, 2)</f>
        <v>28.89</v>
      </c>
      <c r="Q893" t="s">
        <v>8326</v>
      </c>
      <c r="R893" t="s">
        <v>8330</v>
      </c>
      <c r="S893" s="10">
        <f t="shared" si="40"/>
        <v>41842.031597222223</v>
      </c>
      <c r="T893" s="10">
        <f t="shared" si="41"/>
        <v>41872.031597222223</v>
      </c>
      <c r="U893">
        <f>IF(H893="GBP", P893*1.35, P893*1)</f>
        <v>28.89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0.41</v>
      </c>
      <c r="P894">
        <f>ROUND(E894/L894, 2)</f>
        <v>143.82</v>
      </c>
      <c r="Q894" t="s">
        <v>8326</v>
      </c>
      <c r="R894" t="s">
        <v>8330</v>
      </c>
      <c r="S894" s="10">
        <f t="shared" si="40"/>
        <v>40304.20003472222</v>
      </c>
      <c r="T894" s="10">
        <f t="shared" si="41"/>
        <v>40391.166666666664</v>
      </c>
      <c r="U894">
        <f>IF(H894="GBP", P894*1.35, P894*1)</f>
        <v>143.82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0.1</v>
      </c>
      <c r="P895">
        <f>ROUND(E895/L895, 2)</f>
        <v>40</v>
      </c>
      <c r="Q895" t="s">
        <v>8326</v>
      </c>
      <c r="R895" t="s">
        <v>8330</v>
      </c>
      <c r="S895" s="10">
        <f t="shared" si="40"/>
        <v>42065.897719907407</v>
      </c>
      <c r="T895" s="10">
        <f t="shared" si="41"/>
        <v>42095.856053240743</v>
      </c>
      <c r="U895">
        <f>IF(H895="GBP", P895*1.35, P895*1)</f>
        <v>40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0.39</v>
      </c>
      <c r="P896">
        <f>ROUND(E896/L896, 2)</f>
        <v>147.81</v>
      </c>
      <c r="Q896" t="s">
        <v>8326</v>
      </c>
      <c r="R896" t="s">
        <v>8330</v>
      </c>
      <c r="S896" s="10">
        <f t="shared" si="40"/>
        <v>42496.981597222228</v>
      </c>
      <c r="T896" s="10">
        <f t="shared" si="41"/>
        <v>42526.981597222228</v>
      </c>
      <c r="U896">
        <f>IF(H896="GBP", P896*1.35, P896*1)</f>
        <v>147.81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0.02</v>
      </c>
      <c r="P897">
        <f>ROUND(E897/L897, 2)</f>
        <v>27.86</v>
      </c>
      <c r="Q897" t="s">
        <v>8326</v>
      </c>
      <c r="R897" t="s">
        <v>8330</v>
      </c>
      <c r="S897" s="10">
        <f t="shared" si="40"/>
        <v>40431.127650462964</v>
      </c>
      <c r="T897" s="10">
        <f t="shared" si="41"/>
        <v>40476.127650462964</v>
      </c>
      <c r="U897">
        <f>IF(H897="GBP", P897*1.35, P897*1)</f>
        <v>27.86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0.4</v>
      </c>
      <c r="P898">
        <f>ROUND(E898/L898, 2)</f>
        <v>44.44</v>
      </c>
      <c r="Q898" t="s">
        <v>8326</v>
      </c>
      <c r="R898" t="s">
        <v>8330</v>
      </c>
      <c r="S898" s="10">
        <f t="shared" si="40"/>
        <v>42218.872986111113</v>
      </c>
      <c r="T898" s="10">
        <f t="shared" si="41"/>
        <v>42244.166666666672</v>
      </c>
      <c r="U898">
        <f>IF(H898="GBP", P898*1.35, P898*1)</f>
        <v>44.44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ROUND(E899/D899,2)</f>
        <v>0</v>
      </c>
      <c r="P899" t="e">
        <f>ROUND(E899/L899, 2)</f>
        <v>#DIV/0!</v>
      </c>
      <c r="Q899" t="s">
        <v>8326</v>
      </c>
      <c r="R899" t="s">
        <v>8330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  <c r="U899" t="e">
        <f>IF(H899="GBP", P899*1.35, P899*1)</f>
        <v>#DIV/0!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0.03</v>
      </c>
      <c r="P900">
        <f>ROUND(E900/L900, 2)</f>
        <v>35</v>
      </c>
      <c r="Q900" t="s">
        <v>8326</v>
      </c>
      <c r="R900" t="s">
        <v>8330</v>
      </c>
      <c r="S900" s="10">
        <f t="shared" si="43"/>
        <v>40878.758217592593</v>
      </c>
      <c r="T900" s="10">
        <f t="shared" si="44"/>
        <v>40923.758217592593</v>
      </c>
      <c r="U900">
        <f>IF(H900="GBP", P900*1.35, P900*1)</f>
        <v>35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0.37</v>
      </c>
      <c r="P901">
        <f>ROUND(E901/L901, 2)</f>
        <v>35</v>
      </c>
      <c r="Q901" t="s">
        <v>8326</v>
      </c>
      <c r="R901" t="s">
        <v>8330</v>
      </c>
      <c r="S901" s="10">
        <f t="shared" si="43"/>
        <v>40646.099097222221</v>
      </c>
      <c r="T901" s="10">
        <f t="shared" si="44"/>
        <v>40691.099097222221</v>
      </c>
      <c r="U901">
        <f>IF(H901="GBP", P901*1.35, P901*1)</f>
        <v>35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0</v>
      </c>
      <c r="P902">
        <f>ROUND(E902/L902, 2)</f>
        <v>10.5</v>
      </c>
      <c r="Q902" t="s">
        <v>8326</v>
      </c>
      <c r="R902" t="s">
        <v>8329</v>
      </c>
      <c r="S902" s="10">
        <f t="shared" si="43"/>
        <v>42429.84956018519</v>
      </c>
      <c r="T902" s="10">
        <f t="shared" si="44"/>
        <v>42459.807893518519</v>
      </c>
      <c r="U902">
        <f>IF(H902="GBP", P902*1.35, P902*1)</f>
        <v>10.5</v>
      </c>
    </row>
    <row r="903" spans="1:21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P903" t="e">
        <f>ROUND(E903/L903, 2)</f>
        <v>#DIV/0!</v>
      </c>
      <c r="Q903" t="s">
        <v>8326</v>
      </c>
      <c r="R903" t="s">
        <v>8329</v>
      </c>
      <c r="S903" s="10">
        <f t="shared" si="43"/>
        <v>40291.81150462963</v>
      </c>
      <c r="T903" s="10">
        <f t="shared" si="44"/>
        <v>40337.799305555556</v>
      </c>
      <c r="U903" t="e">
        <f>IF(H903="GBP", P903*1.35, P903*1)</f>
        <v>#DIV/0!</v>
      </c>
    </row>
    <row r="904" spans="1:21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0</v>
      </c>
      <c r="P904">
        <f>ROUND(E904/L904, 2)</f>
        <v>30</v>
      </c>
      <c r="Q904" t="s">
        <v>8326</v>
      </c>
      <c r="R904" t="s">
        <v>8329</v>
      </c>
      <c r="S904" s="10">
        <f t="shared" si="43"/>
        <v>41829.965532407405</v>
      </c>
      <c r="T904" s="10">
        <f t="shared" si="44"/>
        <v>41881.645833333336</v>
      </c>
      <c r="U904">
        <f>IF(H904="GBP", P904*1.35, P904*1)</f>
        <v>30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0.03</v>
      </c>
      <c r="P905">
        <f>ROUND(E905/L905, 2)</f>
        <v>40</v>
      </c>
      <c r="Q905" t="s">
        <v>8326</v>
      </c>
      <c r="R905" t="s">
        <v>8329</v>
      </c>
      <c r="S905" s="10">
        <f t="shared" si="43"/>
        <v>41149.796064814815</v>
      </c>
      <c r="T905" s="10">
        <f t="shared" si="44"/>
        <v>41175.100694444445</v>
      </c>
      <c r="U905">
        <f>IF(H905="GBP", P905*1.35, P905*1)</f>
        <v>40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0</v>
      </c>
      <c r="P906">
        <f>ROUND(E906/L906, 2)</f>
        <v>50.33</v>
      </c>
      <c r="Q906" t="s">
        <v>8326</v>
      </c>
      <c r="R906" t="s">
        <v>8329</v>
      </c>
      <c r="S906" s="10">
        <f t="shared" si="43"/>
        <v>42342.080289351856</v>
      </c>
      <c r="T906" s="10">
        <f t="shared" si="44"/>
        <v>42372.080289351856</v>
      </c>
      <c r="U906">
        <f>IF(H906="GBP", P906*1.35, P906*1)</f>
        <v>50.33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0.03</v>
      </c>
      <c r="P907">
        <f>ROUND(E907/L907, 2)</f>
        <v>32.67</v>
      </c>
      <c r="Q907" t="s">
        <v>8326</v>
      </c>
      <c r="R907" t="s">
        <v>8329</v>
      </c>
      <c r="S907" s="10">
        <f t="shared" si="43"/>
        <v>40507.239884259259</v>
      </c>
      <c r="T907" s="10">
        <f t="shared" si="44"/>
        <v>40567.239884259259</v>
      </c>
      <c r="U907">
        <f>IF(H907="GBP", P907*1.35, P907*1)</f>
        <v>32.67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P908" t="e">
        <f>ROUND(E908/L908, 2)</f>
        <v>#DIV/0!</v>
      </c>
      <c r="Q908" t="s">
        <v>8326</v>
      </c>
      <c r="R908" t="s">
        <v>8329</v>
      </c>
      <c r="S908" s="10">
        <f t="shared" si="43"/>
        <v>41681.189699074072</v>
      </c>
      <c r="T908" s="10">
        <f t="shared" si="44"/>
        <v>41711.148032407407</v>
      </c>
      <c r="U908" t="e">
        <f>IF(H908="GBP", P908*1.35, P908*1)</f>
        <v>#DIV/0!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P909" t="e">
        <f>ROUND(E909/L909, 2)</f>
        <v>#DIV/0!</v>
      </c>
      <c r="Q909" t="s">
        <v>8326</v>
      </c>
      <c r="R909" t="s">
        <v>8329</v>
      </c>
      <c r="S909" s="10">
        <f t="shared" si="43"/>
        <v>40767.192395833335</v>
      </c>
      <c r="T909" s="10">
        <f t="shared" si="44"/>
        <v>40797.192395833335</v>
      </c>
      <c r="U909" t="e">
        <f>IF(H909="GBP", P909*1.35, P909*1)</f>
        <v>#DIV/0!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P910" t="e">
        <f>ROUND(E910/L910, 2)</f>
        <v>#DIV/0!</v>
      </c>
      <c r="Q910" t="s">
        <v>8326</v>
      </c>
      <c r="R910" t="s">
        <v>8329</v>
      </c>
      <c r="S910" s="10">
        <f t="shared" si="43"/>
        <v>40340.801562499997</v>
      </c>
      <c r="T910" s="10">
        <f t="shared" si="44"/>
        <v>40386.207638888889</v>
      </c>
      <c r="U910" t="e">
        <f>IF(H910="GBP", P910*1.35, P910*1)</f>
        <v>#DIV/0!</v>
      </c>
    </row>
    <row r="911" spans="1:21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0.03</v>
      </c>
      <c r="P911">
        <f>ROUND(E911/L911, 2)</f>
        <v>65</v>
      </c>
      <c r="Q911" t="s">
        <v>8326</v>
      </c>
      <c r="R911" t="s">
        <v>8329</v>
      </c>
      <c r="S911" s="10">
        <f t="shared" si="43"/>
        <v>41081.69027777778</v>
      </c>
      <c r="T911" s="10">
        <f t="shared" si="44"/>
        <v>41113.166666666664</v>
      </c>
      <c r="U911">
        <f>IF(H911="GBP", P911*1.35, P911*1)</f>
        <v>65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0.22</v>
      </c>
      <c r="P912">
        <f>ROUND(E912/L912, 2)</f>
        <v>24.6</v>
      </c>
      <c r="Q912" t="s">
        <v>8326</v>
      </c>
      <c r="R912" t="s">
        <v>8329</v>
      </c>
      <c r="S912" s="10">
        <f t="shared" si="43"/>
        <v>42737.545358796298</v>
      </c>
      <c r="T912" s="10">
        <f t="shared" si="44"/>
        <v>42797.545358796298</v>
      </c>
      <c r="U912">
        <f>IF(H912="GBP", P912*1.35, P912*1)</f>
        <v>33.21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P913" t="e">
        <f>ROUND(E913/L913, 2)</f>
        <v>#DIV/0!</v>
      </c>
      <c r="Q913" t="s">
        <v>8326</v>
      </c>
      <c r="R913" t="s">
        <v>8329</v>
      </c>
      <c r="S913" s="10">
        <f t="shared" si="43"/>
        <v>41642.005150462966</v>
      </c>
      <c r="T913" s="10">
        <f t="shared" si="44"/>
        <v>41663.005150462966</v>
      </c>
      <c r="U913" t="e">
        <f>IF(H913="GBP", P913*1.35, P913*1)</f>
        <v>#DIV/0!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0.01</v>
      </c>
      <c r="P914">
        <f>ROUND(E914/L914, 2)</f>
        <v>15</v>
      </c>
      <c r="Q914" t="s">
        <v>8326</v>
      </c>
      <c r="R914" t="s">
        <v>8329</v>
      </c>
      <c r="S914" s="10">
        <f t="shared" si="43"/>
        <v>41194.109340277777</v>
      </c>
      <c r="T914" s="10">
        <f t="shared" si="44"/>
        <v>41254.151006944441</v>
      </c>
      <c r="U914">
        <f>IF(H914="GBP", P914*1.35, P914*1)</f>
        <v>15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7.0000000000000007E-2</v>
      </c>
      <c r="P915">
        <f>ROUND(E915/L915, 2)</f>
        <v>82.58</v>
      </c>
      <c r="Q915" t="s">
        <v>8326</v>
      </c>
      <c r="R915" t="s">
        <v>8329</v>
      </c>
      <c r="S915" s="10">
        <f t="shared" si="43"/>
        <v>41004.139108796298</v>
      </c>
      <c r="T915" s="10">
        <f t="shared" si="44"/>
        <v>41034.139108796298</v>
      </c>
      <c r="U915">
        <f>IF(H915="GBP", P915*1.35, P915*1)</f>
        <v>82.58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P916" t="e">
        <f>ROUND(E916/L916, 2)</f>
        <v>#DIV/0!</v>
      </c>
      <c r="Q916" t="s">
        <v>8326</v>
      </c>
      <c r="R916" t="s">
        <v>8329</v>
      </c>
      <c r="S916" s="10">
        <f t="shared" si="43"/>
        <v>41116.763275462967</v>
      </c>
      <c r="T916" s="10">
        <f t="shared" si="44"/>
        <v>41146.763275462967</v>
      </c>
      <c r="U916" t="e">
        <f>IF(H916="GBP", P916*1.35, P916*1)</f>
        <v>#DIV/0!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0.06</v>
      </c>
      <c r="P917">
        <f>ROUND(E917/L917, 2)</f>
        <v>41.67</v>
      </c>
      <c r="Q917" t="s">
        <v>8326</v>
      </c>
      <c r="R917" t="s">
        <v>8329</v>
      </c>
      <c r="S917" s="10">
        <f t="shared" si="43"/>
        <v>40937.679560185185</v>
      </c>
      <c r="T917" s="10">
        <f t="shared" si="44"/>
        <v>40969.207638888889</v>
      </c>
      <c r="U917">
        <f>IF(H917="GBP", P917*1.35, P917*1)</f>
        <v>41.67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P918" t="e">
        <f>ROUND(E918/L918, 2)</f>
        <v>#DIV/0!</v>
      </c>
      <c r="Q918" t="s">
        <v>8326</v>
      </c>
      <c r="R918" t="s">
        <v>8329</v>
      </c>
      <c r="S918" s="10">
        <f t="shared" si="43"/>
        <v>40434.853402777779</v>
      </c>
      <c r="T918" s="10">
        <f t="shared" si="44"/>
        <v>40473.208333333336</v>
      </c>
      <c r="U918" t="e">
        <f>IF(H918="GBP", P918*1.35, P918*1)</f>
        <v>#DIV/0!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0.01</v>
      </c>
      <c r="P919">
        <f>ROUND(E919/L919, 2)</f>
        <v>30</v>
      </c>
      <c r="Q919" t="s">
        <v>8326</v>
      </c>
      <c r="R919" t="s">
        <v>8329</v>
      </c>
      <c r="S919" s="10">
        <f t="shared" si="43"/>
        <v>41802.94363425926</v>
      </c>
      <c r="T919" s="10">
        <f t="shared" si="44"/>
        <v>41834.104166666664</v>
      </c>
      <c r="U919">
        <f>IF(H919="GBP", P919*1.35, P919*1)</f>
        <v>30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0.05</v>
      </c>
      <c r="P920">
        <f>ROUND(E920/L920, 2)</f>
        <v>19.600000000000001</v>
      </c>
      <c r="Q920" t="s">
        <v>8326</v>
      </c>
      <c r="R920" t="s">
        <v>8329</v>
      </c>
      <c r="S920" s="10">
        <f t="shared" si="43"/>
        <v>41944.916215277779</v>
      </c>
      <c r="T920" s="10">
        <f t="shared" si="44"/>
        <v>41974.957881944443</v>
      </c>
      <c r="U920">
        <f>IF(H920="GBP", P920*1.35, P920*1)</f>
        <v>26.460000000000004</v>
      </c>
    </row>
    <row r="921" spans="1:21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0.01</v>
      </c>
      <c r="P921">
        <f>ROUND(E921/L921, 2)</f>
        <v>100</v>
      </c>
      <c r="Q921" t="s">
        <v>8326</v>
      </c>
      <c r="R921" t="s">
        <v>8329</v>
      </c>
      <c r="S921" s="10">
        <f t="shared" si="43"/>
        <v>41227.641724537039</v>
      </c>
      <c r="T921" s="10">
        <f t="shared" si="44"/>
        <v>41262.641724537039</v>
      </c>
      <c r="U921">
        <f>IF(H921="GBP", P921*1.35, P921*1)</f>
        <v>100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P922" t="e">
        <f>ROUND(E922/L922, 2)</f>
        <v>#DIV/0!</v>
      </c>
      <c r="Q922" t="s">
        <v>8326</v>
      </c>
      <c r="R922" t="s">
        <v>8329</v>
      </c>
      <c r="S922" s="10">
        <f t="shared" si="43"/>
        <v>41562.67155092593</v>
      </c>
      <c r="T922" s="10">
        <f t="shared" si="44"/>
        <v>41592.713217592594</v>
      </c>
      <c r="U922" t="e">
        <f>IF(H922="GBP", P922*1.35, P922*1)</f>
        <v>#DIV/0!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0.31</v>
      </c>
      <c r="P923">
        <f>ROUND(E923/L923, 2)</f>
        <v>231.75</v>
      </c>
      <c r="Q923" t="s">
        <v>8326</v>
      </c>
      <c r="R923" t="s">
        <v>8329</v>
      </c>
      <c r="S923" s="10">
        <f t="shared" si="43"/>
        <v>40847.171018518515</v>
      </c>
      <c r="T923" s="10">
        <f t="shared" si="44"/>
        <v>40889.212685185186</v>
      </c>
      <c r="U923">
        <f>IF(H923="GBP", P923*1.35, P923*1)</f>
        <v>231.75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0.21</v>
      </c>
      <c r="P924">
        <f>ROUND(E924/L924, 2)</f>
        <v>189.33</v>
      </c>
      <c r="Q924" t="s">
        <v>8326</v>
      </c>
      <c r="R924" t="s">
        <v>8329</v>
      </c>
      <c r="S924" s="10">
        <f t="shared" si="43"/>
        <v>41878.530011574076</v>
      </c>
      <c r="T924" s="10">
        <f t="shared" si="44"/>
        <v>41913.530011574076</v>
      </c>
      <c r="U924">
        <f>IF(H924="GBP", P924*1.35, P924*1)</f>
        <v>189.33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0.02</v>
      </c>
      <c r="P925">
        <f>ROUND(E925/L925, 2)</f>
        <v>55</v>
      </c>
      <c r="Q925" t="s">
        <v>8326</v>
      </c>
      <c r="R925" t="s">
        <v>8329</v>
      </c>
      <c r="S925" s="10">
        <f t="shared" si="43"/>
        <v>41934.959756944445</v>
      </c>
      <c r="T925" s="10">
        <f t="shared" si="44"/>
        <v>41965.001423611116</v>
      </c>
      <c r="U925">
        <f>IF(H925="GBP", P925*1.35, P925*1)</f>
        <v>55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0.11</v>
      </c>
      <c r="P926">
        <f>ROUND(E926/L926, 2)</f>
        <v>21.8</v>
      </c>
      <c r="Q926" t="s">
        <v>8326</v>
      </c>
      <c r="R926" t="s">
        <v>8329</v>
      </c>
      <c r="S926" s="10">
        <f t="shared" si="43"/>
        <v>41288.942928240744</v>
      </c>
      <c r="T926" s="10">
        <f t="shared" si="44"/>
        <v>41318.942928240744</v>
      </c>
      <c r="U926">
        <f>IF(H926="GBP", P926*1.35, P926*1)</f>
        <v>21.8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0.03</v>
      </c>
      <c r="P927">
        <f>ROUND(E927/L927, 2)</f>
        <v>32</v>
      </c>
      <c r="Q927" t="s">
        <v>8326</v>
      </c>
      <c r="R927" t="s">
        <v>8329</v>
      </c>
      <c r="S927" s="10">
        <f t="shared" si="43"/>
        <v>41575.880914351852</v>
      </c>
      <c r="T927" s="10">
        <f t="shared" si="44"/>
        <v>41605.922581018516</v>
      </c>
      <c r="U927">
        <f>IF(H927="GBP", P927*1.35, P927*1)</f>
        <v>32</v>
      </c>
    </row>
    <row r="928" spans="1:21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P928" t="e">
        <f>ROUND(E928/L928, 2)</f>
        <v>#DIV/0!</v>
      </c>
      <c r="Q928" t="s">
        <v>8326</v>
      </c>
      <c r="R928" t="s">
        <v>8329</v>
      </c>
      <c r="S928" s="10">
        <f t="shared" si="43"/>
        <v>40338.02002314815</v>
      </c>
      <c r="T928" s="10">
        <f t="shared" si="44"/>
        <v>40367.944444444445</v>
      </c>
      <c r="U928" t="e">
        <f>IF(H928="GBP", P928*1.35, P928*1)</f>
        <v>#DIV/0!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P929" t="e">
        <f>ROUND(E929/L929, 2)</f>
        <v>#DIV/0!</v>
      </c>
      <c r="Q929" t="s">
        <v>8326</v>
      </c>
      <c r="R929" t="s">
        <v>8329</v>
      </c>
      <c r="S929" s="10">
        <f t="shared" si="43"/>
        <v>41013.822858796295</v>
      </c>
      <c r="T929" s="10">
        <f t="shared" si="44"/>
        <v>41043.822858796295</v>
      </c>
      <c r="U929" t="e">
        <f>IF(H929="GBP", P929*1.35, P929*1)</f>
        <v>#DIV/0!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0.11</v>
      </c>
      <c r="P930">
        <f>ROUND(E930/L930, 2)</f>
        <v>56.25</v>
      </c>
      <c r="Q930" t="s">
        <v>8326</v>
      </c>
      <c r="R930" t="s">
        <v>8329</v>
      </c>
      <c r="S930" s="10">
        <f t="shared" si="43"/>
        <v>41180.86241898148</v>
      </c>
      <c r="T930" s="10">
        <f t="shared" si="44"/>
        <v>41231</v>
      </c>
      <c r="U930">
        <f>IF(H930="GBP", P930*1.35, P930*1)</f>
        <v>56.25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P931" t="e">
        <f>ROUND(E931/L931, 2)</f>
        <v>#DIV/0!</v>
      </c>
      <c r="Q931" t="s">
        <v>8326</v>
      </c>
      <c r="R931" t="s">
        <v>8329</v>
      </c>
      <c r="S931" s="10">
        <f t="shared" si="43"/>
        <v>40978.238067129627</v>
      </c>
      <c r="T931" s="10">
        <f t="shared" si="44"/>
        <v>41008.196400462963</v>
      </c>
      <c r="U931" t="e">
        <f>IF(H931="GBP", P931*1.35, P931*1)</f>
        <v>#DIV/0!</v>
      </c>
    </row>
    <row r="932" spans="1:21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0.38</v>
      </c>
      <c r="P932">
        <f>ROUND(E932/L932, 2)</f>
        <v>69</v>
      </c>
      <c r="Q932" t="s">
        <v>8326</v>
      </c>
      <c r="R932" t="s">
        <v>8329</v>
      </c>
      <c r="S932" s="10">
        <f t="shared" si="43"/>
        <v>40312.915578703702</v>
      </c>
      <c r="T932" s="10">
        <f t="shared" si="44"/>
        <v>40354.897222222222</v>
      </c>
      <c r="U932">
        <f>IF(H932="GBP", P932*1.35, P932*1)</f>
        <v>69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7.0000000000000007E-2</v>
      </c>
      <c r="P933">
        <f>ROUND(E933/L933, 2)</f>
        <v>18.71</v>
      </c>
      <c r="Q933" t="s">
        <v>8326</v>
      </c>
      <c r="R933" t="s">
        <v>8329</v>
      </c>
      <c r="S933" s="10">
        <f t="shared" si="43"/>
        <v>41680.359976851854</v>
      </c>
      <c r="T933" s="10">
        <f t="shared" si="44"/>
        <v>41714.916666666664</v>
      </c>
      <c r="U933">
        <f>IF(H933="GBP", P933*1.35, P933*1)</f>
        <v>25.258500000000002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0.15</v>
      </c>
      <c r="P934">
        <f>ROUND(E934/L934, 2)</f>
        <v>46.03</v>
      </c>
      <c r="Q934" t="s">
        <v>8326</v>
      </c>
      <c r="R934" t="s">
        <v>8329</v>
      </c>
      <c r="S934" s="10">
        <f t="shared" si="43"/>
        <v>41310.969270833331</v>
      </c>
      <c r="T934" s="10">
        <f t="shared" si="44"/>
        <v>41355.927604166667</v>
      </c>
      <c r="U934">
        <f>IF(H934="GBP", P934*1.35, P934*1)</f>
        <v>46.03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0.06</v>
      </c>
      <c r="P935">
        <f>ROUND(E935/L935, 2)</f>
        <v>60</v>
      </c>
      <c r="Q935" t="s">
        <v>8326</v>
      </c>
      <c r="R935" t="s">
        <v>8329</v>
      </c>
      <c r="S935" s="10">
        <f t="shared" si="43"/>
        <v>41711.169085648151</v>
      </c>
      <c r="T935" s="10">
        <f t="shared" si="44"/>
        <v>41771.169085648151</v>
      </c>
      <c r="U935">
        <f>IF(H935="GBP", P935*1.35, P935*1)</f>
        <v>60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0.3</v>
      </c>
      <c r="P936">
        <f>ROUND(E936/L936, 2)</f>
        <v>50.67</v>
      </c>
      <c r="Q936" t="s">
        <v>8326</v>
      </c>
      <c r="R936" t="s">
        <v>8329</v>
      </c>
      <c r="S936" s="10">
        <f t="shared" si="43"/>
        <v>41733.737083333333</v>
      </c>
      <c r="T936" s="10">
        <f t="shared" si="44"/>
        <v>41763.25</v>
      </c>
      <c r="U936">
        <f>IF(H936="GBP", P936*1.35, P936*1)</f>
        <v>50.67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0.01</v>
      </c>
      <c r="P937">
        <f>ROUND(E937/L937, 2)</f>
        <v>25</v>
      </c>
      <c r="Q937" t="s">
        <v>8326</v>
      </c>
      <c r="R937" t="s">
        <v>8329</v>
      </c>
      <c r="S937" s="10">
        <f t="shared" si="43"/>
        <v>42368.333668981482</v>
      </c>
      <c r="T937" s="10">
        <f t="shared" si="44"/>
        <v>42398.333668981482</v>
      </c>
      <c r="U937">
        <f>IF(H937="GBP", P937*1.35, P937*1)</f>
        <v>25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P938" t="e">
        <f>ROUND(E938/L938, 2)</f>
        <v>#DIV/0!</v>
      </c>
      <c r="Q938" t="s">
        <v>8326</v>
      </c>
      <c r="R938" t="s">
        <v>8329</v>
      </c>
      <c r="S938" s="10">
        <f t="shared" si="43"/>
        <v>40883.024178240739</v>
      </c>
      <c r="T938" s="10">
        <f t="shared" si="44"/>
        <v>40926.833333333336</v>
      </c>
      <c r="U938" t="e">
        <f>IF(H938="GBP", P938*1.35, P938*1)</f>
        <v>#DIV/0!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0.01</v>
      </c>
      <c r="P939">
        <f>ROUND(E939/L939, 2)</f>
        <v>20</v>
      </c>
      <c r="Q939" t="s">
        <v>8326</v>
      </c>
      <c r="R939" t="s">
        <v>8329</v>
      </c>
      <c r="S939" s="10">
        <f t="shared" si="43"/>
        <v>41551.798113425924</v>
      </c>
      <c r="T939" s="10">
        <f t="shared" si="44"/>
        <v>41581.839780092596</v>
      </c>
      <c r="U939">
        <f>IF(H939="GBP", P939*1.35, P939*1)</f>
        <v>20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0</v>
      </c>
      <c r="P940">
        <f>ROUND(E940/L940, 2)</f>
        <v>25</v>
      </c>
      <c r="Q940" t="s">
        <v>8326</v>
      </c>
      <c r="R940" t="s">
        <v>8329</v>
      </c>
      <c r="S940" s="10">
        <f t="shared" si="43"/>
        <v>41124.479722222226</v>
      </c>
      <c r="T940" s="10">
        <f t="shared" si="44"/>
        <v>41154.479722222226</v>
      </c>
      <c r="U940">
        <f>IF(H940="GBP", P940*1.35, P940*1)</f>
        <v>25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0.01</v>
      </c>
      <c r="P941">
        <f>ROUND(E941/L941, 2)</f>
        <v>20</v>
      </c>
      <c r="Q941" t="s">
        <v>8326</v>
      </c>
      <c r="R941" t="s">
        <v>8329</v>
      </c>
      <c r="S941" s="10">
        <f t="shared" si="43"/>
        <v>41416.763171296298</v>
      </c>
      <c r="T941" s="10">
        <f t="shared" si="44"/>
        <v>41455.831944444442</v>
      </c>
      <c r="U941">
        <f>IF(H941="GBP", P941*1.35, P941*1)</f>
        <v>20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0.17</v>
      </c>
      <c r="P942">
        <f>ROUND(E942/L942, 2)</f>
        <v>110.29</v>
      </c>
      <c r="Q942" t="s">
        <v>8320</v>
      </c>
      <c r="R942" t="s">
        <v>8322</v>
      </c>
      <c r="S942" s="10">
        <f t="shared" si="43"/>
        <v>42182.008402777778</v>
      </c>
      <c r="T942" s="10">
        <f t="shared" si="44"/>
        <v>42227.008402777778</v>
      </c>
      <c r="U942">
        <f>IF(H942="GBP", P942*1.35, P942*1)</f>
        <v>110.29</v>
      </c>
    </row>
    <row r="943" spans="1:21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0.02</v>
      </c>
      <c r="P943">
        <f>ROUND(E943/L943, 2)</f>
        <v>37.450000000000003</v>
      </c>
      <c r="Q943" t="s">
        <v>8320</v>
      </c>
      <c r="R943" t="s">
        <v>8322</v>
      </c>
      <c r="S943" s="10">
        <f t="shared" si="43"/>
        <v>42746.096585648149</v>
      </c>
      <c r="T943" s="10">
        <f t="shared" si="44"/>
        <v>42776.096585648149</v>
      </c>
      <c r="U943">
        <f>IF(H943="GBP", P943*1.35, P943*1)</f>
        <v>37.450000000000003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0.09</v>
      </c>
      <c r="P944">
        <f>ROUND(E944/L944, 2)</f>
        <v>41.75</v>
      </c>
      <c r="Q944" t="s">
        <v>8320</v>
      </c>
      <c r="R944" t="s">
        <v>8322</v>
      </c>
      <c r="S944" s="10">
        <f t="shared" si="43"/>
        <v>42382.843287037031</v>
      </c>
      <c r="T944" s="10">
        <f t="shared" si="44"/>
        <v>42418.843287037031</v>
      </c>
      <c r="U944">
        <f>IF(H944="GBP", P944*1.35, P944*1)</f>
        <v>41.75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0.1</v>
      </c>
      <c r="P945">
        <f>ROUND(E945/L945, 2)</f>
        <v>24.08</v>
      </c>
      <c r="Q945" t="s">
        <v>8320</v>
      </c>
      <c r="R945" t="s">
        <v>8322</v>
      </c>
      <c r="S945" s="10">
        <f t="shared" si="43"/>
        <v>42673.66788194445</v>
      </c>
      <c r="T945" s="10">
        <f t="shared" si="44"/>
        <v>42703.709548611107</v>
      </c>
      <c r="U945">
        <f>IF(H945="GBP", P945*1.35, P945*1)</f>
        <v>24.08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0.13</v>
      </c>
      <c r="P946">
        <f>ROUND(E946/L946, 2)</f>
        <v>69.41</v>
      </c>
      <c r="Q946" t="s">
        <v>8320</v>
      </c>
      <c r="R946" t="s">
        <v>8322</v>
      </c>
      <c r="S946" s="10">
        <f t="shared" si="43"/>
        <v>42444.583912037036</v>
      </c>
      <c r="T946" s="10">
        <f t="shared" si="44"/>
        <v>42478.583333333328</v>
      </c>
      <c r="U946">
        <f>IF(H946="GBP", P946*1.35, P946*1)</f>
        <v>69.41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0.02</v>
      </c>
      <c r="P947">
        <f>ROUND(E947/L947, 2)</f>
        <v>155.25</v>
      </c>
      <c r="Q947" t="s">
        <v>8320</v>
      </c>
      <c r="R947" t="s">
        <v>8322</v>
      </c>
      <c r="S947" s="10">
        <f t="shared" si="43"/>
        <v>42732.872986111113</v>
      </c>
      <c r="T947" s="10">
        <f t="shared" si="44"/>
        <v>42784.999305555553</v>
      </c>
      <c r="U947">
        <f>IF(H947="GBP", P947*1.35, P947*1)</f>
        <v>155.25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0.02</v>
      </c>
      <c r="P948">
        <f>ROUND(E948/L948, 2)</f>
        <v>57.2</v>
      </c>
      <c r="Q948" t="s">
        <v>8320</v>
      </c>
      <c r="R948" t="s">
        <v>8322</v>
      </c>
      <c r="S948" s="10">
        <f t="shared" si="43"/>
        <v>42592.750555555554</v>
      </c>
      <c r="T948" s="10">
        <f t="shared" si="44"/>
        <v>42622.750555555554</v>
      </c>
      <c r="U948">
        <f>IF(H948="GBP", P948*1.35, P948*1)</f>
        <v>57.2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P949" t="e">
        <f>ROUND(E949/L949, 2)</f>
        <v>#DIV/0!</v>
      </c>
      <c r="Q949" t="s">
        <v>8320</v>
      </c>
      <c r="R949" t="s">
        <v>8322</v>
      </c>
      <c r="S949" s="10">
        <f t="shared" si="43"/>
        <v>42491.781319444446</v>
      </c>
      <c r="T949" s="10">
        <f t="shared" si="44"/>
        <v>42551.781319444446</v>
      </c>
      <c r="U949" t="e">
        <f>IF(H949="GBP", P949*1.35, P949*1)</f>
        <v>#DIV/0!</v>
      </c>
    </row>
    <row r="950" spans="1:21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0.12</v>
      </c>
      <c r="P950">
        <f>ROUND(E950/L950, 2)</f>
        <v>60</v>
      </c>
      <c r="Q950" t="s">
        <v>8320</v>
      </c>
      <c r="R950" t="s">
        <v>8322</v>
      </c>
      <c r="S950" s="10">
        <f t="shared" si="43"/>
        <v>42411.828287037039</v>
      </c>
      <c r="T950" s="10">
        <f t="shared" si="44"/>
        <v>42441.828287037039</v>
      </c>
      <c r="U950">
        <f>IF(H950="GBP", P950*1.35, P950*1)</f>
        <v>60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0.01</v>
      </c>
      <c r="P951">
        <f>ROUND(E951/L951, 2)</f>
        <v>39</v>
      </c>
      <c r="Q951" t="s">
        <v>8320</v>
      </c>
      <c r="R951" t="s">
        <v>8322</v>
      </c>
      <c r="S951" s="10">
        <f t="shared" si="43"/>
        <v>42361.043703703705</v>
      </c>
      <c r="T951" s="10">
        <f t="shared" si="44"/>
        <v>42421.043703703705</v>
      </c>
      <c r="U951">
        <f>IF(H951="GBP", P951*1.35, P951*1)</f>
        <v>39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0.28000000000000003</v>
      </c>
      <c r="P952">
        <f>ROUND(E952/L952, 2)</f>
        <v>58.42</v>
      </c>
      <c r="Q952" t="s">
        <v>8320</v>
      </c>
      <c r="R952" t="s">
        <v>8322</v>
      </c>
      <c r="S952" s="10">
        <f t="shared" si="43"/>
        <v>42356.750706018516</v>
      </c>
      <c r="T952" s="10">
        <f t="shared" si="44"/>
        <v>42386.750706018516</v>
      </c>
      <c r="U952">
        <f>IF(H952="GBP", P952*1.35, P952*1)</f>
        <v>58.42</v>
      </c>
    </row>
    <row r="953" spans="1:21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0.38</v>
      </c>
      <c r="P953">
        <f>ROUND(E953/L953, 2)</f>
        <v>158.63999999999999</v>
      </c>
      <c r="Q953" t="s">
        <v>8320</v>
      </c>
      <c r="R953" t="s">
        <v>8322</v>
      </c>
      <c r="S953" s="10">
        <f t="shared" si="43"/>
        <v>42480.653611111105</v>
      </c>
      <c r="T953" s="10">
        <f t="shared" si="44"/>
        <v>42525.653611111105</v>
      </c>
      <c r="U953">
        <f>IF(H953="GBP", P953*1.35, P953*1)</f>
        <v>158.63999999999999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0.4</v>
      </c>
      <c r="P954">
        <f>ROUND(E954/L954, 2)</f>
        <v>99.86</v>
      </c>
      <c r="Q954" t="s">
        <v>8320</v>
      </c>
      <c r="R954" t="s">
        <v>8322</v>
      </c>
      <c r="S954" s="10">
        <f t="shared" si="43"/>
        <v>42662.613564814819</v>
      </c>
      <c r="T954" s="10">
        <f t="shared" si="44"/>
        <v>42692.655231481483</v>
      </c>
      <c r="U954">
        <f>IF(H954="GBP", P954*1.35, P954*1)</f>
        <v>99.86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0.01</v>
      </c>
      <c r="P955">
        <f>ROUND(E955/L955, 2)</f>
        <v>25.2</v>
      </c>
      <c r="Q955" t="s">
        <v>8320</v>
      </c>
      <c r="R955" t="s">
        <v>8322</v>
      </c>
      <c r="S955" s="10">
        <f t="shared" si="43"/>
        <v>41999.164340277777</v>
      </c>
      <c r="T955" s="10">
        <f t="shared" si="44"/>
        <v>42029.164340277777</v>
      </c>
      <c r="U955">
        <f>IF(H955="GBP", P955*1.35, P955*1)</f>
        <v>25.2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0.43</v>
      </c>
      <c r="P956">
        <f>ROUND(E956/L956, 2)</f>
        <v>89.19</v>
      </c>
      <c r="Q956" t="s">
        <v>8320</v>
      </c>
      <c r="R956" t="s">
        <v>8322</v>
      </c>
      <c r="S956" s="10">
        <f t="shared" si="43"/>
        <v>42194.833784722221</v>
      </c>
      <c r="T956" s="10">
        <f t="shared" si="44"/>
        <v>42236.833784722221</v>
      </c>
      <c r="U956">
        <f>IF(H956="GBP", P956*1.35, P956*1)</f>
        <v>89.19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0.06</v>
      </c>
      <c r="P957">
        <f>ROUND(E957/L957, 2)</f>
        <v>182.62</v>
      </c>
      <c r="Q957" t="s">
        <v>8320</v>
      </c>
      <c r="R957" t="s">
        <v>8322</v>
      </c>
      <c r="S957" s="10">
        <f t="shared" si="43"/>
        <v>42586.295138888891</v>
      </c>
      <c r="T957" s="10">
        <f t="shared" si="44"/>
        <v>42626.295138888891</v>
      </c>
      <c r="U957">
        <f>IF(H957="GBP", P957*1.35, P957*1)</f>
        <v>182.62</v>
      </c>
    </row>
    <row r="958" spans="1:21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0.02</v>
      </c>
      <c r="P958">
        <f>ROUND(E958/L958, 2)</f>
        <v>50.65</v>
      </c>
      <c r="Q958" t="s">
        <v>8320</v>
      </c>
      <c r="R958" t="s">
        <v>8322</v>
      </c>
      <c r="S958" s="10">
        <f t="shared" si="43"/>
        <v>42060.913877314815</v>
      </c>
      <c r="T958" s="10">
        <f t="shared" si="44"/>
        <v>42120.872210648144</v>
      </c>
      <c r="U958">
        <f>IF(H958="GBP", P958*1.35, P958*1)</f>
        <v>50.65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0.02</v>
      </c>
      <c r="P959">
        <f>ROUND(E959/L959, 2)</f>
        <v>33.29</v>
      </c>
      <c r="Q959" t="s">
        <v>8320</v>
      </c>
      <c r="R959" t="s">
        <v>8322</v>
      </c>
      <c r="S959" s="10">
        <f t="shared" si="43"/>
        <v>42660.552465277782</v>
      </c>
      <c r="T959" s="10">
        <f t="shared" si="44"/>
        <v>42691.594131944439</v>
      </c>
      <c r="U959">
        <f>IF(H959="GBP", P959*1.35, P959*1)</f>
        <v>33.29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0.11</v>
      </c>
      <c r="P960">
        <f>ROUND(E960/L960, 2)</f>
        <v>51.82</v>
      </c>
      <c r="Q960" t="s">
        <v>8320</v>
      </c>
      <c r="R960" t="s">
        <v>8322</v>
      </c>
      <c r="S960" s="10">
        <f t="shared" si="43"/>
        <v>42082.802812499998</v>
      </c>
      <c r="T960" s="10">
        <f t="shared" si="44"/>
        <v>42104.207638888889</v>
      </c>
      <c r="U960">
        <f>IF(H960="GBP", P960*1.35, P960*1)</f>
        <v>51.82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0.39</v>
      </c>
      <c r="P961">
        <f>ROUND(E961/L961, 2)</f>
        <v>113.63</v>
      </c>
      <c r="Q961" t="s">
        <v>8320</v>
      </c>
      <c r="R961" t="s">
        <v>8322</v>
      </c>
      <c r="S961" s="10">
        <f t="shared" si="43"/>
        <v>41993.174363425926</v>
      </c>
      <c r="T961" s="10">
        <f t="shared" si="44"/>
        <v>42023.174363425926</v>
      </c>
      <c r="U961">
        <f>IF(H961="GBP", P961*1.35, P961*1)</f>
        <v>113.63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0.46</v>
      </c>
      <c r="P962">
        <f>ROUND(E962/L962, 2)</f>
        <v>136.46</v>
      </c>
      <c r="Q962" t="s">
        <v>8320</v>
      </c>
      <c r="R962" t="s">
        <v>8322</v>
      </c>
      <c r="S962" s="10">
        <f t="shared" si="43"/>
        <v>42766.626793981486</v>
      </c>
      <c r="T962" s="10">
        <f t="shared" si="44"/>
        <v>42808.585127314815</v>
      </c>
      <c r="U962">
        <f>IF(H962="GBP", P962*1.35, P962*1)</f>
        <v>136.46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ROUND(E963/D963,2)</f>
        <v>0.42</v>
      </c>
      <c r="P963">
        <f>ROUND(E963/L963, 2)</f>
        <v>364.35</v>
      </c>
      <c r="Q963" t="s">
        <v>8320</v>
      </c>
      <c r="R963" t="s">
        <v>8322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  <c r="U963">
        <f>IF(H963="GBP", P963*1.35, P963*1)</f>
        <v>364.35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0.28000000000000003</v>
      </c>
      <c r="P964">
        <f>ROUND(E964/L964, 2)</f>
        <v>19.239999999999998</v>
      </c>
      <c r="Q964" t="s">
        <v>8320</v>
      </c>
      <c r="R964" t="s">
        <v>8322</v>
      </c>
      <c r="S964" s="10">
        <f t="shared" si="46"/>
        <v>42373.712418981479</v>
      </c>
      <c r="T964" s="10">
        <f t="shared" si="47"/>
        <v>42411.712418981479</v>
      </c>
      <c r="U964">
        <f>IF(H964="GBP", P964*1.35, P964*1)</f>
        <v>19.239999999999998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0.01</v>
      </c>
      <c r="P965">
        <f>ROUND(E965/L965, 2)</f>
        <v>41.89</v>
      </c>
      <c r="Q965" t="s">
        <v>8320</v>
      </c>
      <c r="R965" t="s">
        <v>8322</v>
      </c>
      <c r="S965" s="10">
        <f t="shared" si="46"/>
        <v>42625.635636574079</v>
      </c>
      <c r="T965" s="10">
        <f t="shared" si="47"/>
        <v>42660.635636574079</v>
      </c>
      <c r="U965">
        <f>IF(H965="GBP", P965*1.35, P965*1)</f>
        <v>41.89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0.01</v>
      </c>
      <c r="P966">
        <f>ROUND(E966/L966, 2)</f>
        <v>30.31</v>
      </c>
      <c r="Q966" t="s">
        <v>8320</v>
      </c>
      <c r="R966" t="s">
        <v>8322</v>
      </c>
      <c r="S966" s="10">
        <f t="shared" si="46"/>
        <v>42208.628692129627</v>
      </c>
      <c r="T966" s="10">
        <f t="shared" si="47"/>
        <v>42248.628692129627</v>
      </c>
      <c r="U966">
        <f>IF(H966="GBP", P966*1.35, P966*1)</f>
        <v>30.31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0.01</v>
      </c>
      <c r="P967">
        <f>ROUND(E967/L967, 2)</f>
        <v>49.67</v>
      </c>
      <c r="Q967" t="s">
        <v>8320</v>
      </c>
      <c r="R967" t="s">
        <v>8322</v>
      </c>
      <c r="S967" s="10">
        <f t="shared" si="46"/>
        <v>42637.016736111109</v>
      </c>
      <c r="T967" s="10">
        <f t="shared" si="47"/>
        <v>42669.165972222225</v>
      </c>
      <c r="U967">
        <f>IF(H967="GBP", P967*1.35, P967*1)</f>
        <v>49.67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0.15</v>
      </c>
      <c r="P968">
        <f>ROUND(E968/L968, 2)</f>
        <v>59.2</v>
      </c>
      <c r="Q968" t="s">
        <v>8320</v>
      </c>
      <c r="R968" t="s">
        <v>8322</v>
      </c>
      <c r="S968" s="10">
        <f t="shared" si="46"/>
        <v>42619.635787037041</v>
      </c>
      <c r="T968" s="10">
        <f t="shared" si="47"/>
        <v>42649.635787037041</v>
      </c>
      <c r="U968">
        <f>IF(H968="GBP", P968*1.35, P968*1)</f>
        <v>59.2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0.18</v>
      </c>
      <c r="P969">
        <f>ROUND(E969/L969, 2)</f>
        <v>43.98</v>
      </c>
      <c r="Q969" t="s">
        <v>8320</v>
      </c>
      <c r="R969" t="s">
        <v>8322</v>
      </c>
      <c r="S969" s="10">
        <f t="shared" si="46"/>
        <v>42422.254328703704</v>
      </c>
      <c r="T969" s="10">
        <f t="shared" si="47"/>
        <v>42482.21266203704</v>
      </c>
      <c r="U969">
        <f>IF(H969="GBP", P969*1.35, P969*1)</f>
        <v>43.98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0.01</v>
      </c>
      <c r="P970">
        <f>ROUND(E970/L970, 2)</f>
        <v>26.5</v>
      </c>
      <c r="Q970" t="s">
        <v>8320</v>
      </c>
      <c r="R970" t="s">
        <v>8322</v>
      </c>
      <c r="S970" s="10">
        <f t="shared" si="46"/>
        <v>41836.847615740742</v>
      </c>
      <c r="T970" s="10">
        <f t="shared" si="47"/>
        <v>41866.847615740742</v>
      </c>
      <c r="U970">
        <f>IF(H970="GBP", P970*1.35, P970*1)</f>
        <v>26.5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0.47</v>
      </c>
      <c r="P971">
        <f>ROUND(E971/L971, 2)</f>
        <v>1272.73</v>
      </c>
      <c r="Q971" t="s">
        <v>8320</v>
      </c>
      <c r="R971" t="s">
        <v>8322</v>
      </c>
      <c r="S971" s="10">
        <f t="shared" si="46"/>
        <v>42742.30332175926</v>
      </c>
      <c r="T971" s="10">
        <f t="shared" si="47"/>
        <v>42775.30332175926</v>
      </c>
      <c r="U971">
        <f>IF(H971="GBP", P971*1.35, P971*1)</f>
        <v>1272.73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0.46</v>
      </c>
      <c r="P972">
        <f>ROUND(E972/L972, 2)</f>
        <v>164</v>
      </c>
      <c r="Q972" t="s">
        <v>8320</v>
      </c>
      <c r="R972" t="s">
        <v>8322</v>
      </c>
      <c r="S972" s="10">
        <f t="shared" si="46"/>
        <v>42721.220520833333</v>
      </c>
      <c r="T972" s="10">
        <f t="shared" si="47"/>
        <v>42758.207638888889</v>
      </c>
      <c r="U972">
        <f>IF(H972="GBP", P972*1.35, P972*1)</f>
        <v>164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0</v>
      </c>
      <c r="P973">
        <f>ROUND(E973/L973, 2)</f>
        <v>45.2</v>
      </c>
      <c r="Q973" t="s">
        <v>8320</v>
      </c>
      <c r="R973" t="s">
        <v>8322</v>
      </c>
      <c r="S973" s="10">
        <f t="shared" si="46"/>
        <v>42111.709027777775</v>
      </c>
      <c r="T973" s="10">
        <f t="shared" si="47"/>
        <v>42156.709027777775</v>
      </c>
      <c r="U973">
        <f>IF(H973="GBP", P973*1.35, P973*1)</f>
        <v>45.2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0.35</v>
      </c>
      <c r="P974">
        <f>ROUND(E974/L974, 2)</f>
        <v>153.88999999999999</v>
      </c>
      <c r="Q974" t="s">
        <v>8320</v>
      </c>
      <c r="R974" t="s">
        <v>8322</v>
      </c>
      <c r="S974" s="10">
        <f t="shared" si="46"/>
        <v>41856.865717592591</v>
      </c>
      <c r="T974" s="10">
        <f t="shared" si="47"/>
        <v>41886.290972222225</v>
      </c>
      <c r="U974">
        <f>IF(H974="GBP", P974*1.35, P974*1)</f>
        <v>153.88999999999999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0.02</v>
      </c>
      <c r="P975">
        <f>ROUND(E975/L975, 2)</f>
        <v>51.38</v>
      </c>
      <c r="Q975" t="s">
        <v>8320</v>
      </c>
      <c r="R975" t="s">
        <v>8322</v>
      </c>
      <c r="S975" s="10">
        <f t="shared" si="46"/>
        <v>42257.014965277776</v>
      </c>
      <c r="T975" s="10">
        <f t="shared" si="47"/>
        <v>42317.056631944448</v>
      </c>
      <c r="U975">
        <f>IF(H975="GBP", P975*1.35, P975*1)</f>
        <v>51.38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0.01</v>
      </c>
      <c r="P976">
        <f>ROUND(E976/L976, 2)</f>
        <v>93.33</v>
      </c>
      <c r="Q976" t="s">
        <v>8320</v>
      </c>
      <c r="R976" t="s">
        <v>8322</v>
      </c>
      <c r="S976" s="10">
        <f t="shared" si="46"/>
        <v>42424.749490740738</v>
      </c>
      <c r="T976" s="10">
        <f t="shared" si="47"/>
        <v>42454.707824074074</v>
      </c>
      <c r="U976">
        <f>IF(H976="GBP", P976*1.35, P976*1)</f>
        <v>93.33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0.03</v>
      </c>
      <c r="P977">
        <f>ROUND(E977/L977, 2)</f>
        <v>108.63</v>
      </c>
      <c r="Q977" t="s">
        <v>8320</v>
      </c>
      <c r="R977" t="s">
        <v>8322</v>
      </c>
      <c r="S977" s="10">
        <f t="shared" si="46"/>
        <v>42489.696585648147</v>
      </c>
      <c r="T977" s="10">
        <f t="shared" si="47"/>
        <v>42549.696585648147</v>
      </c>
      <c r="U977">
        <f>IF(H977="GBP", P977*1.35, P977*1)</f>
        <v>108.63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0.02</v>
      </c>
      <c r="P978">
        <f>ROUND(E978/L978, 2)</f>
        <v>160.5</v>
      </c>
      <c r="Q978" t="s">
        <v>8320</v>
      </c>
      <c r="R978" t="s">
        <v>8322</v>
      </c>
      <c r="S978" s="10">
        <f t="shared" si="46"/>
        <v>42185.058993055558</v>
      </c>
      <c r="T978" s="10">
        <f t="shared" si="47"/>
        <v>42230.058993055558</v>
      </c>
      <c r="U978">
        <f>IF(H978="GBP", P978*1.35, P978*1)</f>
        <v>160.5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0.34</v>
      </c>
      <c r="P979">
        <f>ROUND(E979/L979, 2)</f>
        <v>75.75</v>
      </c>
      <c r="Q979" t="s">
        <v>8320</v>
      </c>
      <c r="R979" t="s">
        <v>8322</v>
      </c>
      <c r="S979" s="10">
        <f t="shared" si="46"/>
        <v>42391.942094907412</v>
      </c>
      <c r="T979" s="10">
        <f t="shared" si="47"/>
        <v>42421.942094907412</v>
      </c>
      <c r="U979">
        <f>IF(H979="GBP", P979*1.35, P979*1)</f>
        <v>75.75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0.56000000000000005</v>
      </c>
      <c r="P980">
        <f>ROUND(E980/L980, 2)</f>
        <v>790.84</v>
      </c>
      <c r="Q980" t="s">
        <v>8320</v>
      </c>
      <c r="R980" t="s">
        <v>8322</v>
      </c>
      <c r="S980" s="10">
        <f t="shared" si="46"/>
        <v>42395.309039351851</v>
      </c>
      <c r="T980" s="10">
        <f t="shared" si="47"/>
        <v>42425.309039351851</v>
      </c>
      <c r="U980">
        <f>IF(H980="GBP", P980*1.35, P980*1)</f>
        <v>790.84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0.83</v>
      </c>
      <c r="P981">
        <f>ROUND(E981/L981, 2)</f>
        <v>301.94</v>
      </c>
      <c r="Q981" t="s">
        <v>8320</v>
      </c>
      <c r="R981" t="s">
        <v>8322</v>
      </c>
      <c r="S981" s="10">
        <f t="shared" si="46"/>
        <v>42506.416990740734</v>
      </c>
      <c r="T981" s="10">
        <f t="shared" si="47"/>
        <v>42541.790972222225</v>
      </c>
      <c r="U981">
        <f>IF(H981="GBP", P981*1.35, P981*1)</f>
        <v>301.94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0.15</v>
      </c>
      <c r="P982">
        <f>ROUND(E982/L982, 2)</f>
        <v>47.94</v>
      </c>
      <c r="Q982" t="s">
        <v>8320</v>
      </c>
      <c r="R982" t="s">
        <v>8322</v>
      </c>
      <c r="S982" s="10">
        <f t="shared" si="46"/>
        <v>41928.904189814813</v>
      </c>
      <c r="T982" s="10">
        <f t="shared" si="47"/>
        <v>41973.945856481485</v>
      </c>
      <c r="U982">
        <f>IF(H982="GBP", P982*1.35, P982*1)</f>
        <v>47.94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0</v>
      </c>
      <c r="P983">
        <f>ROUND(E983/L983, 2)</f>
        <v>2.75</v>
      </c>
      <c r="Q983" t="s">
        <v>8320</v>
      </c>
      <c r="R983" t="s">
        <v>8322</v>
      </c>
      <c r="S983" s="10">
        <f t="shared" si="46"/>
        <v>41830.947013888886</v>
      </c>
      <c r="T983" s="10">
        <f t="shared" si="47"/>
        <v>41860.947013888886</v>
      </c>
      <c r="U983">
        <f>IF(H983="GBP", P983*1.35, P983*1)</f>
        <v>2.75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0</v>
      </c>
      <c r="P984">
        <f>ROUND(E984/L984, 2)</f>
        <v>1</v>
      </c>
      <c r="Q984" t="s">
        <v>8320</v>
      </c>
      <c r="R984" t="s">
        <v>8322</v>
      </c>
      <c r="S984" s="10">
        <f t="shared" si="46"/>
        <v>42615.753310185188</v>
      </c>
      <c r="T984" s="10">
        <f t="shared" si="47"/>
        <v>42645.753310185188</v>
      </c>
      <c r="U984">
        <f>IF(H984="GBP", P984*1.35, P984*1)</f>
        <v>1</v>
      </c>
    </row>
    <row r="985" spans="1:21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0.3</v>
      </c>
      <c r="P985">
        <f>ROUND(E985/L985, 2)</f>
        <v>171.79</v>
      </c>
      <c r="Q985" t="s">
        <v>8320</v>
      </c>
      <c r="R985" t="s">
        <v>8322</v>
      </c>
      <c r="S985" s="10">
        <f t="shared" si="46"/>
        <v>42574.667650462965</v>
      </c>
      <c r="T985" s="10">
        <f t="shared" si="47"/>
        <v>42605.870833333334</v>
      </c>
      <c r="U985">
        <f>IF(H985="GBP", P985*1.35, P985*1)</f>
        <v>171.79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0.01</v>
      </c>
      <c r="P986">
        <f>ROUND(E986/L986, 2)</f>
        <v>35.33</v>
      </c>
      <c r="Q986" t="s">
        <v>8320</v>
      </c>
      <c r="R986" t="s">
        <v>8322</v>
      </c>
      <c r="S986" s="10">
        <f t="shared" si="46"/>
        <v>42061.11583333333</v>
      </c>
      <c r="T986" s="10">
        <f t="shared" si="47"/>
        <v>42091.074166666673</v>
      </c>
      <c r="U986">
        <f>IF(H986="GBP", P986*1.35, P986*1)</f>
        <v>35.33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0.06</v>
      </c>
      <c r="P987">
        <f>ROUND(E987/L987, 2)</f>
        <v>82.09</v>
      </c>
      <c r="Q987" t="s">
        <v>8320</v>
      </c>
      <c r="R987" t="s">
        <v>8322</v>
      </c>
      <c r="S987" s="10">
        <f t="shared" si="46"/>
        <v>42339.967708333337</v>
      </c>
      <c r="T987" s="10">
        <f t="shared" si="47"/>
        <v>42369.958333333328</v>
      </c>
      <c r="U987">
        <f>IF(H987="GBP", P987*1.35, P987*1)</f>
        <v>82.09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0.13</v>
      </c>
      <c r="P988">
        <f>ROUND(E988/L988, 2)</f>
        <v>110.87</v>
      </c>
      <c r="Q988" t="s">
        <v>8320</v>
      </c>
      <c r="R988" t="s">
        <v>8322</v>
      </c>
      <c r="S988" s="10">
        <f t="shared" si="46"/>
        <v>42324.767361111109</v>
      </c>
      <c r="T988" s="10">
        <f t="shared" si="47"/>
        <v>42379</v>
      </c>
      <c r="U988">
        <f>IF(H988="GBP", P988*1.35, P988*1)</f>
        <v>149.67450000000002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0.13</v>
      </c>
      <c r="P989">
        <f>ROUND(E989/L989, 2)</f>
        <v>161.22</v>
      </c>
      <c r="Q989" t="s">
        <v>8320</v>
      </c>
      <c r="R989" t="s">
        <v>8322</v>
      </c>
      <c r="S989" s="10">
        <f t="shared" si="46"/>
        <v>41773.294560185182</v>
      </c>
      <c r="T989" s="10">
        <f t="shared" si="47"/>
        <v>41813.294560185182</v>
      </c>
      <c r="U989">
        <f>IF(H989="GBP", P989*1.35, P989*1)</f>
        <v>161.22</v>
      </c>
    </row>
    <row r="990" spans="1:21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P990" t="e">
        <f>ROUND(E990/L990, 2)</f>
        <v>#DIV/0!</v>
      </c>
      <c r="Q990" t="s">
        <v>8320</v>
      </c>
      <c r="R990" t="s">
        <v>8322</v>
      </c>
      <c r="S990" s="10">
        <f t="shared" si="46"/>
        <v>42614.356770833328</v>
      </c>
      <c r="T990" s="10">
        <f t="shared" si="47"/>
        <v>42644.356770833328</v>
      </c>
      <c r="U990" t="e">
        <f>IF(H990="GBP", P990*1.35, P990*1)</f>
        <v>#DIV/0!</v>
      </c>
    </row>
    <row r="991" spans="1:2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0.17</v>
      </c>
      <c r="P991">
        <f>ROUND(E991/L991, 2)</f>
        <v>52.41</v>
      </c>
      <c r="Q991" t="s">
        <v>8320</v>
      </c>
      <c r="R991" t="s">
        <v>8322</v>
      </c>
      <c r="S991" s="10">
        <f t="shared" si="46"/>
        <v>42611.933969907404</v>
      </c>
      <c r="T991" s="10">
        <f t="shared" si="47"/>
        <v>42641.933969907404</v>
      </c>
      <c r="U991">
        <f>IF(H991="GBP", P991*1.35, P991*1)</f>
        <v>52.41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0</v>
      </c>
      <c r="P992">
        <f>ROUND(E992/L992, 2)</f>
        <v>13</v>
      </c>
      <c r="Q992" t="s">
        <v>8320</v>
      </c>
      <c r="R992" t="s">
        <v>8322</v>
      </c>
      <c r="S992" s="10">
        <f t="shared" si="46"/>
        <v>41855.784305555557</v>
      </c>
      <c r="T992" s="10">
        <f t="shared" si="47"/>
        <v>41885.784305555557</v>
      </c>
      <c r="U992">
        <f>IF(H992="GBP", P992*1.35, P992*1)</f>
        <v>13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0.04</v>
      </c>
      <c r="P993">
        <f>ROUND(E993/L993, 2)</f>
        <v>30.29</v>
      </c>
      <c r="Q993" t="s">
        <v>8320</v>
      </c>
      <c r="R993" t="s">
        <v>8322</v>
      </c>
      <c r="S993" s="10">
        <f t="shared" si="46"/>
        <v>42538.75680555556</v>
      </c>
      <c r="T993" s="10">
        <f t="shared" si="47"/>
        <v>42563.785416666666</v>
      </c>
      <c r="U993">
        <f>IF(H993="GBP", P993*1.35, P993*1)</f>
        <v>40.891500000000001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0</v>
      </c>
      <c r="P994">
        <f>ROUND(E994/L994, 2)</f>
        <v>116.75</v>
      </c>
      <c r="Q994" t="s">
        <v>8320</v>
      </c>
      <c r="R994" t="s">
        <v>8322</v>
      </c>
      <c r="S994" s="10">
        <f t="shared" si="46"/>
        <v>42437.924988425926</v>
      </c>
      <c r="T994" s="10">
        <f t="shared" si="47"/>
        <v>42497.883321759262</v>
      </c>
      <c r="U994">
        <f>IF(H994="GBP", P994*1.35, P994*1)</f>
        <v>116.75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0.25</v>
      </c>
      <c r="P995">
        <f>ROUND(E995/L995, 2)</f>
        <v>89.6</v>
      </c>
      <c r="Q995" t="s">
        <v>8320</v>
      </c>
      <c r="R995" t="s">
        <v>8322</v>
      </c>
      <c r="S995" s="10">
        <f t="shared" si="46"/>
        <v>42652.964907407411</v>
      </c>
      <c r="T995" s="10">
        <f t="shared" si="47"/>
        <v>42686.208333333328</v>
      </c>
      <c r="U995">
        <f>IF(H995="GBP", P995*1.35, P995*1)</f>
        <v>89.6</v>
      </c>
    </row>
    <row r="996" spans="1:21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0.02</v>
      </c>
      <c r="P996">
        <f>ROUND(E996/L996, 2)</f>
        <v>424.45</v>
      </c>
      <c r="Q996" t="s">
        <v>8320</v>
      </c>
      <c r="R996" t="s">
        <v>8322</v>
      </c>
      <c r="S996" s="10">
        <f t="shared" si="46"/>
        <v>41921.263078703705</v>
      </c>
      <c r="T996" s="10">
        <f t="shared" si="47"/>
        <v>41973.957638888889</v>
      </c>
      <c r="U996">
        <f>IF(H996="GBP", P996*1.35, P996*1)</f>
        <v>424.45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7.0000000000000007E-2</v>
      </c>
      <c r="P997">
        <f>ROUND(E997/L997, 2)</f>
        <v>80.67</v>
      </c>
      <c r="Q997" t="s">
        <v>8320</v>
      </c>
      <c r="R997" t="s">
        <v>8322</v>
      </c>
      <c r="S997" s="10">
        <f t="shared" si="46"/>
        <v>41947.940740740742</v>
      </c>
      <c r="T997" s="10">
        <f t="shared" si="47"/>
        <v>41972.666666666672</v>
      </c>
      <c r="U997">
        <f>IF(H997="GBP", P997*1.35, P997*1)</f>
        <v>80.67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0.02</v>
      </c>
      <c r="P998">
        <f>ROUND(E998/L998, 2)</f>
        <v>13</v>
      </c>
      <c r="Q998" t="s">
        <v>8320</v>
      </c>
      <c r="R998" t="s">
        <v>8322</v>
      </c>
      <c r="S998" s="10">
        <f t="shared" si="46"/>
        <v>41817.866435185184</v>
      </c>
      <c r="T998" s="10">
        <f t="shared" si="47"/>
        <v>41847.643750000003</v>
      </c>
      <c r="U998">
        <f>IF(H998="GBP", P998*1.35, P998*1)</f>
        <v>13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0.01</v>
      </c>
      <c r="P999">
        <f>ROUND(E999/L999, 2)</f>
        <v>8.1300000000000008</v>
      </c>
      <c r="Q999" t="s">
        <v>8320</v>
      </c>
      <c r="R999" t="s">
        <v>8322</v>
      </c>
      <c r="S999" s="10">
        <f t="shared" si="46"/>
        <v>41941.10297453704</v>
      </c>
      <c r="T999" s="10">
        <f t="shared" si="47"/>
        <v>41971.144641203704</v>
      </c>
      <c r="U999">
        <f>IF(H999="GBP", P999*1.35, P999*1)</f>
        <v>8.1300000000000008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0.59</v>
      </c>
      <c r="P1000">
        <f>ROUND(E1000/L1000, 2)</f>
        <v>153.43</v>
      </c>
      <c r="Q1000" t="s">
        <v>8320</v>
      </c>
      <c r="R1000" t="s">
        <v>8322</v>
      </c>
      <c r="S1000" s="10">
        <f t="shared" si="46"/>
        <v>42282.168993055559</v>
      </c>
      <c r="T1000" s="10">
        <f t="shared" si="47"/>
        <v>42327.210659722223</v>
      </c>
      <c r="U1000">
        <f>IF(H1000="GBP", P1000*1.35, P1000*1)</f>
        <v>153.43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0.08</v>
      </c>
      <c r="P1001">
        <f>ROUND(E1001/L1001, 2)</f>
        <v>292.08</v>
      </c>
      <c r="Q1001" t="s">
        <v>8320</v>
      </c>
      <c r="R1001" t="s">
        <v>8322</v>
      </c>
      <c r="S1001" s="10">
        <f t="shared" si="46"/>
        <v>41926.29965277778</v>
      </c>
      <c r="T1001" s="10">
        <f t="shared" si="47"/>
        <v>41956.334722222222</v>
      </c>
      <c r="U1001">
        <f>IF(H1001="GBP", P1001*1.35, P1001*1)</f>
        <v>292.08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0.02</v>
      </c>
      <c r="P1002">
        <f>ROUND(E1002/L1002, 2)</f>
        <v>3304</v>
      </c>
      <c r="Q1002" t="s">
        <v>8320</v>
      </c>
      <c r="R1002" t="s">
        <v>8322</v>
      </c>
      <c r="S1002" s="10">
        <f t="shared" si="46"/>
        <v>42749.059722222228</v>
      </c>
      <c r="T1002" s="10">
        <f t="shared" si="47"/>
        <v>42809.018055555556</v>
      </c>
      <c r="U1002">
        <f>IF(H1002="GBP", P1002*1.35, P1002*1)</f>
        <v>3304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1.04</v>
      </c>
      <c r="P1003">
        <f>ROUND(E1003/L1003, 2)</f>
        <v>1300</v>
      </c>
      <c r="Q1003" t="s">
        <v>8320</v>
      </c>
      <c r="R1003" t="s">
        <v>8322</v>
      </c>
      <c r="S1003" s="10">
        <f t="shared" si="46"/>
        <v>42720.720057870371</v>
      </c>
      <c r="T1003" s="10">
        <f t="shared" si="47"/>
        <v>42765.720057870371</v>
      </c>
      <c r="U1003">
        <f>IF(H1003="GBP", P1003*1.35, P1003*1)</f>
        <v>1755.0000000000002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0.3</v>
      </c>
      <c r="P1004">
        <f>ROUND(E1004/L1004, 2)</f>
        <v>134.55000000000001</v>
      </c>
      <c r="Q1004" t="s">
        <v>8320</v>
      </c>
      <c r="R1004" t="s">
        <v>8322</v>
      </c>
      <c r="S1004" s="10">
        <f t="shared" si="46"/>
        <v>42325.684189814812</v>
      </c>
      <c r="T1004" s="10">
        <f t="shared" si="47"/>
        <v>42355.249305555553</v>
      </c>
      <c r="U1004">
        <f>IF(H1004="GBP", P1004*1.35, P1004*1)</f>
        <v>134.55000000000001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0.16</v>
      </c>
      <c r="P1005">
        <f>ROUND(E1005/L1005, 2)</f>
        <v>214.07</v>
      </c>
      <c r="Q1005" t="s">
        <v>8320</v>
      </c>
      <c r="R1005" t="s">
        <v>8322</v>
      </c>
      <c r="S1005" s="10">
        <f t="shared" si="46"/>
        <v>42780.709039351852</v>
      </c>
      <c r="T1005" s="10">
        <f t="shared" si="47"/>
        <v>42810.667372685188</v>
      </c>
      <c r="U1005">
        <f>IF(H1005="GBP", P1005*1.35, P1005*1)</f>
        <v>214.07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0.82</v>
      </c>
      <c r="P1006">
        <f>ROUND(E1006/L1006, 2)</f>
        <v>216.34</v>
      </c>
      <c r="Q1006" t="s">
        <v>8320</v>
      </c>
      <c r="R1006" t="s">
        <v>8322</v>
      </c>
      <c r="S1006" s="10">
        <f t="shared" si="46"/>
        <v>42388.708645833336</v>
      </c>
      <c r="T1006" s="10">
        <f t="shared" si="47"/>
        <v>42418.708645833336</v>
      </c>
      <c r="U1006">
        <f>IF(H1006="GBP", P1006*1.35, P1006*1)</f>
        <v>216.34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0.75</v>
      </c>
      <c r="P1007">
        <f>ROUND(E1007/L1007, 2)</f>
        <v>932.31</v>
      </c>
      <c r="Q1007" t="s">
        <v>8320</v>
      </c>
      <c r="R1007" t="s">
        <v>8322</v>
      </c>
      <c r="S1007" s="10">
        <f t="shared" si="46"/>
        <v>42276.624803240738</v>
      </c>
      <c r="T1007" s="10">
        <f t="shared" si="47"/>
        <v>42307.624803240738</v>
      </c>
      <c r="U1007">
        <f>IF(H1007="GBP", P1007*1.35, P1007*1)</f>
        <v>932.31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0.06</v>
      </c>
      <c r="P1008">
        <f>ROUND(E1008/L1008, 2)</f>
        <v>29.25</v>
      </c>
      <c r="Q1008" t="s">
        <v>8320</v>
      </c>
      <c r="R1008" t="s">
        <v>8322</v>
      </c>
      <c r="S1008" s="10">
        <f t="shared" si="46"/>
        <v>41977.040185185186</v>
      </c>
      <c r="T1008" s="10">
        <f t="shared" si="47"/>
        <v>41985.299305555556</v>
      </c>
      <c r="U1008">
        <f>IF(H1008="GBP", P1008*1.35, P1008*1)</f>
        <v>29.25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0.44</v>
      </c>
      <c r="P1009">
        <f>ROUND(E1009/L1009, 2)</f>
        <v>174.95</v>
      </c>
      <c r="Q1009" t="s">
        <v>8320</v>
      </c>
      <c r="R1009" t="s">
        <v>8322</v>
      </c>
      <c r="S1009" s="10">
        <f t="shared" si="46"/>
        <v>42676.583599537036</v>
      </c>
      <c r="T1009" s="10">
        <f t="shared" si="47"/>
        <v>42718.6252662037</v>
      </c>
      <c r="U1009">
        <f>IF(H1009="GBP", P1009*1.35, P1009*1)</f>
        <v>174.95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0</v>
      </c>
      <c r="P1010">
        <f>ROUND(E1010/L1010, 2)</f>
        <v>250</v>
      </c>
      <c r="Q1010" t="s">
        <v>8320</v>
      </c>
      <c r="R1010" t="s">
        <v>8322</v>
      </c>
      <c r="S1010" s="10">
        <f t="shared" si="46"/>
        <v>42702.809201388889</v>
      </c>
      <c r="T1010" s="10">
        <f t="shared" si="47"/>
        <v>42732.809201388889</v>
      </c>
      <c r="U1010">
        <f>IF(H1010="GBP", P1010*1.35, P1010*1)</f>
        <v>250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0.13</v>
      </c>
      <c r="P1011">
        <f>ROUND(E1011/L1011, 2)</f>
        <v>65</v>
      </c>
      <c r="Q1011" t="s">
        <v>8320</v>
      </c>
      <c r="R1011" t="s">
        <v>8322</v>
      </c>
      <c r="S1011" s="10">
        <f t="shared" si="46"/>
        <v>42510.604699074072</v>
      </c>
      <c r="T1011" s="10">
        <f t="shared" si="47"/>
        <v>42540.604699074072</v>
      </c>
      <c r="U1011">
        <f>IF(H1011="GBP", P1011*1.35, P1011*1)</f>
        <v>65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0</v>
      </c>
      <c r="P1012">
        <f>ROUND(E1012/L1012, 2)</f>
        <v>55</v>
      </c>
      <c r="Q1012" t="s">
        <v>8320</v>
      </c>
      <c r="R1012" t="s">
        <v>8322</v>
      </c>
      <c r="S1012" s="10">
        <f t="shared" si="46"/>
        <v>42561.829421296294</v>
      </c>
      <c r="T1012" s="10">
        <f t="shared" si="47"/>
        <v>42618.124305555553</v>
      </c>
      <c r="U1012">
        <f>IF(H1012="GBP", P1012*1.35, P1012*1)</f>
        <v>55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0</v>
      </c>
      <c r="P1013">
        <f>ROUND(E1013/L1013, 2)</f>
        <v>75</v>
      </c>
      <c r="Q1013" t="s">
        <v>8320</v>
      </c>
      <c r="R1013" t="s">
        <v>8322</v>
      </c>
      <c r="S1013" s="10">
        <f t="shared" si="46"/>
        <v>41946.898090277777</v>
      </c>
      <c r="T1013" s="10">
        <f t="shared" si="47"/>
        <v>41991.898090277777</v>
      </c>
      <c r="U1013">
        <f>IF(H1013="GBP", P1013*1.35, P1013*1)</f>
        <v>75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215.35</v>
      </c>
      <c r="P1014">
        <f>ROUND(E1014/L1014, 2)</f>
        <v>1389.36</v>
      </c>
      <c r="Q1014" t="s">
        <v>8320</v>
      </c>
      <c r="R1014" t="s">
        <v>8322</v>
      </c>
      <c r="S1014" s="10">
        <f t="shared" si="46"/>
        <v>42714.440416666665</v>
      </c>
      <c r="T1014" s="10">
        <f t="shared" si="47"/>
        <v>42759.440416666665</v>
      </c>
      <c r="U1014">
        <f>IF(H1014="GBP", P1014*1.35, P1014*1)</f>
        <v>1389.36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0.35</v>
      </c>
      <c r="P1015">
        <f>ROUND(E1015/L1015, 2)</f>
        <v>95.91</v>
      </c>
      <c r="Q1015" t="s">
        <v>8320</v>
      </c>
      <c r="R1015" t="s">
        <v>8322</v>
      </c>
      <c r="S1015" s="10">
        <f t="shared" si="46"/>
        <v>42339.833981481483</v>
      </c>
      <c r="T1015" s="10">
        <f t="shared" si="47"/>
        <v>42367.833333333328</v>
      </c>
      <c r="U1015">
        <f>IF(H1015="GBP", P1015*1.35, P1015*1)</f>
        <v>95.91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0.31</v>
      </c>
      <c r="P1016">
        <f>ROUND(E1016/L1016, 2)</f>
        <v>191.25</v>
      </c>
      <c r="Q1016" t="s">
        <v>8320</v>
      </c>
      <c r="R1016" t="s">
        <v>8322</v>
      </c>
      <c r="S1016" s="10">
        <f t="shared" si="46"/>
        <v>41955.002488425926</v>
      </c>
      <c r="T1016" s="10">
        <f t="shared" si="47"/>
        <v>42005.002488425926</v>
      </c>
      <c r="U1016">
        <f>IF(H1016="GBP", P1016*1.35, P1016*1)</f>
        <v>191.25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0.03</v>
      </c>
      <c r="P1017">
        <f>ROUND(E1017/L1017, 2)</f>
        <v>40</v>
      </c>
      <c r="Q1017" t="s">
        <v>8320</v>
      </c>
      <c r="R1017" t="s">
        <v>8322</v>
      </c>
      <c r="S1017" s="10">
        <f t="shared" si="46"/>
        <v>42303.878414351857</v>
      </c>
      <c r="T1017" s="10">
        <f t="shared" si="47"/>
        <v>42333.920081018514</v>
      </c>
      <c r="U1017">
        <f>IF(H1017="GBP", P1017*1.35, P1017*1)</f>
        <v>40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0.03</v>
      </c>
      <c r="P1018">
        <f>ROUND(E1018/L1018, 2)</f>
        <v>74.790000000000006</v>
      </c>
      <c r="Q1018" t="s">
        <v>8320</v>
      </c>
      <c r="R1018" t="s">
        <v>8322</v>
      </c>
      <c r="S1018" s="10">
        <f t="shared" si="46"/>
        <v>42422.107129629629</v>
      </c>
      <c r="T1018" s="10">
        <f t="shared" si="47"/>
        <v>42467.065462962957</v>
      </c>
      <c r="U1018">
        <f>IF(H1018="GBP", P1018*1.35, P1018*1)</f>
        <v>74.790000000000006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0.23</v>
      </c>
      <c r="P1019">
        <f>ROUND(E1019/L1019, 2)</f>
        <v>161.12</v>
      </c>
      <c r="Q1019" t="s">
        <v>8320</v>
      </c>
      <c r="R1019" t="s">
        <v>8322</v>
      </c>
      <c r="S1019" s="10">
        <f t="shared" si="46"/>
        <v>42289.675173611111</v>
      </c>
      <c r="T1019" s="10">
        <f t="shared" si="47"/>
        <v>42329.716840277775</v>
      </c>
      <c r="U1019">
        <f>IF(H1019="GBP", P1019*1.35, P1019*1)</f>
        <v>161.12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0.03</v>
      </c>
      <c r="P1020">
        <f>ROUND(E1020/L1020, 2)</f>
        <v>88.71</v>
      </c>
      <c r="Q1020" t="s">
        <v>8320</v>
      </c>
      <c r="R1020" t="s">
        <v>8322</v>
      </c>
      <c r="S1020" s="10">
        <f t="shared" si="46"/>
        <v>42535.492280092592</v>
      </c>
      <c r="T1020" s="10">
        <f t="shared" si="47"/>
        <v>42565.492280092592</v>
      </c>
      <c r="U1020">
        <f>IF(H1020="GBP", P1020*1.35, P1020*1)</f>
        <v>88.71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0.47</v>
      </c>
      <c r="P1021">
        <f>ROUND(E1021/L1021, 2)</f>
        <v>53.25</v>
      </c>
      <c r="Q1021" t="s">
        <v>8320</v>
      </c>
      <c r="R1021" t="s">
        <v>8322</v>
      </c>
      <c r="S1021" s="10">
        <f t="shared" si="46"/>
        <v>42009.973946759259</v>
      </c>
      <c r="T1021" s="10">
        <f t="shared" si="47"/>
        <v>42039.973946759259</v>
      </c>
      <c r="U1021">
        <f>IF(H1021="GBP", P1021*1.35, P1021*1)</f>
        <v>53.25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2.06</v>
      </c>
      <c r="P1022">
        <f>ROUND(E1022/L1022, 2)</f>
        <v>106.2</v>
      </c>
      <c r="Q1022" t="s">
        <v>8326</v>
      </c>
      <c r="R1022" t="s">
        <v>8331</v>
      </c>
      <c r="S1022" s="10">
        <f t="shared" si="46"/>
        <v>42127.069548611107</v>
      </c>
      <c r="T1022" s="10">
        <f t="shared" si="47"/>
        <v>42157.032638888893</v>
      </c>
      <c r="U1022">
        <f>IF(H1022="GBP", P1022*1.35, P1022*1)</f>
        <v>106.2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3.52</v>
      </c>
      <c r="P1023">
        <f>ROUND(E1023/L1023, 2)</f>
        <v>22.08</v>
      </c>
      <c r="Q1023" t="s">
        <v>8326</v>
      </c>
      <c r="R1023" t="s">
        <v>8331</v>
      </c>
      <c r="S1023" s="10">
        <f t="shared" si="46"/>
        <v>42271.251979166671</v>
      </c>
      <c r="T1023" s="10">
        <f t="shared" si="47"/>
        <v>42294.166666666672</v>
      </c>
      <c r="U1023">
        <f>IF(H1023="GBP", P1023*1.35, P1023*1)</f>
        <v>22.08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1.1499999999999999</v>
      </c>
      <c r="P1024">
        <f>ROUND(E1024/L1024, 2)</f>
        <v>31.05</v>
      </c>
      <c r="Q1024" t="s">
        <v>8326</v>
      </c>
      <c r="R1024" t="s">
        <v>8331</v>
      </c>
      <c r="S1024" s="10">
        <f t="shared" si="46"/>
        <v>42111.646724537044</v>
      </c>
      <c r="T1024" s="10">
        <f t="shared" si="47"/>
        <v>42141.646724537044</v>
      </c>
      <c r="U1024">
        <f>IF(H1024="GBP", P1024*1.35, P1024*1)</f>
        <v>31.05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2.37</v>
      </c>
      <c r="P1025">
        <f>ROUND(E1025/L1025, 2)</f>
        <v>36.21</v>
      </c>
      <c r="Q1025" t="s">
        <v>8326</v>
      </c>
      <c r="R1025" t="s">
        <v>8331</v>
      </c>
      <c r="S1025" s="10">
        <f t="shared" si="46"/>
        <v>42145.919687500005</v>
      </c>
      <c r="T1025" s="10">
        <f t="shared" si="47"/>
        <v>42175.919687500005</v>
      </c>
      <c r="U1025">
        <f>IF(H1025="GBP", P1025*1.35, P1025*1)</f>
        <v>48.883500000000005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1.19</v>
      </c>
      <c r="P1026">
        <f>ROUND(E1026/L1026, 2)</f>
        <v>388.98</v>
      </c>
      <c r="Q1026" t="s">
        <v>8326</v>
      </c>
      <c r="R1026" t="s">
        <v>8331</v>
      </c>
      <c r="S1026" s="10">
        <f t="shared" si="46"/>
        <v>42370.580590277779</v>
      </c>
      <c r="T1026" s="10">
        <f t="shared" si="47"/>
        <v>42400.580590277779</v>
      </c>
      <c r="U1026">
        <f>IF(H1026="GBP", P1026*1.35, P1026*1)</f>
        <v>388.98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ROUND(E1027/D1027,2)</f>
        <v>1.1000000000000001</v>
      </c>
      <c r="P1027">
        <f>ROUND(E1027/L1027, 2)</f>
        <v>71.849999999999994</v>
      </c>
      <c r="Q1027" t="s">
        <v>8326</v>
      </c>
      <c r="R1027" t="s">
        <v>8331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  <c r="U1027">
        <f>IF(H1027="GBP", P1027*1.35, P1027*1)</f>
        <v>71.849999999999994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</v>
      </c>
      <c r="P1028">
        <f>ROUND(E1028/L1028, 2)</f>
        <v>57.38</v>
      </c>
      <c r="Q1028" t="s">
        <v>8326</v>
      </c>
      <c r="R1028" t="s">
        <v>8331</v>
      </c>
      <c r="S1028" s="10">
        <f t="shared" si="49"/>
        <v>42426.407592592594</v>
      </c>
      <c r="T1028" s="10">
        <f t="shared" si="50"/>
        <v>42460.365925925929</v>
      </c>
      <c r="U1028">
        <f>IF(H1028="GBP", P1028*1.35, P1028*1)</f>
        <v>77.463000000000008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1.03</v>
      </c>
      <c r="P1029">
        <f>ROUND(E1029/L1029, 2)</f>
        <v>69.67</v>
      </c>
      <c r="Q1029" t="s">
        <v>8326</v>
      </c>
      <c r="R1029" t="s">
        <v>8331</v>
      </c>
      <c r="S1029" s="10">
        <f t="shared" si="49"/>
        <v>41905.034108796295</v>
      </c>
      <c r="T1029" s="10">
        <f t="shared" si="50"/>
        <v>41935.034108796295</v>
      </c>
      <c r="U1029">
        <f>IF(H1029="GBP", P1029*1.35, P1029*1)</f>
        <v>69.67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1.17</v>
      </c>
      <c r="P1030">
        <f>ROUND(E1030/L1030, 2)</f>
        <v>45.99</v>
      </c>
      <c r="Q1030" t="s">
        <v>8326</v>
      </c>
      <c r="R1030" t="s">
        <v>8331</v>
      </c>
      <c r="S1030" s="10">
        <f t="shared" si="49"/>
        <v>42755.627372685187</v>
      </c>
      <c r="T1030" s="10">
        <f t="shared" si="50"/>
        <v>42800.833333333328</v>
      </c>
      <c r="U1030">
        <f>IF(H1030="GBP", P1030*1.35, P1030*1)</f>
        <v>62.086500000000008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1.1200000000000001</v>
      </c>
      <c r="P1031">
        <f>ROUND(E1031/L1031, 2)</f>
        <v>79.260000000000005</v>
      </c>
      <c r="Q1031" t="s">
        <v>8326</v>
      </c>
      <c r="R1031" t="s">
        <v>8331</v>
      </c>
      <c r="S1031" s="10">
        <f t="shared" si="49"/>
        <v>42044.711886574078</v>
      </c>
      <c r="T1031" s="10">
        <f t="shared" si="50"/>
        <v>42098.915972222225</v>
      </c>
      <c r="U1031">
        <f>IF(H1031="GBP", P1031*1.35, P1031*1)</f>
        <v>79.260000000000005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3.42</v>
      </c>
      <c r="P1032">
        <f>ROUND(E1032/L1032, 2)</f>
        <v>43.03</v>
      </c>
      <c r="Q1032" t="s">
        <v>8326</v>
      </c>
      <c r="R1032" t="s">
        <v>8331</v>
      </c>
      <c r="S1032" s="10">
        <f t="shared" si="49"/>
        <v>42611.483206018514</v>
      </c>
      <c r="T1032" s="10">
        <f t="shared" si="50"/>
        <v>42625.483206018514</v>
      </c>
      <c r="U1032">
        <f>IF(H1032="GBP", P1032*1.35, P1032*1)</f>
        <v>43.03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1.07</v>
      </c>
      <c r="P1033">
        <f>ROUND(E1033/L1033, 2)</f>
        <v>108.48</v>
      </c>
      <c r="Q1033" t="s">
        <v>8326</v>
      </c>
      <c r="R1033" t="s">
        <v>8331</v>
      </c>
      <c r="S1033" s="10">
        <f t="shared" si="49"/>
        <v>42324.764004629629</v>
      </c>
      <c r="T1033" s="10">
        <f t="shared" si="50"/>
        <v>42354.764004629629</v>
      </c>
      <c r="U1033">
        <f>IF(H1033="GBP", P1033*1.35, P1033*1)</f>
        <v>108.48</v>
      </c>
    </row>
    <row r="1034" spans="1:21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1.08</v>
      </c>
      <c r="P1034">
        <f>ROUND(E1034/L1034, 2)</f>
        <v>61.03</v>
      </c>
      <c r="Q1034" t="s">
        <v>8326</v>
      </c>
      <c r="R1034" t="s">
        <v>8331</v>
      </c>
      <c r="S1034" s="10">
        <f t="shared" si="49"/>
        <v>42514.666956018518</v>
      </c>
      <c r="T1034" s="10">
        <f t="shared" si="50"/>
        <v>42544.666956018518</v>
      </c>
      <c r="U1034">
        <f>IF(H1034="GBP", P1034*1.35, P1034*1)</f>
        <v>61.03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1.03</v>
      </c>
      <c r="P1035">
        <f>ROUND(E1035/L1035, 2)</f>
        <v>50.59</v>
      </c>
      <c r="Q1035" t="s">
        <v>8326</v>
      </c>
      <c r="R1035" t="s">
        <v>8331</v>
      </c>
      <c r="S1035" s="10">
        <f t="shared" si="49"/>
        <v>42688.732407407413</v>
      </c>
      <c r="T1035" s="10">
        <f t="shared" si="50"/>
        <v>42716.732407407413</v>
      </c>
      <c r="U1035">
        <f>IF(H1035="GBP", P1035*1.35, P1035*1)</f>
        <v>68.296500000000009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1.3</v>
      </c>
      <c r="P1036">
        <f>ROUND(E1036/L1036, 2)</f>
        <v>39.159999999999997</v>
      </c>
      <c r="Q1036" t="s">
        <v>8326</v>
      </c>
      <c r="R1036" t="s">
        <v>8331</v>
      </c>
      <c r="S1036" s="10">
        <f t="shared" si="49"/>
        <v>42555.166712962964</v>
      </c>
      <c r="T1036" s="10">
        <f t="shared" si="50"/>
        <v>42587.165972222225</v>
      </c>
      <c r="U1036">
        <f>IF(H1036="GBP", P1036*1.35, P1036*1)</f>
        <v>39.159999999999997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1.08</v>
      </c>
      <c r="P1037">
        <f>ROUND(E1037/L1037, 2)</f>
        <v>65.16</v>
      </c>
      <c r="Q1037" t="s">
        <v>8326</v>
      </c>
      <c r="R1037" t="s">
        <v>8331</v>
      </c>
      <c r="S1037" s="10">
        <f t="shared" si="49"/>
        <v>42016.641435185185</v>
      </c>
      <c r="T1037" s="10">
        <f t="shared" si="50"/>
        <v>42046.641435185185</v>
      </c>
      <c r="U1037">
        <f>IF(H1037="GBP", P1037*1.35, P1037*1)</f>
        <v>65.16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1.1200000000000001</v>
      </c>
      <c r="P1038">
        <f>ROUND(E1038/L1038, 2)</f>
        <v>23.96</v>
      </c>
      <c r="Q1038" t="s">
        <v>8326</v>
      </c>
      <c r="R1038" t="s">
        <v>8331</v>
      </c>
      <c r="S1038" s="10">
        <f t="shared" si="49"/>
        <v>41249.448958333334</v>
      </c>
      <c r="T1038" s="10">
        <f t="shared" si="50"/>
        <v>41281.333333333336</v>
      </c>
      <c r="U1038">
        <f>IF(H1038="GBP", P1038*1.35, P1038*1)</f>
        <v>23.96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1.02</v>
      </c>
      <c r="P1039">
        <f>ROUND(E1039/L1039, 2)</f>
        <v>48.62</v>
      </c>
      <c r="Q1039" t="s">
        <v>8326</v>
      </c>
      <c r="R1039" t="s">
        <v>8331</v>
      </c>
      <c r="S1039" s="10">
        <f t="shared" si="49"/>
        <v>42119.822476851856</v>
      </c>
      <c r="T1039" s="10">
        <f t="shared" si="50"/>
        <v>42142.208333333328</v>
      </c>
      <c r="U1039">
        <f>IF(H1039="GBP", P1039*1.35, P1039*1)</f>
        <v>48.62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1.45</v>
      </c>
      <c r="P1040">
        <f>ROUND(E1040/L1040, 2)</f>
        <v>35.74</v>
      </c>
      <c r="Q1040" t="s">
        <v>8326</v>
      </c>
      <c r="R1040" t="s">
        <v>8331</v>
      </c>
      <c r="S1040" s="10">
        <f t="shared" si="49"/>
        <v>42418.231747685189</v>
      </c>
      <c r="T1040" s="10">
        <f t="shared" si="50"/>
        <v>42448.190081018518</v>
      </c>
      <c r="U1040">
        <f>IF(H1040="GBP", P1040*1.35, P1040*1)</f>
        <v>35.74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1.28</v>
      </c>
      <c r="P1041">
        <f>ROUND(E1041/L1041, 2)</f>
        <v>21.37</v>
      </c>
      <c r="Q1041" t="s">
        <v>8326</v>
      </c>
      <c r="R1041" t="s">
        <v>8331</v>
      </c>
      <c r="S1041" s="10">
        <f t="shared" si="49"/>
        <v>42692.109328703707</v>
      </c>
      <c r="T1041" s="10">
        <f t="shared" si="50"/>
        <v>42717.332638888889</v>
      </c>
      <c r="U1041">
        <f>IF(H1041="GBP", P1041*1.35, P1041*1)</f>
        <v>21.37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0</v>
      </c>
      <c r="P1042">
        <f>ROUND(E1042/L1042, 2)</f>
        <v>250</v>
      </c>
      <c r="Q1042" t="s">
        <v>8332</v>
      </c>
      <c r="R1042" t="s">
        <v>8333</v>
      </c>
      <c r="S1042" s="10">
        <f t="shared" si="49"/>
        <v>42579.708437499998</v>
      </c>
      <c r="T1042" s="10">
        <f t="shared" si="50"/>
        <v>42609.708437499998</v>
      </c>
      <c r="U1042">
        <f>IF(H1042="GBP", P1042*1.35, P1042*1)</f>
        <v>250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P1043" t="e">
        <f>ROUND(E1043/L1043, 2)</f>
        <v>#DIV/0!</v>
      </c>
      <c r="Q1043" t="s">
        <v>8332</v>
      </c>
      <c r="R1043" t="s">
        <v>8333</v>
      </c>
      <c r="S1043" s="10">
        <f t="shared" si="49"/>
        <v>41831.060092592597</v>
      </c>
      <c r="T1043" s="10">
        <f t="shared" si="50"/>
        <v>41851.060092592597</v>
      </c>
      <c r="U1043" t="e">
        <f>IF(H1043="GBP", P1043*1.35, P1043*1)</f>
        <v>#DIV/0!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0.02</v>
      </c>
      <c r="P1044">
        <f>ROUND(E1044/L1044, 2)</f>
        <v>10</v>
      </c>
      <c r="Q1044" t="s">
        <v>8332</v>
      </c>
      <c r="R1044" t="s">
        <v>8333</v>
      </c>
      <c r="S1044" s="10">
        <f t="shared" si="49"/>
        <v>41851.696157407408</v>
      </c>
      <c r="T1044" s="10">
        <f t="shared" si="50"/>
        <v>41894.416666666664</v>
      </c>
      <c r="U1044">
        <f>IF(H1044="GBP", P1044*1.35, P1044*1)</f>
        <v>10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0.09</v>
      </c>
      <c r="P1045">
        <f>ROUND(E1045/L1045, 2)</f>
        <v>29.24</v>
      </c>
      <c r="Q1045" t="s">
        <v>8332</v>
      </c>
      <c r="R1045" t="s">
        <v>8333</v>
      </c>
      <c r="S1045" s="10">
        <f t="shared" si="49"/>
        <v>42114.252951388888</v>
      </c>
      <c r="T1045" s="10">
        <f t="shared" si="50"/>
        <v>42144.252951388888</v>
      </c>
      <c r="U1045">
        <f>IF(H1045="GBP", P1045*1.35, P1045*1)</f>
        <v>29.24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0</v>
      </c>
      <c r="P1046">
        <f>ROUND(E1046/L1046, 2)</f>
        <v>3</v>
      </c>
      <c r="Q1046" t="s">
        <v>8332</v>
      </c>
      <c r="R1046" t="s">
        <v>8333</v>
      </c>
      <c r="S1046" s="10">
        <f t="shared" si="49"/>
        <v>42011.925937499997</v>
      </c>
      <c r="T1046" s="10">
        <f t="shared" si="50"/>
        <v>42068.852083333331</v>
      </c>
      <c r="U1046">
        <f>IF(H1046="GBP", P1046*1.35, P1046*1)</f>
        <v>3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0.03</v>
      </c>
      <c r="P1047">
        <f>ROUND(E1047/L1047, 2)</f>
        <v>33.25</v>
      </c>
      <c r="Q1047" t="s">
        <v>8332</v>
      </c>
      <c r="R1047" t="s">
        <v>8333</v>
      </c>
      <c r="S1047" s="10">
        <f t="shared" si="49"/>
        <v>41844.874421296299</v>
      </c>
      <c r="T1047" s="10">
        <f t="shared" si="50"/>
        <v>41874.874421296299</v>
      </c>
      <c r="U1047">
        <f>IF(H1047="GBP", P1047*1.35, P1047*1)</f>
        <v>33.25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P1048" t="e">
        <f>ROUND(E1048/L1048, 2)</f>
        <v>#DIV/0!</v>
      </c>
      <c r="Q1048" t="s">
        <v>8332</v>
      </c>
      <c r="R1048" t="s">
        <v>8333</v>
      </c>
      <c r="S1048" s="10">
        <f t="shared" si="49"/>
        <v>42319.851388888885</v>
      </c>
      <c r="T1048" s="10">
        <f t="shared" si="50"/>
        <v>42364.851388888885</v>
      </c>
      <c r="U1048" t="e">
        <f>IF(H1048="GBP", P1048*1.35, P1048*1)</f>
        <v>#DIV/0!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0</v>
      </c>
      <c r="P1049">
        <f>ROUND(E1049/L1049, 2)</f>
        <v>1</v>
      </c>
      <c r="Q1049" t="s">
        <v>8332</v>
      </c>
      <c r="R1049" t="s">
        <v>8333</v>
      </c>
      <c r="S1049" s="10">
        <f t="shared" si="49"/>
        <v>41918.818460648145</v>
      </c>
      <c r="T1049" s="10">
        <f t="shared" si="50"/>
        <v>41948.860127314816</v>
      </c>
      <c r="U1049">
        <f>IF(H1049="GBP", P1049*1.35, P1049*1)</f>
        <v>1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0.01</v>
      </c>
      <c r="P1050">
        <f>ROUND(E1050/L1050, 2)</f>
        <v>53</v>
      </c>
      <c r="Q1050" t="s">
        <v>8332</v>
      </c>
      <c r="R1050" t="s">
        <v>8333</v>
      </c>
      <c r="S1050" s="10">
        <f t="shared" si="49"/>
        <v>42598.053113425922</v>
      </c>
      <c r="T1050" s="10">
        <f t="shared" si="50"/>
        <v>42638.053113425922</v>
      </c>
      <c r="U1050">
        <f>IF(H1050="GBP", P1050*1.35, P1050*1)</f>
        <v>53</v>
      </c>
    </row>
    <row r="1051" spans="1:21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P1051" t="e">
        <f>ROUND(E1051/L1051, 2)</f>
        <v>#DIV/0!</v>
      </c>
      <c r="Q1051" t="s">
        <v>8332</v>
      </c>
      <c r="R1051" t="s">
        <v>8333</v>
      </c>
      <c r="S1051" s="10">
        <f t="shared" si="49"/>
        <v>42382.431076388893</v>
      </c>
      <c r="T1051" s="10">
        <f t="shared" si="50"/>
        <v>42412.431076388893</v>
      </c>
      <c r="U1051" t="e">
        <f>IF(H1051="GBP", P1051*1.35, P1051*1)</f>
        <v>#DIV/0!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P1052" t="e">
        <f>ROUND(E1052/L1052, 2)</f>
        <v>#DIV/0!</v>
      </c>
      <c r="Q1052" t="s">
        <v>8332</v>
      </c>
      <c r="R1052" t="s">
        <v>8333</v>
      </c>
      <c r="S1052" s="10">
        <f t="shared" si="49"/>
        <v>42231.7971875</v>
      </c>
      <c r="T1052" s="10">
        <f t="shared" si="50"/>
        <v>42261.7971875</v>
      </c>
      <c r="U1052" t="e">
        <f>IF(H1052="GBP", P1052*1.35, P1052*1)</f>
        <v>#DIV/0!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P1053" t="e">
        <f>ROUND(E1053/L1053, 2)</f>
        <v>#DIV/0!</v>
      </c>
      <c r="Q1053" t="s">
        <v>8332</v>
      </c>
      <c r="R1053" t="s">
        <v>8333</v>
      </c>
      <c r="S1053" s="10">
        <f t="shared" si="49"/>
        <v>41850.014178240745</v>
      </c>
      <c r="T1053" s="10">
        <f t="shared" si="50"/>
        <v>41878.014178240745</v>
      </c>
      <c r="U1053" t="e">
        <f>IF(H1053="GBP", P1053*1.35, P1053*1)</f>
        <v>#DIV/0!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P1054" t="e">
        <f>ROUND(E1054/L1054, 2)</f>
        <v>#DIV/0!</v>
      </c>
      <c r="Q1054" t="s">
        <v>8332</v>
      </c>
      <c r="R1054" t="s">
        <v>8333</v>
      </c>
      <c r="S1054" s="10">
        <f t="shared" si="49"/>
        <v>42483.797395833331</v>
      </c>
      <c r="T1054" s="10">
        <f t="shared" si="50"/>
        <v>42527.839583333334</v>
      </c>
      <c r="U1054" t="e">
        <f>IF(H1054="GBP", P1054*1.35, P1054*1)</f>
        <v>#DIV/0!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0.01</v>
      </c>
      <c r="P1055">
        <f>ROUND(E1055/L1055, 2)</f>
        <v>15</v>
      </c>
      <c r="Q1055" t="s">
        <v>8332</v>
      </c>
      <c r="R1055" t="s">
        <v>8333</v>
      </c>
      <c r="S1055" s="10">
        <f t="shared" si="49"/>
        <v>42775.172824074078</v>
      </c>
      <c r="T1055" s="10">
        <f t="shared" si="50"/>
        <v>42800.172824074078</v>
      </c>
      <c r="U1055">
        <f>IF(H1055="GBP", P1055*1.35, P1055*1)</f>
        <v>15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P1056" t="e">
        <f>ROUND(E1056/L1056, 2)</f>
        <v>#DIV/0!</v>
      </c>
      <c r="Q1056" t="s">
        <v>8332</v>
      </c>
      <c r="R1056" t="s">
        <v>8333</v>
      </c>
      <c r="S1056" s="10">
        <f t="shared" si="49"/>
        <v>41831.851840277777</v>
      </c>
      <c r="T1056" s="10">
        <f t="shared" si="50"/>
        <v>41861.916666666664</v>
      </c>
      <c r="U1056" t="e">
        <f>IF(H1056="GBP", P1056*1.35, P1056*1)</f>
        <v>#DIV/0!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P1057" t="e">
        <f>ROUND(E1057/L1057, 2)</f>
        <v>#DIV/0!</v>
      </c>
      <c r="Q1057" t="s">
        <v>8332</v>
      </c>
      <c r="R1057" t="s">
        <v>8333</v>
      </c>
      <c r="S1057" s="10">
        <f t="shared" si="49"/>
        <v>42406.992418981477</v>
      </c>
      <c r="T1057" s="10">
        <f t="shared" si="50"/>
        <v>42436.992418981477</v>
      </c>
      <c r="U1057" t="e">
        <f>IF(H1057="GBP", P1057*1.35, P1057*1)</f>
        <v>#DIV/0!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P1058" t="e">
        <f>ROUND(E1058/L1058, 2)</f>
        <v>#DIV/0!</v>
      </c>
      <c r="Q1058" t="s">
        <v>8332</v>
      </c>
      <c r="R1058" t="s">
        <v>8333</v>
      </c>
      <c r="S1058" s="10">
        <f t="shared" si="49"/>
        <v>42058.719641203701</v>
      </c>
      <c r="T1058" s="10">
        <f t="shared" si="50"/>
        <v>42118.677974537044</v>
      </c>
      <c r="U1058" t="e">
        <f>IF(H1058="GBP", P1058*1.35, P1058*1)</f>
        <v>#DIV/0!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P1059" t="e">
        <f>ROUND(E1059/L1059, 2)</f>
        <v>#DIV/0!</v>
      </c>
      <c r="Q1059" t="s">
        <v>8332</v>
      </c>
      <c r="R1059" t="s">
        <v>8333</v>
      </c>
      <c r="S1059" s="10">
        <f t="shared" si="49"/>
        <v>42678.871331018512</v>
      </c>
      <c r="T1059" s="10">
        <f t="shared" si="50"/>
        <v>42708.912997685184</v>
      </c>
      <c r="U1059" t="e">
        <f>IF(H1059="GBP", P1059*1.35, P1059*1)</f>
        <v>#DIV/0!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P1060" t="e">
        <f>ROUND(E1060/L1060, 2)</f>
        <v>#DIV/0!</v>
      </c>
      <c r="Q1060" t="s">
        <v>8332</v>
      </c>
      <c r="R1060" t="s">
        <v>8333</v>
      </c>
      <c r="S1060" s="10">
        <f t="shared" si="49"/>
        <v>42047.900960648149</v>
      </c>
      <c r="T1060" s="10">
        <f t="shared" si="50"/>
        <v>42089</v>
      </c>
      <c r="U1060" t="e">
        <f>IF(H1060="GBP", P1060*1.35, P1060*1)</f>
        <v>#DIV/0!</v>
      </c>
    </row>
    <row r="1061" spans="1:21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P1061" t="e">
        <f>ROUND(E1061/L1061, 2)</f>
        <v>#DIV/0!</v>
      </c>
      <c r="Q1061" t="s">
        <v>8332</v>
      </c>
      <c r="R1061" t="s">
        <v>8333</v>
      </c>
      <c r="S1061" s="10">
        <f t="shared" si="49"/>
        <v>42046.79</v>
      </c>
      <c r="T1061" s="10">
        <f t="shared" si="50"/>
        <v>42076.748333333337</v>
      </c>
      <c r="U1061" t="e">
        <f>IF(H1061="GBP", P1061*1.35, P1061*1)</f>
        <v>#DIV/0!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0.01</v>
      </c>
      <c r="P1062">
        <f>ROUND(E1062/L1062, 2)</f>
        <v>50</v>
      </c>
      <c r="Q1062" t="s">
        <v>8332</v>
      </c>
      <c r="R1062" t="s">
        <v>8333</v>
      </c>
      <c r="S1062" s="10">
        <f t="shared" si="49"/>
        <v>42079.913113425922</v>
      </c>
      <c r="T1062" s="10">
        <f t="shared" si="50"/>
        <v>42109.913113425922</v>
      </c>
      <c r="U1062">
        <f>IF(H1062="GBP", P1062*1.35, P1062*1)</f>
        <v>50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P1063" t="e">
        <f>ROUND(E1063/L1063, 2)</f>
        <v>#DIV/0!</v>
      </c>
      <c r="Q1063" t="s">
        <v>8332</v>
      </c>
      <c r="R1063" t="s">
        <v>8333</v>
      </c>
      <c r="S1063" s="10">
        <f t="shared" si="49"/>
        <v>42432.276712962965</v>
      </c>
      <c r="T1063" s="10">
        <f t="shared" si="50"/>
        <v>42492.041666666672</v>
      </c>
      <c r="U1063" t="e">
        <f>IF(H1063="GBP", P1063*1.35, P1063*1)</f>
        <v>#DIV/0!</v>
      </c>
    </row>
    <row r="1064" spans="1:21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0.95</v>
      </c>
      <c r="P1064">
        <f>ROUND(E1064/L1064, 2)</f>
        <v>47.5</v>
      </c>
      <c r="Q1064" t="s">
        <v>8332</v>
      </c>
      <c r="R1064" t="s">
        <v>8333</v>
      </c>
      <c r="S1064" s="10">
        <f t="shared" si="49"/>
        <v>42556.807187500002</v>
      </c>
      <c r="T1064" s="10">
        <f t="shared" si="50"/>
        <v>42563.807187500002</v>
      </c>
      <c r="U1064">
        <f>IF(H1064="GBP", P1064*1.35, P1064*1)</f>
        <v>47.5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P1065" t="e">
        <f>ROUND(E1065/L1065, 2)</f>
        <v>#DIV/0!</v>
      </c>
      <c r="Q1065" t="s">
        <v>8332</v>
      </c>
      <c r="R1065" t="s">
        <v>8333</v>
      </c>
      <c r="S1065" s="10">
        <f t="shared" si="49"/>
        <v>42583.030810185184</v>
      </c>
      <c r="T1065" s="10">
        <f t="shared" si="50"/>
        <v>42613.030810185184</v>
      </c>
      <c r="U1065" t="e">
        <f>IF(H1065="GBP", P1065*1.35, P1065*1)</f>
        <v>#DIV/0!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0.09</v>
      </c>
      <c r="P1066">
        <f>ROUND(E1066/L1066, 2)</f>
        <v>65.67</v>
      </c>
      <c r="Q1066" t="s">
        <v>8334</v>
      </c>
      <c r="R1066" t="s">
        <v>8335</v>
      </c>
      <c r="S1066" s="10">
        <f t="shared" si="49"/>
        <v>41417.228043981479</v>
      </c>
      <c r="T1066" s="10">
        <f t="shared" si="50"/>
        <v>41462.228043981479</v>
      </c>
      <c r="U1066">
        <f>IF(H1066="GBP", P1066*1.35, P1066*1)</f>
        <v>65.67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0.03</v>
      </c>
      <c r="P1067">
        <f>ROUND(E1067/L1067, 2)</f>
        <v>16.2</v>
      </c>
      <c r="Q1067" t="s">
        <v>8334</v>
      </c>
      <c r="R1067" t="s">
        <v>8335</v>
      </c>
      <c r="S1067" s="10">
        <f t="shared" si="49"/>
        <v>41661.381041666667</v>
      </c>
      <c r="T1067" s="10">
        <f t="shared" si="50"/>
        <v>41689.381041666667</v>
      </c>
      <c r="U1067">
        <f>IF(H1067="GBP", P1067*1.35, P1067*1)</f>
        <v>16.2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0.03</v>
      </c>
      <c r="P1068">
        <f>ROUND(E1068/L1068, 2)</f>
        <v>34.130000000000003</v>
      </c>
      <c r="Q1068" t="s">
        <v>8334</v>
      </c>
      <c r="R1068" t="s">
        <v>8335</v>
      </c>
      <c r="S1068" s="10">
        <f t="shared" si="49"/>
        <v>41445.962754629632</v>
      </c>
      <c r="T1068" s="10">
        <f t="shared" si="50"/>
        <v>41490.962754629632</v>
      </c>
      <c r="U1068">
        <f>IF(H1068="GBP", P1068*1.35, P1068*1)</f>
        <v>34.130000000000003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0.26</v>
      </c>
      <c r="P1069">
        <f>ROUND(E1069/L1069, 2)</f>
        <v>13</v>
      </c>
      <c r="Q1069" t="s">
        <v>8334</v>
      </c>
      <c r="R1069" t="s">
        <v>8335</v>
      </c>
      <c r="S1069" s="10">
        <f t="shared" si="49"/>
        <v>41599.855682870373</v>
      </c>
      <c r="T1069" s="10">
        <f t="shared" si="50"/>
        <v>41629.855682870373</v>
      </c>
      <c r="U1069">
        <f>IF(H1069="GBP", P1069*1.35, P1069*1)</f>
        <v>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0</v>
      </c>
      <c r="P1070">
        <f>ROUND(E1070/L1070, 2)</f>
        <v>11.25</v>
      </c>
      <c r="Q1070" t="s">
        <v>8334</v>
      </c>
      <c r="R1070" t="s">
        <v>8335</v>
      </c>
      <c r="S1070" s="10">
        <f t="shared" si="49"/>
        <v>42440.371111111104</v>
      </c>
      <c r="T1070" s="10">
        <f t="shared" si="50"/>
        <v>42470.329444444447</v>
      </c>
      <c r="U1070">
        <f>IF(H1070="GBP", P1070*1.35, P1070*1)</f>
        <v>11.25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0.39</v>
      </c>
      <c r="P1071">
        <f>ROUND(E1071/L1071, 2)</f>
        <v>40.479999999999997</v>
      </c>
      <c r="Q1071" t="s">
        <v>8334</v>
      </c>
      <c r="R1071" t="s">
        <v>8335</v>
      </c>
      <c r="S1071" s="10">
        <f t="shared" si="49"/>
        <v>41572.229849537034</v>
      </c>
      <c r="T1071" s="10">
        <f t="shared" si="50"/>
        <v>41604.271516203706</v>
      </c>
      <c r="U1071">
        <f>IF(H1071="GBP", P1071*1.35, P1071*1)</f>
        <v>40.479999999999997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0.01</v>
      </c>
      <c r="P1072">
        <f>ROUND(E1072/L1072, 2)</f>
        <v>35</v>
      </c>
      <c r="Q1072" t="s">
        <v>8334</v>
      </c>
      <c r="R1072" t="s">
        <v>8335</v>
      </c>
      <c r="S1072" s="10">
        <f t="shared" si="49"/>
        <v>41163.011828703704</v>
      </c>
      <c r="T1072" s="10">
        <f t="shared" si="50"/>
        <v>41183.011828703704</v>
      </c>
      <c r="U1072">
        <f>IF(H1072="GBP", P1072*1.35, P1072*1)</f>
        <v>35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P1073" t="e">
        <f>ROUND(E1073/L1073, 2)</f>
        <v>#DIV/0!</v>
      </c>
      <c r="Q1073" t="s">
        <v>8334</v>
      </c>
      <c r="R1073" t="s">
        <v>8335</v>
      </c>
      <c r="S1073" s="10">
        <f t="shared" si="49"/>
        <v>42295.753391203703</v>
      </c>
      <c r="T1073" s="10">
        <f t="shared" si="50"/>
        <v>42325.795057870375</v>
      </c>
      <c r="U1073" t="e">
        <f>IF(H1073="GBP", P1073*1.35, P1073*1)</f>
        <v>#DIV/0!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0</v>
      </c>
      <c r="P1074">
        <f>ROUND(E1074/L1074, 2)</f>
        <v>12.75</v>
      </c>
      <c r="Q1074" t="s">
        <v>8334</v>
      </c>
      <c r="R1074" t="s">
        <v>8335</v>
      </c>
      <c r="S1074" s="10">
        <f t="shared" si="49"/>
        <v>41645.832141203704</v>
      </c>
      <c r="T1074" s="10">
        <f t="shared" si="50"/>
        <v>41675.832141203704</v>
      </c>
      <c r="U1074">
        <f>IF(H1074="GBP", P1074*1.35, P1074*1)</f>
        <v>12.75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0.01</v>
      </c>
      <c r="P1075">
        <f>ROUND(E1075/L1075, 2)</f>
        <v>10</v>
      </c>
      <c r="Q1075" t="s">
        <v>8334</v>
      </c>
      <c r="R1075" t="s">
        <v>8335</v>
      </c>
      <c r="S1075" s="10">
        <f t="shared" si="49"/>
        <v>40802.964594907404</v>
      </c>
      <c r="T1075" s="10">
        <f t="shared" si="50"/>
        <v>40832.964594907404</v>
      </c>
      <c r="U1075">
        <f>IF(H1075="GBP", P1075*1.35, P1075*1)</f>
        <v>10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0.06</v>
      </c>
      <c r="P1076">
        <f>ROUND(E1076/L1076, 2)</f>
        <v>113.57</v>
      </c>
      <c r="Q1076" t="s">
        <v>8334</v>
      </c>
      <c r="R1076" t="s">
        <v>8335</v>
      </c>
      <c r="S1076" s="10">
        <f t="shared" si="49"/>
        <v>41613.172974537039</v>
      </c>
      <c r="T1076" s="10">
        <f t="shared" si="50"/>
        <v>41643.172974537039</v>
      </c>
      <c r="U1076">
        <f>IF(H1076="GBP", P1076*1.35, P1076*1)</f>
        <v>113.57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0.05</v>
      </c>
      <c r="P1077">
        <f>ROUND(E1077/L1077, 2)</f>
        <v>15</v>
      </c>
      <c r="Q1077" t="s">
        <v>8334</v>
      </c>
      <c r="R1077" t="s">
        <v>8335</v>
      </c>
      <c r="S1077" s="10">
        <f t="shared" si="49"/>
        <v>41005.904120370367</v>
      </c>
      <c r="T1077" s="10">
        <f t="shared" si="50"/>
        <v>41035.904120370367</v>
      </c>
      <c r="U1077">
        <f>IF(H1077="GBP", P1077*1.35, P1077*1)</f>
        <v>15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0.63</v>
      </c>
      <c r="P1078">
        <f>ROUND(E1078/L1078, 2)</f>
        <v>48.28</v>
      </c>
      <c r="Q1078" t="s">
        <v>8334</v>
      </c>
      <c r="R1078" t="s">
        <v>8335</v>
      </c>
      <c r="S1078" s="10">
        <f t="shared" si="49"/>
        <v>41838.377893518518</v>
      </c>
      <c r="T1078" s="10">
        <f t="shared" si="50"/>
        <v>41893.377893518518</v>
      </c>
      <c r="U1078">
        <f>IF(H1078="GBP", P1078*1.35, P1078*1)</f>
        <v>48.28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0.28999999999999998</v>
      </c>
      <c r="P1079">
        <f>ROUND(E1079/L1079, 2)</f>
        <v>43.98</v>
      </c>
      <c r="Q1079" t="s">
        <v>8334</v>
      </c>
      <c r="R1079" t="s">
        <v>8335</v>
      </c>
      <c r="S1079" s="10">
        <f t="shared" si="49"/>
        <v>42353.16679398148</v>
      </c>
      <c r="T1079" s="10">
        <f t="shared" si="50"/>
        <v>42383.16679398148</v>
      </c>
      <c r="U1079">
        <f>IF(H1079="GBP", P1079*1.35, P1079*1)</f>
        <v>43.98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0.08</v>
      </c>
      <c r="P1080">
        <f>ROUND(E1080/L1080, 2)</f>
        <v>9</v>
      </c>
      <c r="Q1080" t="s">
        <v>8334</v>
      </c>
      <c r="R1080" t="s">
        <v>8335</v>
      </c>
      <c r="S1080" s="10">
        <f t="shared" si="49"/>
        <v>40701.195844907408</v>
      </c>
      <c r="T1080" s="10">
        <f t="shared" si="50"/>
        <v>40746.195844907408</v>
      </c>
      <c r="U1080">
        <f>IF(H1080="GBP", P1080*1.35, P1080*1)</f>
        <v>9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0.03</v>
      </c>
      <c r="P1081">
        <f>ROUND(E1081/L1081, 2)</f>
        <v>37.67</v>
      </c>
      <c r="Q1081" t="s">
        <v>8334</v>
      </c>
      <c r="R1081" t="s">
        <v>8335</v>
      </c>
      <c r="S1081" s="10">
        <f t="shared" si="49"/>
        <v>42479.566388888896</v>
      </c>
      <c r="T1081" s="10">
        <f t="shared" si="50"/>
        <v>42504.566388888896</v>
      </c>
      <c r="U1081">
        <f>IF(H1081="GBP", P1081*1.35, P1081*1)</f>
        <v>37.67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0.09</v>
      </c>
      <c r="P1082">
        <f>ROUND(E1082/L1082, 2)</f>
        <v>18.579999999999998</v>
      </c>
      <c r="Q1082" t="s">
        <v>8334</v>
      </c>
      <c r="R1082" t="s">
        <v>8335</v>
      </c>
      <c r="S1082" s="10">
        <f t="shared" si="49"/>
        <v>41740.138113425928</v>
      </c>
      <c r="T1082" s="10">
        <f t="shared" si="50"/>
        <v>41770.138113425928</v>
      </c>
      <c r="U1082">
        <f>IF(H1082="GBP", P1082*1.35, P1082*1)</f>
        <v>18.579999999999998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0</v>
      </c>
      <c r="P1083">
        <f>ROUND(E1083/L1083, 2)</f>
        <v>3</v>
      </c>
      <c r="Q1083" t="s">
        <v>8334</v>
      </c>
      <c r="R1083" t="s">
        <v>8335</v>
      </c>
      <c r="S1083" s="10">
        <f t="shared" si="49"/>
        <v>42002.926990740743</v>
      </c>
      <c r="T1083" s="10">
        <f t="shared" si="50"/>
        <v>42032.926990740743</v>
      </c>
      <c r="U1083">
        <f>IF(H1083="GBP", P1083*1.35, P1083*1)</f>
        <v>3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0.01</v>
      </c>
      <c r="P1084">
        <f>ROUND(E1084/L1084, 2)</f>
        <v>18.670000000000002</v>
      </c>
      <c r="Q1084" t="s">
        <v>8334</v>
      </c>
      <c r="R1084" t="s">
        <v>8335</v>
      </c>
      <c r="S1084" s="10">
        <f t="shared" si="49"/>
        <v>41101.906111111115</v>
      </c>
      <c r="T1084" s="10">
        <f t="shared" si="50"/>
        <v>41131.906111111115</v>
      </c>
      <c r="U1084">
        <f>IF(H1084="GBP", P1084*1.35, P1084*1)</f>
        <v>18.670000000000002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0.01</v>
      </c>
      <c r="P1085">
        <f>ROUND(E1085/L1085, 2)</f>
        <v>410</v>
      </c>
      <c r="Q1085" t="s">
        <v>8334</v>
      </c>
      <c r="R1085" t="s">
        <v>8335</v>
      </c>
      <c r="S1085" s="10">
        <f t="shared" si="49"/>
        <v>41793.659525462965</v>
      </c>
      <c r="T1085" s="10">
        <f t="shared" si="50"/>
        <v>41853.659525462965</v>
      </c>
      <c r="U1085">
        <f>IF(H1085="GBP", P1085*1.35, P1085*1)</f>
        <v>410</v>
      </c>
    </row>
    <row r="1086" spans="1:21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P1086" t="e">
        <f>ROUND(E1086/L1086, 2)</f>
        <v>#DIV/0!</v>
      </c>
      <c r="Q1086" t="s">
        <v>8334</v>
      </c>
      <c r="R1086" t="s">
        <v>8335</v>
      </c>
      <c r="S1086" s="10">
        <f t="shared" si="49"/>
        <v>41829.912083333329</v>
      </c>
      <c r="T1086" s="10">
        <f t="shared" si="50"/>
        <v>41859.912083333329</v>
      </c>
      <c r="U1086" t="e">
        <f>IF(H1086="GBP", P1086*1.35, P1086*1)</f>
        <v>#DIV/0!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0.03</v>
      </c>
      <c r="P1087">
        <f>ROUND(E1087/L1087, 2)</f>
        <v>114</v>
      </c>
      <c r="Q1087" t="s">
        <v>8334</v>
      </c>
      <c r="R1087" t="s">
        <v>8335</v>
      </c>
      <c r="S1087" s="10">
        <f t="shared" si="49"/>
        <v>42413.671006944445</v>
      </c>
      <c r="T1087" s="10">
        <f t="shared" si="50"/>
        <v>42443.629340277781</v>
      </c>
      <c r="U1087">
        <f>IF(H1087="GBP", P1087*1.35, P1087*1)</f>
        <v>114</v>
      </c>
    </row>
    <row r="1088" spans="1:21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0</v>
      </c>
      <c r="P1088">
        <f>ROUND(E1088/L1088, 2)</f>
        <v>7.5</v>
      </c>
      <c r="Q1088" t="s">
        <v>8334</v>
      </c>
      <c r="R1088" t="s">
        <v>8335</v>
      </c>
      <c r="S1088" s="10">
        <f t="shared" si="49"/>
        <v>41845.866793981484</v>
      </c>
      <c r="T1088" s="10">
        <f t="shared" si="50"/>
        <v>41875.866793981484</v>
      </c>
      <c r="U1088">
        <f>IF(H1088="GBP", P1088*1.35, P1088*1)</f>
        <v>7.5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P1089" t="e">
        <f>ROUND(E1089/L1089, 2)</f>
        <v>#DIV/0!</v>
      </c>
      <c r="Q1089" t="s">
        <v>8334</v>
      </c>
      <c r="R1089" t="s">
        <v>8335</v>
      </c>
      <c r="S1089" s="10">
        <f t="shared" si="49"/>
        <v>41775.713969907411</v>
      </c>
      <c r="T1089" s="10">
        <f t="shared" si="50"/>
        <v>41805.713969907411</v>
      </c>
      <c r="U1089" t="e">
        <f>IF(H1089="GBP", P1089*1.35, P1089*1)</f>
        <v>#DIV/0!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0.14000000000000001</v>
      </c>
      <c r="P1090">
        <f>ROUND(E1090/L1090, 2)</f>
        <v>43.42</v>
      </c>
      <c r="Q1090" t="s">
        <v>8334</v>
      </c>
      <c r="R1090" t="s">
        <v>8335</v>
      </c>
      <c r="S1090" s="10">
        <f t="shared" si="49"/>
        <v>41723.799386574072</v>
      </c>
      <c r="T1090" s="10">
        <f t="shared" si="50"/>
        <v>41753.799386574072</v>
      </c>
      <c r="U1090">
        <f>IF(H1090="GBP", P1090*1.35, P1090*1)</f>
        <v>43.42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ROUND(E1091/D1091,2)</f>
        <v>0.08</v>
      </c>
      <c r="P1091">
        <f>ROUND(E1091/L1091, 2)</f>
        <v>23.96</v>
      </c>
      <c r="Q1091" t="s">
        <v>8334</v>
      </c>
      <c r="R1091" t="s">
        <v>8335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  <c r="U1091">
        <f>IF(H1091="GBP", P1091*1.35, P1091*1)</f>
        <v>23.96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0</v>
      </c>
      <c r="P1092">
        <f>ROUND(E1092/L1092, 2)</f>
        <v>5</v>
      </c>
      <c r="Q1092" t="s">
        <v>8334</v>
      </c>
      <c r="R1092" t="s">
        <v>8335</v>
      </c>
      <c r="S1092" s="10">
        <f t="shared" si="52"/>
        <v>42123.185798611114</v>
      </c>
      <c r="T1092" s="10">
        <f t="shared" si="53"/>
        <v>42153.185798611114</v>
      </c>
      <c r="U1092">
        <f>IF(H1092="GBP", P1092*1.35, P1092*1)</f>
        <v>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0.13</v>
      </c>
      <c r="P1093">
        <f>ROUND(E1093/L1093, 2)</f>
        <v>12.5</v>
      </c>
      <c r="Q1093" t="s">
        <v>8334</v>
      </c>
      <c r="R1093" t="s">
        <v>8335</v>
      </c>
      <c r="S1093" s="10">
        <f t="shared" si="52"/>
        <v>42440.820277777777</v>
      </c>
      <c r="T1093" s="10">
        <f t="shared" si="53"/>
        <v>42470.778611111105</v>
      </c>
      <c r="U1093">
        <f>IF(H1093="GBP", P1093*1.35, P1093*1)</f>
        <v>16.875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0.01</v>
      </c>
      <c r="P1094">
        <f>ROUND(E1094/L1094, 2)</f>
        <v>3</v>
      </c>
      <c r="Q1094" t="s">
        <v>8334</v>
      </c>
      <c r="R1094" t="s">
        <v>8335</v>
      </c>
      <c r="S1094" s="10">
        <f t="shared" si="52"/>
        <v>41250.025902777779</v>
      </c>
      <c r="T1094" s="10">
        <f t="shared" si="53"/>
        <v>41280.025902777779</v>
      </c>
      <c r="U1094">
        <f>IF(H1094="GBP", P1094*1.35, P1094*1)</f>
        <v>3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0.14000000000000001</v>
      </c>
      <c r="P1095">
        <f>ROUND(E1095/L1095, 2)</f>
        <v>10.56</v>
      </c>
      <c r="Q1095" t="s">
        <v>8334</v>
      </c>
      <c r="R1095" t="s">
        <v>8335</v>
      </c>
      <c r="S1095" s="10">
        <f t="shared" si="52"/>
        <v>42396.973807870367</v>
      </c>
      <c r="T1095" s="10">
        <f t="shared" si="53"/>
        <v>42411.973807870367</v>
      </c>
      <c r="U1095">
        <f>IF(H1095="GBP", P1095*1.35, P1095*1)</f>
        <v>10.56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0.18</v>
      </c>
      <c r="P1096">
        <f>ROUND(E1096/L1096, 2)</f>
        <v>122</v>
      </c>
      <c r="Q1096" t="s">
        <v>8334</v>
      </c>
      <c r="R1096" t="s">
        <v>8335</v>
      </c>
      <c r="S1096" s="10">
        <f t="shared" si="52"/>
        <v>40795.713344907403</v>
      </c>
      <c r="T1096" s="10">
        <f t="shared" si="53"/>
        <v>40825.713344907403</v>
      </c>
      <c r="U1096">
        <f>IF(H1096="GBP", P1096*1.35, P1096*1)</f>
        <v>122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0.05</v>
      </c>
      <c r="P1097">
        <f>ROUND(E1097/L1097, 2)</f>
        <v>267.81</v>
      </c>
      <c r="Q1097" t="s">
        <v>8334</v>
      </c>
      <c r="R1097" t="s">
        <v>8335</v>
      </c>
      <c r="S1097" s="10">
        <f t="shared" si="52"/>
        <v>41486.537268518521</v>
      </c>
      <c r="T1097" s="10">
        <f t="shared" si="53"/>
        <v>41516.537268518521</v>
      </c>
      <c r="U1097">
        <f>IF(H1097="GBP", P1097*1.35, P1097*1)</f>
        <v>267.81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0.18</v>
      </c>
      <c r="P1098">
        <f>ROUND(E1098/L1098, 2)</f>
        <v>74.209999999999994</v>
      </c>
      <c r="Q1098" t="s">
        <v>8334</v>
      </c>
      <c r="R1098" t="s">
        <v>8335</v>
      </c>
      <c r="S1098" s="10">
        <f t="shared" si="52"/>
        <v>41885.51798611111</v>
      </c>
      <c r="T1098" s="10">
        <f t="shared" si="53"/>
        <v>41916.145833333336</v>
      </c>
      <c r="U1098">
        <f>IF(H1098="GBP", P1098*1.35, P1098*1)</f>
        <v>74.209999999999994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0</v>
      </c>
      <c r="P1099">
        <f>ROUND(E1099/L1099, 2)</f>
        <v>6.71</v>
      </c>
      <c r="Q1099" t="s">
        <v>8334</v>
      </c>
      <c r="R1099" t="s">
        <v>8335</v>
      </c>
      <c r="S1099" s="10">
        <f t="shared" si="52"/>
        <v>41660.792557870373</v>
      </c>
      <c r="T1099" s="10">
        <f t="shared" si="53"/>
        <v>41700.792557870373</v>
      </c>
      <c r="U1099">
        <f>IF(H1099="GBP", P1099*1.35, P1099*1)</f>
        <v>6.71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7.0000000000000007E-2</v>
      </c>
      <c r="P1100">
        <f>ROUND(E1100/L1100, 2)</f>
        <v>81.95</v>
      </c>
      <c r="Q1100" t="s">
        <v>8334</v>
      </c>
      <c r="R1100" t="s">
        <v>8335</v>
      </c>
      <c r="S1100" s="10">
        <f t="shared" si="52"/>
        <v>41712.762673611112</v>
      </c>
      <c r="T1100" s="10">
        <f t="shared" si="53"/>
        <v>41742.762673611112</v>
      </c>
      <c r="U1100">
        <f>IF(H1100="GBP", P1100*1.35, P1100*1)</f>
        <v>81.95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0.01</v>
      </c>
      <c r="P1101">
        <f>ROUND(E1101/L1101, 2)</f>
        <v>25</v>
      </c>
      <c r="Q1101" t="s">
        <v>8334</v>
      </c>
      <c r="R1101" t="s">
        <v>8335</v>
      </c>
      <c r="S1101" s="10">
        <f t="shared" si="52"/>
        <v>42107.836435185185</v>
      </c>
      <c r="T1101" s="10">
        <f t="shared" si="53"/>
        <v>42137.836435185185</v>
      </c>
      <c r="U1101">
        <f>IF(H1101="GBP", P1101*1.35, P1101*1)</f>
        <v>33.75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0.03</v>
      </c>
      <c r="P1102">
        <f>ROUND(E1102/L1102, 2)</f>
        <v>10</v>
      </c>
      <c r="Q1102" t="s">
        <v>8334</v>
      </c>
      <c r="R1102" t="s">
        <v>8335</v>
      </c>
      <c r="S1102" s="10">
        <f t="shared" si="52"/>
        <v>42384.110775462963</v>
      </c>
      <c r="T1102" s="10">
        <f t="shared" si="53"/>
        <v>42414.110775462963</v>
      </c>
      <c r="U1102">
        <f>IF(H1102="GBP", P1102*1.35, P1102*1)</f>
        <v>10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0</v>
      </c>
      <c r="P1103">
        <f>ROUND(E1103/L1103, 2)</f>
        <v>6.83</v>
      </c>
      <c r="Q1103" t="s">
        <v>8334</v>
      </c>
      <c r="R1103" t="s">
        <v>8335</v>
      </c>
      <c r="S1103" s="10">
        <f t="shared" si="52"/>
        <v>42538.77243055556</v>
      </c>
      <c r="T1103" s="10">
        <f t="shared" si="53"/>
        <v>42565.758333333331</v>
      </c>
      <c r="U1103">
        <f>IF(H1103="GBP", P1103*1.35, P1103*1)</f>
        <v>6.83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0.05</v>
      </c>
      <c r="P1104">
        <f>ROUND(E1104/L1104, 2)</f>
        <v>17.71</v>
      </c>
      <c r="Q1104" t="s">
        <v>8334</v>
      </c>
      <c r="R1104" t="s">
        <v>8335</v>
      </c>
      <c r="S1104" s="10">
        <f t="shared" si="52"/>
        <v>41577.045428240745</v>
      </c>
      <c r="T1104" s="10">
        <f t="shared" si="53"/>
        <v>41617.249305555553</v>
      </c>
      <c r="U1104">
        <f>IF(H1104="GBP", P1104*1.35, P1104*1)</f>
        <v>17.71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0.02</v>
      </c>
      <c r="P1105">
        <f>ROUND(E1105/L1105, 2)</f>
        <v>16.2</v>
      </c>
      <c r="Q1105" t="s">
        <v>8334</v>
      </c>
      <c r="R1105" t="s">
        <v>8335</v>
      </c>
      <c r="S1105" s="10">
        <f t="shared" si="52"/>
        <v>42479.22210648148</v>
      </c>
      <c r="T1105" s="10">
        <f t="shared" si="53"/>
        <v>42539.22210648148</v>
      </c>
      <c r="U1105">
        <f>IF(H1105="GBP", P1105*1.35, P1105*1)</f>
        <v>16.2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0.05</v>
      </c>
      <c r="P1106">
        <f>ROUND(E1106/L1106, 2)</f>
        <v>80.3</v>
      </c>
      <c r="Q1106" t="s">
        <v>8334</v>
      </c>
      <c r="R1106" t="s">
        <v>8335</v>
      </c>
      <c r="S1106" s="10">
        <f t="shared" si="52"/>
        <v>41771.40996527778</v>
      </c>
      <c r="T1106" s="10">
        <f t="shared" si="53"/>
        <v>41801.40996527778</v>
      </c>
      <c r="U1106">
        <f>IF(H1106="GBP", P1106*1.35, P1106*1)</f>
        <v>108.405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0</v>
      </c>
      <c r="P1107">
        <f>ROUND(E1107/L1107, 2)</f>
        <v>71.55</v>
      </c>
      <c r="Q1107" t="s">
        <v>8334</v>
      </c>
      <c r="R1107" t="s">
        <v>8335</v>
      </c>
      <c r="S1107" s="10">
        <f t="shared" si="52"/>
        <v>41692.135729166665</v>
      </c>
      <c r="T1107" s="10">
        <f t="shared" si="53"/>
        <v>41722.0940625</v>
      </c>
      <c r="U1107">
        <f>IF(H1107="GBP", P1107*1.35, P1107*1)</f>
        <v>71.55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0.41</v>
      </c>
      <c r="P1108">
        <f>ROUND(E1108/L1108, 2)</f>
        <v>23.57</v>
      </c>
      <c r="Q1108" t="s">
        <v>8334</v>
      </c>
      <c r="R1108" t="s">
        <v>8335</v>
      </c>
      <c r="S1108" s="10">
        <f t="shared" si="52"/>
        <v>40973.740451388891</v>
      </c>
      <c r="T1108" s="10">
        <f t="shared" si="53"/>
        <v>41003.698784722219</v>
      </c>
      <c r="U1108">
        <f>IF(H1108="GBP", P1108*1.35, P1108*1)</f>
        <v>23.57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P1109" t="e">
        <f>ROUND(E1109/L1109, 2)</f>
        <v>#DIV/0!</v>
      </c>
      <c r="Q1109" t="s">
        <v>8334</v>
      </c>
      <c r="R1109" t="s">
        <v>8335</v>
      </c>
      <c r="S1109" s="10">
        <f t="shared" si="52"/>
        <v>41813.861388888887</v>
      </c>
      <c r="T1109" s="10">
        <f t="shared" si="53"/>
        <v>41843.861388888887</v>
      </c>
      <c r="U1109" t="e">
        <f>IF(H1109="GBP", P1109*1.35, P1109*1)</f>
        <v>#DIV/0!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0.03</v>
      </c>
      <c r="P1110">
        <f>ROUND(E1110/L1110, 2)</f>
        <v>34.880000000000003</v>
      </c>
      <c r="Q1110" t="s">
        <v>8334</v>
      </c>
      <c r="R1110" t="s">
        <v>8335</v>
      </c>
      <c r="S1110" s="10">
        <f t="shared" si="52"/>
        <v>40952.636979166666</v>
      </c>
      <c r="T1110" s="10">
        <f t="shared" si="53"/>
        <v>41012.595312500001</v>
      </c>
      <c r="U1110">
        <f>IF(H1110="GBP", P1110*1.35, P1110*1)</f>
        <v>34.880000000000003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0</v>
      </c>
      <c r="P1111">
        <f>ROUND(E1111/L1111, 2)</f>
        <v>15</v>
      </c>
      <c r="Q1111" t="s">
        <v>8334</v>
      </c>
      <c r="R1111" t="s">
        <v>8335</v>
      </c>
      <c r="S1111" s="10">
        <f t="shared" si="52"/>
        <v>42662.752199074079</v>
      </c>
      <c r="T1111" s="10">
        <f t="shared" si="53"/>
        <v>42692.793865740736</v>
      </c>
      <c r="U1111">
        <f>IF(H1111="GBP", P1111*1.35, P1111*1)</f>
        <v>15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0.01</v>
      </c>
      <c r="P1112">
        <f>ROUND(E1112/L1112, 2)</f>
        <v>23.18</v>
      </c>
      <c r="Q1112" t="s">
        <v>8334</v>
      </c>
      <c r="R1112" t="s">
        <v>8335</v>
      </c>
      <c r="S1112" s="10">
        <f t="shared" si="52"/>
        <v>41220.933124999996</v>
      </c>
      <c r="T1112" s="10">
        <f t="shared" si="53"/>
        <v>41250.933124999996</v>
      </c>
      <c r="U1112">
        <f>IF(H1112="GBP", P1112*1.35, P1112*1)</f>
        <v>23.18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0</v>
      </c>
      <c r="P1113">
        <f>ROUND(E1113/L1113, 2)</f>
        <v>1</v>
      </c>
      <c r="Q1113" t="s">
        <v>8334</v>
      </c>
      <c r="R1113" t="s">
        <v>8335</v>
      </c>
      <c r="S1113" s="10">
        <f t="shared" si="52"/>
        <v>42347.203587962969</v>
      </c>
      <c r="T1113" s="10">
        <f t="shared" si="53"/>
        <v>42377.203587962969</v>
      </c>
      <c r="U1113">
        <f>IF(H1113="GBP", P1113*1.35, P1113*1)</f>
        <v>1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0.36</v>
      </c>
      <c r="P1114">
        <f>ROUND(E1114/L1114, 2)</f>
        <v>100.23</v>
      </c>
      <c r="Q1114" t="s">
        <v>8334</v>
      </c>
      <c r="R1114" t="s">
        <v>8335</v>
      </c>
      <c r="S1114" s="10">
        <f t="shared" si="52"/>
        <v>41963.759386574078</v>
      </c>
      <c r="T1114" s="10">
        <f t="shared" si="53"/>
        <v>42023.354166666672</v>
      </c>
      <c r="U1114">
        <f>IF(H1114="GBP", P1114*1.35, P1114*1)</f>
        <v>100.23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0.01</v>
      </c>
      <c r="P1115">
        <f>ROUND(E1115/L1115, 2)</f>
        <v>5</v>
      </c>
      <c r="Q1115" t="s">
        <v>8334</v>
      </c>
      <c r="R1115" t="s">
        <v>8335</v>
      </c>
      <c r="S1115" s="10">
        <f t="shared" si="52"/>
        <v>41835.977083333331</v>
      </c>
      <c r="T1115" s="10">
        <f t="shared" si="53"/>
        <v>41865.977083333331</v>
      </c>
      <c r="U1115">
        <f>IF(H1115="GBP", P1115*1.35, P1115*1)</f>
        <v>6.75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0</v>
      </c>
      <c r="P1116">
        <f>ROUND(E1116/L1116, 2)</f>
        <v>3.33</v>
      </c>
      <c r="Q1116" t="s">
        <v>8334</v>
      </c>
      <c r="R1116" t="s">
        <v>8335</v>
      </c>
      <c r="S1116" s="10">
        <f t="shared" si="52"/>
        <v>41526.345914351856</v>
      </c>
      <c r="T1116" s="10">
        <f t="shared" si="53"/>
        <v>41556.345914351856</v>
      </c>
      <c r="U1116">
        <f>IF(H1116="GBP", P1116*1.35, P1116*1)</f>
        <v>4.4955000000000007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0</v>
      </c>
      <c r="P1117">
        <f>ROUND(E1117/L1117, 2)</f>
        <v>13.25</v>
      </c>
      <c r="Q1117" t="s">
        <v>8334</v>
      </c>
      <c r="R1117" t="s">
        <v>8335</v>
      </c>
      <c r="S1117" s="10">
        <f t="shared" si="52"/>
        <v>42429.695543981477</v>
      </c>
      <c r="T1117" s="10">
        <f t="shared" si="53"/>
        <v>42459.653877314813</v>
      </c>
      <c r="U1117">
        <f>IF(H1117="GBP", P1117*1.35, P1117*1)</f>
        <v>13.25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0</v>
      </c>
      <c r="P1118">
        <f>ROUND(E1118/L1118, 2)</f>
        <v>17.850000000000001</v>
      </c>
      <c r="Q1118" t="s">
        <v>8334</v>
      </c>
      <c r="R1118" t="s">
        <v>8335</v>
      </c>
      <c r="S1118" s="10">
        <f t="shared" si="52"/>
        <v>41009.847314814811</v>
      </c>
      <c r="T1118" s="10">
        <f t="shared" si="53"/>
        <v>41069.847314814811</v>
      </c>
      <c r="U1118">
        <f>IF(H1118="GBP", P1118*1.35, P1118*1)</f>
        <v>17.850000000000001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0.08</v>
      </c>
      <c r="P1119">
        <f>ROUND(E1119/L1119, 2)</f>
        <v>10.38</v>
      </c>
      <c r="Q1119" t="s">
        <v>8334</v>
      </c>
      <c r="R1119" t="s">
        <v>8335</v>
      </c>
      <c r="S1119" s="10">
        <f t="shared" si="52"/>
        <v>42333.598530092597</v>
      </c>
      <c r="T1119" s="10">
        <f t="shared" si="53"/>
        <v>42363.598530092597</v>
      </c>
      <c r="U1119">
        <f>IF(H1119="GBP", P1119*1.35, P1119*1)</f>
        <v>10.38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0.02</v>
      </c>
      <c r="P1120">
        <f>ROUND(E1120/L1120, 2)</f>
        <v>36.33</v>
      </c>
      <c r="Q1120" t="s">
        <v>8334</v>
      </c>
      <c r="R1120" t="s">
        <v>8335</v>
      </c>
      <c r="S1120" s="10">
        <f t="shared" si="52"/>
        <v>41704.16642361111</v>
      </c>
      <c r="T1120" s="10">
        <f t="shared" si="53"/>
        <v>41734.124756944446</v>
      </c>
      <c r="U1120">
        <f>IF(H1120="GBP", P1120*1.35, P1120*1)</f>
        <v>36.33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0</v>
      </c>
      <c r="P1121">
        <f>ROUND(E1121/L1121, 2)</f>
        <v>5</v>
      </c>
      <c r="Q1121" t="s">
        <v>8334</v>
      </c>
      <c r="R1121" t="s">
        <v>8335</v>
      </c>
      <c r="S1121" s="10">
        <f t="shared" si="52"/>
        <v>41722.792407407411</v>
      </c>
      <c r="T1121" s="10">
        <f t="shared" si="53"/>
        <v>41735.792407407411</v>
      </c>
      <c r="U1121">
        <f>IF(H1121="GBP", P1121*1.35, P1121*1)</f>
        <v>5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P1122" t="e">
        <f>ROUND(E1122/L1122, 2)</f>
        <v>#DIV/0!</v>
      </c>
      <c r="Q1122" t="s">
        <v>8334</v>
      </c>
      <c r="R1122" t="s">
        <v>8335</v>
      </c>
      <c r="S1122" s="10">
        <f t="shared" si="52"/>
        <v>40799.872685185182</v>
      </c>
      <c r="T1122" s="10">
        <f t="shared" si="53"/>
        <v>40844.872685185182</v>
      </c>
      <c r="U1122" t="e">
        <f>IF(H1122="GBP", P1122*1.35, P1122*1)</f>
        <v>#DIV/0!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0</v>
      </c>
      <c r="P1123">
        <f>ROUND(E1123/L1123, 2)</f>
        <v>5.8</v>
      </c>
      <c r="Q1123" t="s">
        <v>8334</v>
      </c>
      <c r="R1123" t="s">
        <v>8335</v>
      </c>
      <c r="S1123" s="10">
        <f t="shared" si="52"/>
        <v>42412.934212962966</v>
      </c>
      <c r="T1123" s="10">
        <f t="shared" si="53"/>
        <v>42442.892546296294</v>
      </c>
      <c r="U1123">
        <f>IF(H1123="GBP", P1123*1.35, P1123*1)</f>
        <v>5.8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P1124" t="e">
        <f>ROUND(E1124/L1124, 2)</f>
        <v>#DIV/0!</v>
      </c>
      <c r="Q1124" t="s">
        <v>8334</v>
      </c>
      <c r="R1124" t="s">
        <v>8335</v>
      </c>
      <c r="S1124" s="10">
        <f t="shared" si="52"/>
        <v>41410.703993055555</v>
      </c>
      <c r="T1124" s="10">
        <f t="shared" si="53"/>
        <v>41424.703993055555</v>
      </c>
      <c r="U1124" t="e">
        <f>IF(H1124="GBP", P1124*1.35, P1124*1)</f>
        <v>#DIV/0!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0</v>
      </c>
      <c r="P1125">
        <f>ROUND(E1125/L1125, 2)</f>
        <v>3.67</v>
      </c>
      <c r="Q1125" t="s">
        <v>8334</v>
      </c>
      <c r="R1125" t="s">
        <v>8335</v>
      </c>
      <c r="S1125" s="10">
        <f t="shared" si="52"/>
        <v>41718.5237037037</v>
      </c>
      <c r="T1125" s="10">
        <f t="shared" si="53"/>
        <v>41748.5237037037</v>
      </c>
      <c r="U1125">
        <f>IF(H1125="GBP", P1125*1.35, P1125*1)</f>
        <v>3.67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0</v>
      </c>
      <c r="P1126">
        <f>ROUND(E1126/L1126, 2)</f>
        <v>60.71</v>
      </c>
      <c r="Q1126" t="s">
        <v>8334</v>
      </c>
      <c r="R1126" t="s">
        <v>8336</v>
      </c>
      <c r="S1126" s="10">
        <f t="shared" si="52"/>
        <v>42094.667256944449</v>
      </c>
      <c r="T1126" s="10">
        <f t="shared" si="53"/>
        <v>42124.667256944449</v>
      </c>
      <c r="U1126">
        <f>IF(H1126="GBP", P1126*1.35, P1126*1)</f>
        <v>60.71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P1127" t="e">
        <f>ROUND(E1127/L1127, 2)</f>
        <v>#DIV/0!</v>
      </c>
      <c r="Q1127" t="s">
        <v>8334</v>
      </c>
      <c r="R1127" t="s">
        <v>8336</v>
      </c>
      <c r="S1127" s="10">
        <f t="shared" si="52"/>
        <v>42212.624189814815</v>
      </c>
      <c r="T1127" s="10">
        <f t="shared" si="53"/>
        <v>42272.624189814815</v>
      </c>
      <c r="U1127" t="e">
        <f>IF(H1127="GBP", P1127*1.35, P1127*1)</f>
        <v>#DIV/0!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0.01</v>
      </c>
      <c r="P1128">
        <f>ROUND(E1128/L1128, 2)</f>
        <v>5</v>
      </c>
      <c r="Q1128" t="s">
        <v>8334</v>
      </c>
      <c r="R1128" t="s">
        <v>8336</v>
      </c>
      <c r="S1128" s="10">
        <f t="shared" si="52"/>
        <v>42535.327476851846</v>
      </c>
      <c r="T1128" s="10">
        <f t="shared" si="53"/>
        <v>42565.327476851846</v>
      </c>
      <c r="U1128">
        <f>IF(H1128="GBP", P1128*1.35, P1128*1)</f>
        <v>5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0.02</v>
      </c>
      <c r="P1129">
        <f>ROUND(E1129/L1129, 2)</f>
        <v>25.43</v>
      </c>
      <c r="Q1129" t="s">
        <v>8334</v>
      </c>
      <c r="R1129" t="s">
        <v>8336</v>
      </c>
      <c r="S1129" s="10">
        <f t="shared" si="52"/>
        <v>41926.854166666664</v>
      </c>
      <c r="T1129" s="10">
        <f t="shared" si="53"/>
        <v>41957.895833333328</v>
      </c>
      <c r="U1129">
        <f>IF(H1129="GBP", P1129*1.35, P1129*1)</f>
        <v>25.43</v>
      </c>
    </row>
    <row r="1130" spans="1:21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0</v>
      </c>
      <c r="P1130">
        <f>ROUND(E1130/L1130, 2)</f>
        <v>1</v>
      </c>
      <c r="Q1130" t="s">
        <v>8334</v>
      </c>
      <c r="R1130" t="s">
        <v>8336</v>
      </c>
      <c r="S1130" s="10">
        <f t="shared" si="52"/>
        <v>41828.649502314816</v>
      </c>
      <c r="T1130" s="10">
        <f t="shared" si="53"/>
        <v>41858.649502314816</v>
      </c>
      <c r="U1130">
        <f>IF(H1130="GBP", P1130*1.35, P1130*1)</f>
        <v>1.35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0</v>
      </c>
      <c r="P1131">
        <f>ROUND(E1131/L1131, 2)</f>
        <v>10.5</v>
      </c>
      <c r="Q1131" t="s">
        <v>8334</v>
      </c>
      <c r="R1131" t="s">
        <v>8336</v>
      </c>
      <c r="S1131" s="10">
        <f t="shared" si="52"/>
        <v>42496.264965277776</v>
      </c>
      <c r="T1131" s="10">
        <f t="shared" si="53"/>
        <v>42526.264965277776</v>
      </c>
      <c r="U1131">
        <f>IF(H1131="GBP", P1131*1.35, P1131*1)</f>
        <v>10.5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0</v>
      </c>
      <c r="P1132">
        <f>ROUND(E1132/L1132, 2)</f>
        <v>3.67</v>
      </c>
      <c r="Q1132" t="s">
        <v>8334</v>
      </c>
      <c r="R1132" t="s">
        <v>8336</v>
      </c>
      <c r="S1132" s="10">
        <f t="shared" si="52"/>
        <v>41908.996527777781</v>
      </c>
      <c r="T1132" s="10">
        <f t="shared" si="53"/>
        <v>41969.038194444445</v>
      </c>
      <c r="U1132">
        <f>IF(H1132="GBP", P1132*1.35, P1132*1)</f>
        <v>3.67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P1133" t="e">
        <f>ROUND(E1133/L1133, 2)</f>
        <v>#DIV/0!</v>
      </c>
      <c r="Q1133" t="s">
        <v>8334</v>
      </c>
      <c r="R1133" t="s">
        <v>8336</v>
      </c>
      <c r="S1133" s="10">
        <f t="shared" si="52"/>
        <v>42332.908194444448</v>
      </c>
      <c r="T1133" s="10">
        <f t="shared" si="53"/>
        <v>42362.908194444448</v>
      </c>
      <c r="U1133" t="e">
        <f>IF(H1133="GBP", P1133*1.35, P1133*1)</f>
        <v>#DIV/0!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0.14000000000000001</v>
      </c>
      <c r="P1134">
        <f>ROUND(E1134/L1134, 2)</f>
        <v>110.62</v>
      </c>
      <c r="Q1134" t="s">
        <v>8334</v>
      </c>
      <c r="R1134" t="s">
        <v>8336</v>
      </c>
      <c r="S1134" s="10">
        <f t="shared" si="52"/>
        <v>42706.115405092598</v>
      </c>
      <c r="T1134" s="10">
        <f t="shared" si="53"/>
        <v>42736.115405092598</v>
      </c>
      <c r="U1134">
        <f>IF(H1134="GBP", P1134*1.35, P1134*1)</f>
        <v>110.62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0.01</v>
      </c>
      <c r="P1135">
        <f>ROUND(E1135/L1135, 2)</f>
        <v>20</v>
      </c>
      <c r="Q1135" t="s">
        <v>8334</v>
      </c>
      <c r="R1135" t="s">
        <v>8336</v>
      </c>
      <c r="S1135" s="10">
        <f t="shared" si="52"/>
        <v>41821.407187500001</v>
      </c>
      <c r="T1135" s="10">
        <f t="shared" si="53"/>
        <v>41851.407187500001</v>
      </c>
      <c r="U1135">
        <f>IF(H1135="GBP", P1135*1.35, P1135*1)</f>
        <v>27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0</v>
      </c>
      <c r="P1136">
        <f>ROUND(E1136/L1136, 2)</f>
        <v>1</v>
      </c>
      <c r="Q1136" t="s">
        <v>8334</v>
      </c>
      <c r="R1136" t="s">
        <v>8336</v>
      </c>
      <c r="S1136" s="10">
        <f t="shared" si="52"/>
        <v>41958.285046296296</v>
      </c>
      <c r="T1136" s="10">
        <f t="shared" si="53"/>
        <v>41972.189583333333</v>
      </c>
      <c r="U1136">
        <f>IF(H1136="GBP", P1136*1.35, P1136*1)</f>
        <v>1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0.05</v>
      </c>
      <c r="P1137">
        <f>ROUND(E1137/L1137, 2)</f>
        <v>50</v>
      </c>
      <c r="Q1137" t="s">
        <v>8334</v>
      </c>
      <c r="R1137" t="s">
        <v>8336</v>
      </c>
      <c r="S1137" s="10">
        <f t="shared" si="52"/>
        <v>42558.989513888882</v>
      </c>
      <c r="T1137" s="10">
        <f t="shared" si="53"/>
        <v>42588.989513888882</v>
      </c>
      <c r="U1137">
        <f>IF(H1137="GBP", P1137*1.35, P1137*1)</f>
        <v>50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0.06</v>
      </c>
      <c r="P1138">
        <f>ROUND(E1138/L1138, 2)</f>
        <v>45</v>
      </c>
      <c r="Q1138" t="s">
        <v>8334</v>
      </c>
      <c r="R1138" t="s">
        <v>8336</v>
      </c>
      <c r="S1138" s="10">
        <f t="shared" si="52"/>
        <v>42327.671631944439</v>
      </c>
      <c r="T1138" s="10">
        <f t="shared" si="53"/>
        <v>42357.671631944439</v>
      </c>
      <c r="U1138">
        <f>IF(H1138="GBP", P1138*1.35, P1138*1)</f>
        <v>45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0.4</v>
      </c>
      <c r="P1139">
        <f>ROUND(E1139/L1139, 2)</f>
        <v>253.21</v>
      </c>
      <c r="Q1139" t="s">
        <v>8334</v>
      </c>
      <c r="R1139" t="s">
        <v>8336</v>
      </c>
      <c r="S1139" s="10">
        <f t="shared" si="52"/>
        <v>42453.819687499999</v>
      </c>
      <c r="T1139" s="10">
        <f t="shared" si="53"/>
        <v>42483.819687499999</v>
      </c>
      <c r="U1139">
        <f>IF(H1139="GBP", P1139*1.35, P1139*1)</f>
        <v>253.21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0</v>
      </c>
      <c r="P1140">
        <f>ROUND(E1140/L1140, 2)</f>
        <v>31.25</v>
      </c>
      <c r="Q1140" t="s">
        <v>8334</v>
      </c>
      <c r="R1140" t="s">
        <v>8336</v>
      </c>
      <c r="S1140" s="10">
        <f t="shared" si="52"/>
        <v>42736.9066087963</v>
      </c>
      <c r="T1140" s="10">
        <f t="shared" si="53"/>
        <v>42756.9066087963</v>
      </c>
      <c r="U1140">
        <f>IF(H1140="GBP", P1140*1.35, P1140*1)</f>
        <v>31.25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0</v>
      </c>
      <c r="P1141">
        <f>ROUND(E1141/L1141, 2)</f>
        <v>5</v>
      </c>
      <c r="Q1141" t="s">
        <v>8334</v>
      </c>
      <c r="R1141" t="s">
        <v>8336</v>
      </c>
      <c r="S1141" s="10">
        <f t="shared" si="52"/>
        <v>41975.347523148142</v>
      </c>
      <c r="T1141" s="10">
        <f t="shared" si="53"/>
        <v>42005.347523148142</v>
      </c>
      <c r="U1141">
        <f>IF(H1141="GBP", P1141*1.35, P1141*1)</f>
        <v>5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P1142" t="e">
        <f>ROUND(E1142/L1142, 2)</f>
        <v>#DIV/0!</v>
      </c>
      <c r="Q1142" t="s">
        <v>8334</v>
      </c>
      <c r="R1142" t="s">
        <v>8336</v>
      </c>
      <c r="S1142" s="10">
        <f t="shared" si="52"/>
        <v>42192.462048611109</v>
      </c>
      <c r="T1142" s="10">
        <f t="shared" si="53"/>
        <v>42222.462048611109</v>
      </c>
      <c r="U1142" t="e">
        <f>IF(H1142="GBP", P1142*1.35, P1142*1)</f>
        <v>#DIV/0!</v>
      </c>
    </row>
    <row r="1143" spans="1:21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P1143" t="e">
        <f>ROUND(E1143/L1143, 2)</f>
        <v>#DIV/0!</v>
      </c>
      <c r="Q1143" t="s">
        <v>8334</v>
      </c>
      <c r="R1143" t="s">
        <v>8336</v>
      </c>
      <c r="S1143" s="10">
        <f t="shared" si="52"/>
        <v>42164.699652777781</v>
      </c>
      <c r="T1143" s="10">
        <f t="shared" si="53"/>
        <v>42194.699652777781</v>
      </c>
      <c r="U1143" t="e">
        <f>IF(H1143="GBP", P1143*1.35, P1143*1)</f>
        <v>#DIV/0!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P1144" t="e">
        <f>ROUND(E1144/L1144, 2)</f>
        <v>#DIV/0!</v>
      </c>
      <c r="Q1144" t="s">
        <v>8334</v>
      </c>
      <c r="R1144" t="s">
        <v>8336</v>
      </c>
      <c r="S1144" s="10">
        <f t="shared" si="52"/>
        <v>42022.006099537044</v>
      </c>
      <c r="T1144" s="10">
        <f t="shared" si="53"/>
        <v>42052.006099537044</v>
      </c>
      <c r="U1144" t="e">
        <f>IF(H1144="GBP", P1144*1.35, P1144*1)</f>
        <v>#DIV/0!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0</v>
      </c>
      <c r="P1145">
        <f>ROUND(E1145/L1145, 2)</f>
        <v>23.25</v>
      </c>
      <c r="Q1145" t="s">
        <v>8334</v>
      </c>
      <c r="R1145" t="s">
        <v>8336</v>
      </c>
      <c r="S1145" s="10">
        <f t="shared" si="52"/>
        <v>42325.19358796296</v>
      </c>
      <c r="T1145" s="10">
        <f t="shared" si="53"/>
        <v>42355.19358796296</v>
      </c>
      <c r="U1145">
        <f>IF(H1145="GBP", P1145*1.35, P1145*1)</f>
        <v>23.25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P1146" t="e">
        <f>ROUND(E1146/L1146, 2)</f>
        <v>#DIV/0!</v>
      </c>
      <c r="Q1146" t="s">
        <v>8337</v>
      </c>
      <c r="R1146" t="s">
        <v>8338</v>
      </c>
      <c r="S1146" s="10">
        <f t="shared" si="52"/>
        <v>42093.181944444441</v>
      </c>
      <c r="T1146" s="10">
        <f t="shared" si="53"/>
        <v>42123.181944444441</v>
      </c>
      <c r="U1146" t="e">
        <f>IF(H1146="GBP", P1146*1.35, P1146*1)</f>
        <v>#DIV/0!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0</v>
      </c>
      <c r="P1147">
        <f>ROUND(E1147/L1147, 2)</f>
        <v>100</v>
      </c>
      <c r="Q1147" t="s">
        <v>8337</v>
      </c>
      <c r="R1147" t="s">
        <v>8338</v>
      </c>
      <c r="S1147" s="10">
        <f t="shared" si="52"/>
        <v>41854.747592592597</v>
      </c>
      <c r="T1147" s="10">
        <f t="shared" si="53"/>
        <v>41914.747592592597</v>
      </c>
      <c r="U1147">
        <f>IF(H1147="GBP", P1147*1.35, P1147*1)</f>
        <v>100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0.09</v>
      </c>
      <c r="P1148">
        <f>ROUND(E1148/L1148, 2)</f>
        <v>44.17</v>
      </c>
      <c r="Q1148" t="s">
        <v>8337</v>
      </c>
      <c r="R1148" t="s">
        <v>8338</v>
      </c>
      <c r="S1148" s="10">
        <f t="shared" si="52"/>
        <v>41723.9533912037</v>
      </c>
      <c r="T1148" s="10">
        <f t="shared" si="53"/>
        <v>41761.9533912037</v>
      </c>
      <c r="U1148">
        <f>IF(H1148="GBP", P1148*1.35, P1148*1)</f>
        <v>44.17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P1149" t="e">
        <f>ROUND(E1149/L1149, 2)</f>
        <v>#DIV/0!</v>
      </c>
      <c r="Q1149" t="s">
        <v>8337</v>
      </c>
      <c r="R1149" t="s">
        <v>8338</v>
      </c>
      <c r="S1149" s="10">
        <f t="shared" si="52"/>
        <v>41871.972025462965</v>
      </c>
      <c r="T1149" s="10">
        <f t="shared" si="53"/>
        <v>41931.972025462965</v>
      </c>
      <c r="U1149" t="e">
        <f>IF(H1149="GBP", P1149*1.35, P1149*1)</f>
        <v>#DIV/0!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0</v>
      </c>
      <c r="P1150">
        <f>ROUND(E1150/L1150, 2)</f>
        <v>24.33</v>
      </c>
      <c r="Q1150" t="s">
        <v>8337</v>
      </c>
      <c r="R1150" t="s">
        <v>8338</v>
      </c>
      <c r="S1150" s="10">
        <f t="shared" si="52"/>
        <v>42675.171076388884</v>
      </c>
      <c r="T1150" s="10">
        <f t="shared" si="53"/>
        <v>42705.212743055556</v>
      </c>
      <c r="U1150">
        <f>IF(H1150="GBP", P1150*1.35, P1150*1)</f>
        <v>24.33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0</v>
      </c>
      <c r="P1151">
        <f>ROUND(E1151/L1151, 2)</f>
        <v>37.5</v>
      </c>
      <c r="Q1151" t="s">
        <v>8337</v>
      </c>
      <c r="R1151" t="s">
        <v>8338</v>
      </c>
      <c r="S1151" s="10">
        <f t="shared" si="52"/>
        <v>42507.71025462963</v>
      </c>
      <c r="T1151" s="10">
        <f t="shared" si="53"/>
        <v>42537.71025462963</v>
      </c>
      <c r="U1151">
        <f>IF(H1151="GBP", P1151*1.35, P1151*1)</f>
        <v>37.5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0.1</v>
      </c>
      <c r="P1152">
        <f>ROUND(E1152/L1152, 2)</f>
        <v>42</v>
      </c>
      <c r="Q1152" t="s">
        <v>8337</v>
      </c>
      <c r="R1152" t="s">
        <v>8338</v>
      </c>
      <c r="S1152" s="10">
        <f t="shared" si="52"/>
        <v>42317.954571759255</v>
      </c>
      <c r="T1152" s="10">
        <f t="shared" si="53"/>
        <v>42377.954571759255</v>
      </c>
      <c r="U1152">
        <f>IF(H1152="GBP", P1152*1.35, P1152*1)</f>
        <v>42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P1153" t="e">
        <f>ROUND(E1153/L1153, 2)</f>
        <v>#DIV/0!</v>
      </c>
      <c r="Q1153" t="s">
        <v>8337</v>
      </c>
      <c r="R1153" t="s">
        <v>8338</v>
      </c>
      <c r="S1153" s="10">
        <f t="shared" si="52"/>
        <v>42224.102581018517</v>
      </c>
      <c r="T1153" s="10">
        <f t="shared" si="53"/>
        <v>42254.102581018517</v>
      </c>
      <c r="U1153" t="e">
        <f>IF(H1153="GBP", P1153*1.35, P1153*1)</f>
        <v>#DIV/0!</v>
      </c>
    </row>
    <row r="1154" spans="1:21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0.06</v>
      </c>
      <c r="P1154">
        <f>ROUND(E1154/L1154, 2)</f>
        <v>60.73</v>
      </c>
      <c r="Q1154" t="s">
        <v>8337</v>
      </c>
      <c r="R1154" t="s">
        <v>8338</v>
      </c>
      <c r="S1154" s="10">
        <f t="shared" si="52"/>
        <v>42109.709629629629</v>
      </c>
      <c r="T1154" s="10">
        <f t="shared" si="53"/>
        <v>42139.709629629629</v>
      </c>
      <c r="U1154">
        <f>IF(H1154="GBP", P1154*1.35, P1154*1)</f>
        <v>60.73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ROUND(E1155/D1155,2)</f>
        <v>0.01</v>
      </c>
      <c r="P1155">
        <f>ROUND(E1155/L1155, 2)</f>
        <v>50</v>
      </c>
      <c r="Q1155" t="s">
        <v>8337</v>
      </c>
      <c r="R1155" t="s">
        <v>8338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  <c r="U1155">
        <f>IF(H1155="GBP", P1155*1.35, P1155*1)</f>
        <v>50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7.0000000000000007E-2</v>
      </c>
      <c r="P1156">
        <f>ROUND(E1156/L1156, 2)</f>
        <v>108.33</v>
      </c>
      <c r="Q1156" t="s">
        <v>8337</v>
      </c>
      <c r="R1156" t="s">
        <v>8338</v>
      </c>
      <c r="S1156" s="10">
        <f t="shared" si="55"/>
        <v>42223.108865740738</v>
      </c>
      <c r="T1156" s="10">
        <f t="shared" si="56"/>
        <v>42253.108865740738</v>
      </c>
      <c r="U1156">
        <f>IF(H1156="GBP", P1156*1.35, P1156*1)</f>
        <v>108.33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0.01</v>
      </c>
      <c r="P1157">
        <f>ROUND(E1157/L1157, 2)</f>
        <v>23.5</v>
      </c>
      <c r="Q1157" t="s">
        <v>8337</v>
      </c>
      <c r="R1157" t="s">
        <v>8338</v>
      </c>
      <c r="S1157" s="10">
        <f t="shared" si="55"/>
        <v>41835.763981481483</v>
      </c>
      <c r="T1157" s="10">
        <f t="shared" si="56"/>
        <v>41865.763981481483</v>
      </c>
      <c r="U1157">
        <f>IF(H1157="GBP", P1157*1.35, P1157*1)</f>
        <v>23.5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P1158" t="e">
        <f>ROUND(E1158/L1158, 2)</f>
        <v>#DIV/0!</v>
      </c>
      <c r="Q1158" t="s">
        <v>8337</v>
      </c>
      <c r="R1158" t="s">
        <v>8338</v>
      </c>
      <c r="S1158" s="10">
        <f t="shared" si="55"/>
        <v>42029.07131944444</v>
      </c>
      <c r="T1158" s="10">
        <f t="shared" si="56"/>
        <v>42059.07131944444</v>
      </c>
      <c r="U1158" t="e">
        <f>IF(H1158="GBP", P1158*1.35, P1158*1)</f>
        <v>#DIV/0!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0.02</v>
      </c>
      <c r="P1159">
        <f>ROUND(E1159/L1159, 2)</f>
        <v>50.33</v>
      </c>
      <c r="Q1159" t="s">
        <v>8337</v>
      </c>
      <c r="R1159" t="s">
        <v>8338</v>
      </c>
      <c r="S1159" s="10">
        <f t="shared" si="55"/>
        <v>41918.628240740742</v>
      </c>
      <c r="T1159" s="10">
        <f t="shared" si="56"/>
        <v>41978.669907407413</v>
      </c>
      <c r="U1159">
        <f>IF(H1159="GBP", P1159*1.35, P1159*1)</f>
        <v>50.33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0</v>
      </c>
      <c r="P1160">
        <f>ROUND(E1160/L1160, 2)</f>
        <v>11.67</v>
      </c>
      <c r="Q1160" t="s">
        <v>8337</v>
      </c>
      <c r="R1160" t="s">
        <v>8338</v>
      </c>
      <c r="S1160" s="10">
        <f t="shared" si="55"/>
        <v>41952.09175925926</v>
      </c>
      <c r="T1160" s="10">
        <f t="shared" si="56"/>
        <v>41982.09175925926</v>
      </c>
      <c r="U1160">
        <f>IF(H1160="GBP", P1160*1.35, P1160*1)</f>
        <v>11.67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P1161" t="e">
        <f>ROUND(E1161/L1161, 2)</f>
        <v>#DIV/0!</v>
      </c>
      <c r="Q1161" t="s">
        <v>8337</v>
      </c>
      <c r="R1161" t="s">
        <v>8338</v>
      </c>
      <c r="S1161" s="10">
        <f t="shared" si="55"/>
        <v>42154.726446759261</v>
      </c>
      <c r="T1161" s="10">
        <f t="shared" si="56"/>
        <v>42185.65625</v>
      </c>
      <c r="U1161" t="e">
        <f>IF(H1161="GBP", P1161*1.35, P1161*1)</f>
        <v>#DIV/0!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0.04</v>
      </c>
      <c r="P1162">
        <f>ROUND(E1162/L1162, 2)</f>
        <v>60.79</v>
      </c>
      <c r="Q1162" t="s">
        <v>8337</v>
      </c>
      <c r="R1162" t="s">
        <v>8338</v>
      </c>
      <c r="S1162" s="10">
        <f t="shared" si="55"/>
        <v>42061.154930555553</v>
      </c>
      <c r="T1162" s="10">
        <f t="shared" si="56"/>
        <v>42091.113263888896</v>
      </c>
      <c r="U1162">
        <f>IF(H1162="GBP", P1162*1.35, P1162*1)</f>
        <v>60.79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P1163" t="e">
        <f>ROUND(E1163/L1163, 2)</f>
        <v>#DIV/0!</v>
      </c>
      <c r="Q1163" t="s">
        <v>8337</v>
      </c>
      <c r="R1163" t="s">
        <v>8338</v>
      </c>
      <c r="S1163" s="10">
        <f t="shared" si="55"/>
        <v>42122.629502314812</v>
      </c>
      <c r="T1163" s="10">
        <f t="shared" si="56"/>
        <v>42143.629502314812</v>
      </c>
      <c r="U1163" t="e">
        <f>IF(H1163="GBP", P1163*1.35, P1163*1)</f>
        <v>#DIV/0!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0</v>
      </c>
      <c r="P1164">
        <f>ROUND(E1164/L1164, 2)</f>
        <v>17.5</v>
      </c>
      <c r="Q1164" t="s">
        <v>8337</v>
      </c>
      <c r="R1164" t="s">
        <v>8338</v>
      </c>
      <c r="S1164" s="10">
        <f t="shared" si="55"/>
        <v>41876.683611111112</v>
      </c>
      <c r="T1164" s="10">
        <f t="shared" si="56"/>
        <v>41907.683611111112</v>
      </c>
      <c r="U1164">
        <f>IF(H1164="GBP", P1164*1.35, P1164*1)</f>
        <v>17.5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P1165" t="e">
        <f>ROUND(E1165/L1165, 2)</f>
        <v>#DIV/0!</v>
      </c>
      <c r="Q1165" t="s">
        <v>8337</v>
      </c>
      <c r="R1165" t="s">
        <v>8338</v>
      </c>
      <c r="S1165" s="10">
        <f t="shared" si="55"/>
        <v>41830.723611111112</v>
      </c>
      <c r="T1165" s="10">
        <f t="shared" si="56"/>
        <v>41860.723611111112</v>
      </c>
      <c r="U1165" t="e">
        <f>IF(H1165="GBP", P1165*1.35, P1165*1)</f>
        <v>#DIV/0!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P1166" t="e">
        <f>ROUND(E1166/L1166, 2)</f>
        <v>#DIV/0!</v>
      </c>
      <c r="Q1166" t="s">
        <v>8337</v>
      </c>
      <c r="R1166" t="s">
        <v>8338</v>
      </c>
      <c r="S1166" s="10">
        <f t="shared" si="55"/>
        <v>42509.724328703705</v>
      </c>
      <c r="T1166" s="10">
        <f t="shared" si="56"/>
        <v>42539.724328703705</v>
      </c>
      <c r="U1166" t="e">
        <f>IF(H1166="GBP", P1166*1.35, P1166*1)</f>
        <v>#DIV/0!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0.21</v>
      </c>
      <c r="P1167">
        <f>ROUND(E1167/L1167, 2)</f>
        <v>82.82</v>
      </c>
      <c r="Q1167" t="s">
        <v>8337</v>
      </c>
      <c r="R1167" t="s">
        <v>8338</v>
      </c>
      <c r="S1167" s="10">
        <f t="shared" si="55"/>
        <v>41792.214467592588</v>
      </c>
      <c r="T1167" s="10">
        <f t="shared" si="56"/>
        <v>41826.214467592588</v>
      </c>
      <c r="U1167">
        <f>IF(H1167="GBP", P1167*1.35, P1167*1)</f>
        <v>82.82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0.19</v>
      </c>
      <c r="P1168">
        <f>ROUND(E1168/L1168, 2)</f>
        <v>358.88</v>
      </c>
      <c r="Q1168" t="s">
        <v>8337</v>
      </c>
      <c r="R1168" t="s">
        <v>8338</v>
      </c>
      <c r="S1168" s="10">
        <f t="shared" si="55"/>
        <v>42150.485439814816</v>
      </c>
      <c r="T1168" s="10">
        <f t="shared" si="56"/>
        <v>42181.166666666672</v>
      </c>
      <c r="U1168">
        <f>IF(H1168="GBP", P1168*1.35, P1168*1)</f>
        <v>358.88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0.02</v>
      </c>
      <c r="P1169">
        <f>ROUND(E1169/L1169, 2)</f>
        <v>61.19</v>
      </c>
      <c r="Q1169" t="s">
        <v>8337</v>
      </c>
      <c r="R1169" t="s">
        <v>8338</v>
      </c>
      <c r="S1169" s="10">
        <f t="shared" si="55"/>
        <v>41863.734895833331</v>
      </c>
      <c r="T1169" s="10">
        <f t="shared" si="56"/>
        <v>41894.734895833331</v>
      </c>
      <c r="U1169">
        <f>IF(H1169="GBP", P1169*1.35, P1169*1)</f>
        <v>61.19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0.06</v>
      </c>
      <c r="P1170">
        <f>ROUND(E1170/L1170, 2)</f>
        <v>340</v>
      </c>
      <c r="Q1170" t="s">
        <v>8337</v>
      </c>
      <c r="R1170" t="s">
        <v>8338</v>
      </c>
      <c r="S1170" s="10">
        <f t="shared" si="55"/>
        <v>42605.053993055553</v>
      </c>
      <c r="T1170" s="10">
        <f t="shared" si="56"/>
        <v>42635.053993055553</v>
      </c>
      <c r="U1170">
        <f>IF(H1170="GBP", P1170*1.35, P1170*1)</f>
        <v>340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0</v>
      </c>
      <c r="P1171">
        <f>ROUND(E1171/L1171, 2)</f>
        <v>5.67</v>
      </c>
      <c r="Q1171" t="s">
        <v>8337</v>
      </c>
      <c r="R1171" t="s">
        <v>8338</v>
      </c>
      <c r="S1171" s="10">
        <f t="shared" si="55"/>
        <v>42027.353738425925</v>
      </c>
      <c r="T1171" s="10">
        <f t="shared" si="56"/>
        <v>42057.353738425925</v>
      </c>
      <c r="U1171">
        <f>IF(H1171="GBP", P1171*1.35, P1171*1)</f>
        <v>5.67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0</v>
      </c>
      <c r="P1172">
        <f>ROUND(E1172/L1172, 2)</f>
        <v>50</v>
      </c>
      <c r="Q1172" t="s">
        <v>8337</v>
      </c>
      <c r="R1172" t="s">
        <v>8338</v>
      </c>
      <c r="S1172" s="10">
        <f t="shared" si="55"/>
        <v>42124.893182870372</v>
      </c>
      <c r="T1172" s="10">
        <f t="shared" si="56"/>
        <v>42154.893182870372</v>
      </c>
      <c r="U1172">
        <f>IF(H1172="GBP", P1172*1.35, P1172*1)</f>
        <v>67.5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0</v>
      </c>
      <c r="P1173">
        <f>ROUND(E1173/L1173, 2)</f>
        <v>25</v>
      </c>
      <c r="Q1173" t="s">
        <v>8337</v>
      </c>
      <c r="R1173" t="s">
        <v>8338</v>
      </c>
      <c r="S1173" s="10">
        <f t="shared" si="55"/>
        <v>41938.804710648146</v>
      </c>
      <c r="T1173" s="10">
        <f t="shared" si="56"/>
        <v>41956.846377314811</v>
      </c>
      <c r="U1173">
        <f>IF(H1173="GBP", P1173*1.35, P1173*1)</f>
        <v>25</v>
      </c>
    </row>
    <row r="1174" spans="1:21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P1174" t="e">
        <f>ROUND(E1174/L1174, 2)</f>
        <v>#DIV/0!</v>
      </c>
      <c r="Q1174" t="s">
        <v>8337</v>
      </c>
      <c r="R1174" t="s">
        <v>8338</v>
      </c>
      <c r="S1174" s="10">
        <f t="shared" si="55"/>
        <v>41841.682314814818</v>
      </c>
      <c r="T1174" s="10">
        <f t="shared" si="56"/>
        <v>41871.682314814818</v>
      </c>
      <c r="U1174" t="e">
        <f>IF(H1174="GBP", P1174*1.35, P1174*1)</f>
        <v>#DIV/0!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0</v>
      </c>
      <c r="P1175">
        <f>ROUND(E1175/L1175, 2)</f>
        <v>30</v>
      </c>
      <c r="Q1175" t="s">
        <v>8337</v>
      </c>
      <c r="R1175" t="s">
        <v>8338</v>
      </c>
      <c r="S1175" s="10">
        <f t="shared" si="55"/>
        <v>42184.185844907406</v>
      </c>
      <c r="T1175" s="10">
        <f t="shared" si="56"/>
        <v>42219.185844907406</v>
      </c>
      <c r="U1175">
        <f>IF(H1175="GBP", P1175*1.35, P1175*1)</f>
        <v>30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0.06</v>
      </c>
      <c r="P1176">
        <f>ROUND(E1176/L1176, 2)</f>
        <v>46.63</v>
      </c>
      <c r="Q1176" t="s">
        <v>8337</v>
      </c>
      <c r="R1176" t="s">
        <v>8338</v>
      </c>
      <c r="S1176" s="10">
        <f t="shared" si="55"/>
        <v>42468.84174768519</v>
      </c>
      <c r="T1176" s="10">
        <f t="shared" si="56"/>
        <v>42498.84174768519</v>
      </c>
      <c r="U1176">
        <f>IF(H1176="GBP", P1176*1.35, P1176*1)</f>
        <v>46.63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0.03</v>
      </c>
      <c r="P1177">
        <f>ROUND(E1177/L1177, 2)</f>
        <v>65</v>
      </c>
      <c r="Q1177" t="s">
        <v>8337</v>
      </c>
      <c r="R1177" t="s">
        <v>8338</v>
      </c>
      <c r="S1177" s="10">
        <f t="shared" si="55"/>
        <v>42170.728460648148</v>
      </c>
      <c r="T1177" s="10">
        <f t="shared" si="56"/>
        <v>42200.728460648148</v>
      </c>
      <c r="U1177">
        <f>IF(H1177="GBP", P1177*1.35, P1177*1)</f>
        <v>65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0</v>
      </c>
      <c r="P1178">
        <f>ROUND(E1178/L1178, 2)</f>
        <v>10</v>
      </c>
      <c r="Q1178" t="s">
        <v>8337</v>
      </c>
      <c r="R1178" t="s">
        <v>8338</v>
      </c>
      <c r="S1178" s="10">
        <f t="shared" si="55"/>
        <v>42746.019652777773</v>
      </c>
      <c r="T1178" s="10">
        <f t="shared" si="56"/>
        <v>42800.541666666672</v>
      </c>
      <c r="U1178">
        <f>IF(H1178="GBP", P1178*1.35, P1178*1)</f>
        <v>10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P1179" t="e">
        <f>ROUND(E1179/L1179, 2)</f>
        <v>#DIV/0!</v>
      </c>
      <c r="Q1179" t="s">
        <v>8337</v>
      </c>
      <c r="R1179" t="s">
        <v>8338</v>
      </c>
      <c r="S1179" s="10">
        <f t="shared" si="55"/>
        <v>41897.660833333335</v>
      </c>
      <c r="T1179" s="10">
        <f t="shared" si="56"/>
        <v>41927.660833333335</v>
      </c>
      <c r="U1179" t="e">
        <f>IF(H1179="GBP", P1179*1.35, P1179*1)</f>
        <v>#DIV/0!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0</v>
      </c>
      <c r="P1180">
        <f>ROUND(E1180/L1180, 2)</f>
        <v>5</v>
      </c>
      <c r="Q1180" t="s">
        <v>8337</v>
      </c>
      <c r="R1180" t="s">
        <v>8338</v>
      </c>
      <c r="S1180" s="10">
        <f t="shared" si="55"/>
        <v>41837.905694444446</v>
      </c>
      <c r="T1180" s="10">
        <f t="shared" si="56"/>
        <v>41867.905694444446</v>
      </c>
      <c r="U1180">
        <f>IF(H1180="GBP", P1180*1.35, P1180*1)</f>
        <v>5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0.05</v>
      </c>
      <c r="P1181">
        <f>ROUND(E1181/L1181, 2)</f>
        <v>640</v>
      </c>
      <c r="Q1181" t="s">
        <v>8337</v>
      </c>
      <c r="R1181" t="s">
        <v>8338</v>
      </c>
      <c r="S1181" s="10">
        <f t="shared" si="55"/>
        <v>42275.720219907409</v>
      </c>
      <c r="T1181" s="10">
        <f t="shared" si="56"/>
        <v>42305.720219907409</v>
      </c>
      <c r="U1181">
        <f>IF(H1181="GBP", P1181*1.35, P1181*1)</f>
        <v>640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0.12</v>
      </c>
      <c r="P1182">
        <f>ROUND(E1182/L1182, 2)</f>
        <v>69.12</v>
      </c>
      <c r="Q1182" t="s">
        <v>8337</v>
      </c>
      <c r="R1182" t="s">
        <v>8338</v>
      </c>
      <c r="S1182" s="10">
        <f t="shared" si="55"/>
        <v>41781.806875000002</v>
      </c>
      <c r="T1182" s="10">
        <f t="shared" si="56"/>
        <v>41818.806875000002</v>
      </c>
      <c r="U1182">
        <f>IF(H1182="GBP", P1182*1.35, P1182*1)</f>
        <v>69.12</v>
      </c>
    </row>
    <row r="1183" spans="1:21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0</v>
      </c>
      <c r="P1183">
        <f>ROUND(E1183/L1183, 2)</f>
        <v>1.33</v>
      </c>
      <c r="Q1183" t="s">
        <v>8337</v>
      </c>
      <c r="R1183" t="s">
        <v>8338</v>
      </c>
      <c r="S1183" s="10">
        <f t="shared" si="55"/>
        <v>42034.339363425926</v>
      </c>
      <c r="T1183" s="10">
        <f t="shared" si="56"/>
        <v>42064.339363425926</v>
      </c>
      <c r="U1183">
        <f>IF(H1183="GBP", P1183*1.35, P1183*1)</f>
        <v>1.33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0.04</v>
      </c>
      <c r="P1184">
        <f>ROUND(E1184/L1184, 2)</f>
        <v>10.5</v>
      </c>
      <c r="Q1184" t="s">
        <v>8337</v>
      </c>
      <c r="R1184" t="s">
        <v>8338</v>
      </c>
      <c r="S1184" s="10">
        <f t="shared" si="55"/>
        <v>42728.827407407407</v>
      </c>
      <c r="T1184" s="10">
        <f t="shared" si="56"/>
        <v>42747.695833333331</v>
      </c>
      <c r="U1184">
        <f>IF(H1184="GBP", P1184*1.35, P1184*1)</f>
        <v>10.5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0.04</v>
      </c>
      <c r="P1185">
        <f>ROUND(E1185/L1185, 2)</f>
        <v>33.33</v>
      </c>
      <c r="Q1185" t="s">
        <v>8337</v>
      </c>
      <c r="R1185" t="s">
        <v>8338</v>
      </c>
      <c r="S1185" s="10">
        <f t="shared" si="55"/>
        <v>42656.86137731481</v>
      </c>
      <c r="T1185" s="10">
        <f t="shared" si="56"/>
        <v>42676.165972222225</v>
      </c>
      <c r="U1185">
        <f>IF(H1185="GBP", P1185*1.35, P1185*1)</f>
        <v>33.33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1.05</v>
      </c>
      <c r="P1186">
        <f>ROUND(E1186/L1186, 2)</f>
        <v>61.56</v>
      </c>
      <c r="Q1186" t="s">
        <v>8339</v>
      </c>
      <c r="R1186" t="s">
        <v>8340</v>
      </c>
      <c r="S1186" s="10">
        <f t="shared" si="55"/>
        <v>42741.599664351852</v>
      </c>
      <c r="T1186" s="10">
        <f t="shared" si="56"/>
        <v>42772.599664351852</v>
      </c>
      <c r="U1186">
        <f>IF(H1186="GBP", P1186*1.35, P1186*1)</f>
        <v>83.106000000000009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1.05</v>
      </c>
      <c r="P1187">
        <f>ROUND(E1187/L1187, 2)</f>
        <v>118.74</v>
      </c>
      <c r="Q1187" t="s">
        <v>8339</v>
      </c>
      <c r="R1187" t="s">
        <v>8340</v>
      </c>
      <c r="S1187" s="10">
        <f t="shared" si="55"/>
        <v>42130.865150462967</v>
      </c>
      <c r="T1187" s="10">
        <f t="shared" si="56"/>
        <v>42163.166666666672</v>
      </c>
      <c r="U1187">
        <f>IF(H1187="GBP", P1187*1.35, P1187*1)</f>
        <v>118.74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1.07</v>
      </c>
      <c r="P1188">
        <f>ROUND(E1188/L1188, 2)</f>
        <v>65.08</v>
      </c>
      <c r="Q1188" t="s">
        <v>8339</v>
      </c>
      <c r="R1188" t="s">
        <v>8340</v>
      </c>
      <c r="S1188" s="10">
        <f t="shared" si="55"/>
        <v>42123.86336805555</v>
      </c>
      <c r="T1188" s="10">
        <f t="shared" si="56"/>
        <v>42156.945833333331</v>
      </c>
      <c r="U1188">
        <f>IF(H1188="GBP", P1188*1.35, P1188*1)</f>
        <v>87.858000000000004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1.04</v>
      </c>
      <c r="P1189">
        <f>ROUND(E1189/L1189, 2)</f>
        <v>130.16</v>
      </c>
      <c r="Q1189" t="s">
        <v>8339</v>
      </c>
      <c r="R1189" t="s">
        <v>8340</v>
      </c>
      <c r="S1189" s="10">
        <f t="shared" si="55"/>
        <v>42109.894942129627</v>
      </c>
      <c r="T1189" s="10">
        <f t="shared" si="56"/>
        <v>42141.75</v>
      </c>
      <c r="U1189">
        <f>IF(H1189="GBP", P1189*1.35, P1189*1)</f>
        <v>130.16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1.61</v>
      </c>
      <c r="P1190">
        <f>ROUND(E1190/L1190, 2)</f>
        <v>37.78</v>
      </c>
      <c r="Q1190" t="s">
        <v>8339</v>
      </c>
      <c r="R1190" t="s">
        <v>8340</v>
      </c>
      <c r="S1190" s="10">
        <f t="shared" si="55"/>
        <v>42711.700694444444</v>
      </c>
      <c r="T1190" s="10">
        <f t="shared" si="56"/>
        <v>42732.700694444444</v>
      </c>
      <c r="U1190">
        <f>IF(H1190="GBP", P1190*1.35, P1190*1)</f>
        <v>37.78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1.08</v>
      </c>
      <c r="P1191">
        <f>ROUND(E1191/L1191, 2)</f>
        <v>112.79</v>
      </c>
      <c r="Q1191" t="s">
        <v>8339</v>
      </c>
      <c r="R1191" t="s">
        <v>8340</v>
      </c>
      <c r="S1191" s="10">
        <f t="shared" si="55"/>
        <v>42529.979108796295</v>
      </c>
      <c r="T1191" s="10">
        <f t="shared" si="56"/>
        <v>42550.979108796295</v>
      </c>
      <c r="U1191">
        <f>IF(H1191="GBP", P1191*1.35, P1191*1)</f>
        <v>112.79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1.35</v>
      </c>
      <c r="P1192">
        <f>ROUND(E1192/L1192, 2)</f>
        <v>51.92</v>
      </c>
      <c r="Q1192" t="s">
        <v>8339</v>
      </c>
      <c r="R1192" t="s">
        <v>8340</v>
      </c>
      <c r="S1192" s="10">
        <f t="shared" si="55"/>
        <v>41852.665798611109</v>
      </c>
      <c r="T1192" s="10">
        <f t="shared" si="56"/>
        <v>41882.665798611109</v>
      </c>
      <c r="U1192">
        <f>IF(H1192="GBP", P1192*1.35, P1192*1)</f>
        <v>51.92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1.0900000000000001</v>
      </c>
      <c r="P1193">
        <f>ROUND(E1193/L1193, 2)</f>
        <v>89.24</v>
      </c>
      <c r="Q1193" t="s">
        <v>8339</v>
      </c>
      <c r="R1193" t="s">
        <v>8340</v>
      </c>
      <c r="S1193" s="10">
        <f t="shared" si="55"/>
        <v>42419.603703703702</v>
      </c>
      <c r="T1193" s="10">
        <f t="shared" si="56"/>
        <v>42449.562037037031</v>
      </c>
      <c r="U1193">
        <f>IF(H1193="GBP", P1193*1.35, P1193*1)</f>
        <v>89.24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2.9</v>
      </c>
      <c r="P1194">
        <f>ROUND(E1194/L1194, 2)</f>
        <v>19.329999999999998</v>
      </c>
      <c r="Q1194" t="s">
        <v>8339</v>
      </c>
      <c r="R1194" t="s">
        <v>8340</v>
      </c>
      <c r="S1194" s="10">
        <f t="shared" si="55"/>
        <v>42747.506689814814</v>
      </c>
      <c r="T1194" s="10">
        <f t="shared" si="56"/>
        <v>42777.506689814814</v>
      </c>
      <c r="U1194">
        <f>IF(H1194="GBP", P1194*1.35, P1194*1)</f>
        <v>26.095499999999998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1.04</v>
      </c>
      <c r="P1195">
        <f>ROUND(E1195/L1195, 2)</f>
        <v>79.97</v>
      </c>
      <c r="Q1195" t="s">
        <v>8339</v>
      </c>
      <c r="R1195" t="s">
        <v>8340</v>
      </c>
      <c r="S1195" s="10">
        <f t="shared" si="55"/>
        <v>42409.776076388895</v>
      </c>
      <c r="T1195" s="10">
        <f t="shared" si="56"/>
        <v>42469.734409722223</v>
      </c>
      <c r="U1195">
        <f>IF(H1195="GBP", P1195*1.35, P1195*1)</f>
        <v>79.97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3.22</v>
      </c>
      <c r="P1196">
        <f>ROUND(E1196/L1196, 2)</f>
        <v>56.41</v>
      </c>
      <c r="Q1196" t="s">
        <v>8339</v>
      </c>
      <c r="R1196" t="s">
        <v>8340</v>
      </c>
      <c r="S1196" s="10">
        <f t="shared" si="55"/>
        <v>42072.488182870366</v>
      </c>
      <c r="T1196" s="10">
        <f t="shared" si="56"/>
        <v>42102.488182870366</v>
      </c>
      <c r="U1196">
        <f>IF(H1196="GBP", P1196*1.35, P1196*1)</f>
        <v>56.41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1.35</v>
      </c>
      <c r="P1197">
        <f>ROUND(E1197/L1197, 2)</f>
        <v>79.41</v>
      </c>
      <c r="Q1197" t="s">
        <v>8339</v>
      </c>
      <c r="R1197" t="s">
        <v>8340</v>
      </c>
      <c r="S1197" s="10">
        <f t="shared" si="55"/>
        <v>42298.34783564815</v>
      </c>
      <c r="T1197" s="10">
        <f t="shared" si="56"/>
        <v>42358.375</v>
      </c>
      <c r="U1197">
        <f>IF(H1197="GBP", P1197*1.35, P1197*1)</f>
        <v>79.41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2.7</v>
      </c>
      <c r="P1198">
        <f>ROUND(E1198/L1198, 2)</f>
        <v>76.44</v>
      </c>
      <c r="Q1198" t="s">
        <v>8339</v>
      </c>
      <c r="R1198" t="s">
        <v>8340</v>
      </c>
      <c r="S1198" s="10">
        <f t="shared" si="55"/>
        <v>42326.818738425922</v>
      </c>
      <c r="T1198" s="10">
        <f t="shared" si="56"/>
        <v>42356.818738425922</v>
      </c>
      <c r="U1198">
        <f>IF(H1198="GBP", P1198*1.35, P1198*1)</f>
        <v>103.194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2.5299999999999998</v>
      </c>
      <c r="P1199">
        <f>ROUND(E1199/L1199, 2)</f>
        <v>121</v>
      </c>
      <c r="Q1199" t="s">
        <v>8339</v>
      </c>
      <c r="R1199" t="s">
        <v>8340</v>
      </c>
      <c r="S1199" s="10">
        <f t="shared" si="55"/>
        <v>42503.66474537037</v>
      </c>
      <c r="T1199" s="10">
        <f t="shared" si="56"/>
        <v>42534.249305555553</v>
      </c>
      <c r="U1199">
        <f>IF(H1199="GBP", P1199*1.35, P1199*1)</f>
        <v>121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2.61</v>
      </c>
      <c r="P1200">
        <f>ROUND(E1200/L1200, 2)</f>
        <v>54.62</v>
      </c>
      <c r="Q1200" t="s">
        <v>8339</v>
      </c>
      <c r="R1200" t="s">
        <v>8340</v>
      </c>
      <c r="S1200" s="10">
        <f t="shared" si="55"/>
        <v>42333.619050925925</v>
      </c>
      <c r="T1200" s="10">
        <f t="shared" si="56"/>
        <v>42369.125</v>
      </c>
      <c r="U1200">
        <f>IF(H1200="GBP", P1200*1.35, P1200*1)</f>
        <v>54.62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1.01</v>
      </c>
      <c r="P1201">
        <f>ROUND(E1201/L1201, 2)</f>
        <v>299.22000000000003</v>
      </c>
      <c r="Q1201" t="s">
        <v>8339</v>
      </c>
      <c r="R1201" t="s">
        <v>8340</v>
      </c>
      <c r="S1201" s="10">
        <f t="shared" si="55"/>
        <v>42161.770833333328</v>
      </c>
      <c r="T1201" s="10">
        <f t="shared" si="56"/>
        <v>42193.770833333328</v>
      </c>
      <c r="U1201">
        <f>IF(H1201="GBP", P1201*1.35, P1201*1)</f>
        <v>403.94700000000006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1.26</v>
      </c>
      <c r="P1202">
        <f>ROUND(E1202/L1202, 2)</f>
        <v>58.53</v>
      </c>
      <c r="Q1202" t="s">
        <v>8339</v>
      </c>
      <c r="R1202" t="s">
        <v>8340</v>
      </c>
      <c r="S1202" s="10">
        <f t="shared" si="55"/>
        <v>42089.477500000001</v>
      </c>
      <c r="T1202" s="10">
        <f t="shared" si="56"/>
        <v>42110.477500000001</v>
      </c>
      <c r="U1202">
        <f>IF(H1202="GBP", P1202*1.35, P1202*1)</f>
        <v>58.53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1.02</v>
      </c>
      <c r="P1203">
        <f>ROUND(E1203/L1203, 2)</f>
        <v>55.37</v>
      </c>
      <c r="Q1203" t="s">
        <v>8339</v>
      </c>
      <c r="R1203" t="s">
        <v>8340</v>
      </c>
      <c r="S1203" s="10">
        <f t="shared" si="55"/>
        <v>42536.60701388889</v>
      </c>
      <c r="T1203" s="10">
        <f t="shared" si="56"/>
        <v>42566.60701388889</v>
      </c>
      <c r="U1203">
        <f>IF(H1203="GBP", P1203*1.35, P1203*1)</f>
        <v>74.749499999999998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1.99</v>
      </c>
      <c r="P1204">
        <f>ROUND(E1204/L1204, 2)</f>
        <v>183.8</v>
      </c>
      <c r="Q1204" t="s">
        <v>8339</v>
      </c>
      <c r="R1204" t="s">
        <v>8340</v>
      </c>
      <c r="S1204" s="10">
        <f t="shared" si="55"/>
        <v>42152.288819444439</v>
      </c>
      <c r="T1204" s="10">
        <f t="shared" si="56"/>
        <v>42182.288819444439</v>
      </c>
      <c r="U1204">
        <f>IF(H1204="GBP", P1204*1.35, P1204*1)</f>
        <v>183.8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1.02</v>
      </c>
      <c r="P1205">
        <f>ROUND(E1205/L1205, 2)</f>
        <v>165.35</v>
      </c>
      <c r="Q1205" t="s">
        <v>8339</v>
      </c>
      <c r="R1205" t="s">
        <v>8340</v>
      </c>
      <c r="S1205" s="10">
        <f t="shared" si="55"/>
        <v>42125.614895833336</v>
      </c>
      <c r="T1205" s="10">
        <f t="shared" si="56"/>
        <v>42155.614895833336</v>
      </c>
      <c r="U1205">
        <f>IF(H1205="GBP", P1205*1.35, P1205*1)</f>
        <v>165.35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1.03</v>
      </c>
      <c r="P1206">
        <f>ROUND(E1206/L1206, 2)</f>
        <v>234.79</v>
      </c>
      <c r="Q1206" t="s">
        <v>8339</v>
      </c>
      <c r="R1206" t="s">
        <v>8340</v>
      </c>
      <c r="S1206" s="10">
        <f t="shared" si="55"/>
        <v>42297.748067129629</v>
      </c>
      <c r="T1206" s="10">
        <f t="shared" si="56"/>
        <v>42342.208333333328</v>
      </c>
      <c r="U1206">
        <f>IF(H1206="GBP", P1206*1.35, P1206*1)</f>
        <v>234.79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1.01</v>
      </c>
      <c r="P1207">
        <f>ROUND(E1207/L1207, 2)</f>
        <v>211.48</v>
      </c>
      <c r="Q1207" t="s">
        <v>8339</v>
      </c>
      <c r="R1207" t="s">
        <v>8340</v>
      </c>
      <c r="S1207" s="10">
        <f t="shared" si="55"/>
        <v>42138.506377314814</v>
      </c>
      <c r="T1207" s="10">
        <f t="shared" si="56"/>
        <v>42168.506377314814</v>
      </c>
      <c r="U1207">
        <f>IF(H1207="GBP", P1207*1.35, P1207*1)</f>
        <v>211.48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1.1499999999999999</v>
      </c>
      <c r="P1208">
        <f>ROUND(E1208/L1208, 2)</f>
        <v>32.340000000000003</v>
      </c>
      <c r="Q1208" t="s">
        <v>8339</v>
      </c>
      <c r="R1208" t="s">
        <v>8340</v>
      </c>
      <c r="S1208" s="10">
        <f t="shared" si="55"/>
        <v>42772.776076388895</v>
      </c>
      <c r="T1208" s="10">
        <f t="shared" si="56"/>
        <v>42805.561805555553</v>
      </c>
      <c r="U1208">
        <f>IF(H1208="GBP", P1208*1.35, P1208*1)</f>
        <v>32.340000000000003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1.04</v>
      </c>
      <c r="P1209">
        <f>ROUND(E1209/L1209, 2)</f>
        <v>123.38</v>
      </c>
      <c r="Q1209" t="s">
        <v>8339</v>
      </c>
      <c r="R1209" t="s">
        <v>8340</v>
      </c>
      <c r="S1209" s="10">
        <f t="shared" si="55"/>
        <v>42430.430243055554</v>
      </c>
      <c r="T1209" s="10">
        <f t="shared" si="56"/>
        <v>42460.416666666672</v>
      </c>
      <c r="U1209">
        <f>IF(H1209="GBP", P1209*1.35, P1209*1)</f>
        <v>123.38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1.55</v>
      </c>
      <c r="P1210">
        <f>ROUND(E1210/L1210, 2)</f>
        <v>207.07</v>
      </c>
      <c r="Q1210" t="s">
        <v>8339</v>
      </c>
      <c r="R1210" t="s">
        <v>8340</v>
      </c>
      <c r="S1210" s="10">
        <f t="shared" si="55"/>
        <v>42423.709074074075</v>
      </c>
      <c r="T1210" s="10">
        <f t="shared" si="56"/>
        <v>42453.667407407411</v>
      </c>
      <c r="U1210">
        <f>IF(H1210="GBP", P1210*1.35, P1210*1)</f>
        <v>207.07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1.06</v>
      </c>
      <c r="P1211">
        <f>ROUND(E1211/L1211, 2)</f>
        <v>138.26</v>
      </c>
      <c r="Q1211" t="s">
        <v>8339</v>
      </c>
      <c r="R1211" t="s">
        <v>8340</v>
      </c>
      <c r="S1211" s="10">
        <f t="shared" si="55"/>
        <v>42761.846122685187</v>
      </c>
      <c r="T1211" s="10">
        <f t="shared" si="56"/>
        <v>42791.846122685187</v>
      </c>
      <c r="U1211">
        <f>IF(H1211="GBP", P1211*1.35, P1211*1)</f>
        <v>138.26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2.54</v>
      </c>
      <c r="P1212">
        <f>ROUND(E1212/L1212, 2)</f>
        <v>493.82</v>
      </c>
      <c r="Q1212" t="s">
        <v>8339</v>
      </c>
      <c r="R1212" t="s">
        <v>8340</v>
      </c>
      <c r="S1212" s="10">
        <f t="shared" si="55"/>
        <v>42132.941805555558</v>
      </c>
      <c r="T1212" s="10">
        <f t="shared" si="56"/>
        <v>42155.875</v>
      </c>
      <c r="U1212">
        <f>IF(H1212="GBP", P1212*1.35, P1212*1)</f>
        <v>493.82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1.01</v>
      </c>
      <c r="P1213">
        <f>ROUND(E1213/L1213, 2)</f>
        <v>168.5</v>
      </c>
      <c r="Q1213" t="s">
        <v>8339</v>
      </c>
      <c r="R1213" t="s">
        <v>8340</v>
      </c>
      <c r="S1213" s="10">
        <f t="shared" si="55"/>
        <v>42515.866446759261</v>
      </c>
      <c r="T1213" s="10">
        <f t="shared" si="56"/>
        <v>42530.866446759261</v>
      </c>
      <c r="U1213">
        <f>IF(H1213="GBP", P1213*1.35, P1213*1)</f>
        <v>168.5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1.29</v>
      </c>
      <c r="P1214">
        <f>ROUND(E1214/L1214, 2)</f>
        <v>38.869999999999997</v>
      </c>
      <c r="Q1214" t="s">
        <v>8339</v>
      </c>
      <c r="R1214" t="s">
        <v>8340</v>
      </c>
      <c r="S1214" s="10">
        <f t="shared" si="55"/>
        <v>42318.950173611112</v>
      </c>
      <c r="T1214" s="10">
        <f t="shared" si="56"/>
        <v>42335.041666666672</v>
      </c>
      <c r="U1214">
        <f>IF(H1214="GBP", P1214*1.35, P1214*1)</f>
        <v>38.869999999999997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1.02</v>
      </c>
      <c r="P1215">
        <f>ROUND(E1215/L1215, 2)</f>
        <v>61.53</v>
      </c>
      <c r="Q1215" t="s">
        <v>8339</v>
      </c>
      <c r="R1215" t="s">
        <v>8340</v>
      </c>
      <c r="S1215" s="10">
        <f t="shared" si="55"/>
        <v>42731.755787037036</v>
      </c>
      <c r="T1215" s="10">
        <f t="shared" si="56"/>
        <v>42766.755787037036</v>
      </c>
      <c r="U1215">
        <f>IF(H1215="GBP", P1215*1.35, P1215*1)</f>
        <v>83.0655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1.32</v>
      </c>
      <c r="P1216">
        <f>ROUND(E1216/L1216, 2)</f>
        <v>105.44</v>
      </c>
      <c r="Q1216" t="s">
        <v>8339</v>
      </c>
      <c r="R1216" t="s">
        <v>8340</v>
      </c>
      <c r="S1216" s="10">
        <f t="shared" si="55"/>
        <v>42104.840335648143</v>
      </c>
      <c r="T1216" s="10">
        <f t="shared" si="56"/>
        <v>42164.840335648143</v>
      </c>
      <c r="U1216">
        <f>IF(H1216="GBP", P1216*1.35, P1216*1)</f>
        <v>105.44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7.86</v>
      </c>
      <c r="P1217">
        <f>ROUND(E1217/L1217, 2)</f>
        <v>71.59</v>
      </c>
      <c r="Q1217" t="s">
        <v>8339</v>
      </c>
      <c r="R1217" t="s">
        <v>8340</v>
      </c>
      <c r="S1217" s="10">
        <f t="shared" si="55"/>
        <v>41759.923101851848</v>
      </c>
      <c r="T1217" s="10">
        <f t="shared" si="56"/>
        <v>41789.923101851848</v>
      </c>
      <c r="U1217">
        <f>IF(H1217="GBP", P1217*1.35, P1217*1)</f>
        <v>71.59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1.46</v>
      </c>
      <c r="P1218">
        <f>ROUND(E1218/L1218, 2)</f>
        <v>91.88</v>
      </c>
      <c r="Q1218" t="s">
        <v>8339</v>
      </c>
      <c r="R1218" t="s">
        <v>8340</v>
      </c>
      <c r="S1218" s="10">
        <f t="shared" si="55"/>
        <v>42247.616400462968</v>
      </c>
      <c r="T1218" s="10">
        <f t="shared" si="56"/>
        <v>42279.960416666669</v>
      </c>
      <c r="U1218">
        <f>IF(H1218="GBP", P1218*1.35, P1218*1)</f>
        <v>91.88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ROUND(E1219/D1219,2)</f>
        <v>1.03</v>
      </c>
      <c r="P1219">
        <f>ROUND(E1219/L1219, 2)</f>
        <v>148.57</v>
      </c>
      <c r="Q1219" t="s">
        <v>8339</v>
      </c>
      <c r="R1219" t="s">
        <v>8340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  <c r="U1219">
        <f>IF(H1219="GBP", P1219*1.35, P1219*1)</f>
        <v>148.57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1.72</v>
      </c>
      <c r="P1220">
        <f>ROUND(E1220/L1220, 2)</f>
        <v>174.21</v>
      </c>
      <c r="Q1220" t="s">
        <v>8339</v>
      </c>
      <c r="R1220" t="s">
        <v>8340</v>
      </c>
      <c r="S1220" s="10">
        <f t="shared" si="58"/>
        <v>42278.662037037036</v>
      </c>
      <c r="T1220" s="10">
        <f t="shared" si="59"/>
        <v>42309.125</v>
      </c>
      <c r="U1220">
        <f>IF(H1220="GBP", P1220*1.35, P1220*1)</f>
        <v>174.21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1.59</v>
      </c>
      <c r="P1221">
        <f>ROUND(E1221/L1221, 2)</f>
        <v>102.86</v>
      </c>
      <c r="Q1221" t="s">
        <v>8339</v>
      </c>
      <c r="R1221" t="s">
        <v>8340</v>
      </c>
      <c r="S1221" s="10">
        <f t="shared" si="58"/>
        <v>42633.461956018517</v>
      </c>
      <c r="T1221" s="10">
        <f t="shared" si="59"/>
        <v>42663.461956018517</v>
      </c>
      <c r="U1221">
        <f>IF(H1221="GBP", P1221*1.35, P1221*1)</f>
        <v>102.86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1.04</v>
      </c>
      <c r="P1222">
        <f>ROUND(E1222/L1222, 2)</f>
        <v>111.18</v>
      </c>
      <c r="Q1222" t="s">
        <v>8339</v>
      </c>
      <c r="R1222" t="s">
        <v>8340</v>
      </c>
      <c r="S1222" s="10">
        <f t="shared" si="58"/>
        <v>42211.628611111111</v>
      </c>
      <c r="T1222" s="10">
        <f t="shared" si="59"/>
        <v>42241.628611111111</v>
      </c>
      <c r="U1222">
        <f>IF(H1222="GBP", P1222*1.35, P1222*1)</f>
        <v>111.18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1.1100000000000001</v>
      </c>
      <c r="P1223">
        <f>ROUND(E1223/L1223, 2)</f>
        <v>23.8</v>
      </c>
      <c r="Q1223" t="s">
        <v>8339</v>
      </c>
      <c r="R1223" t="s">
        <v>8340</v>
      </c>
      <c r="S1223" s="10">
        <f t="shared" si="58"/>
        <v>42680.47555555556</v>
      </c>
      <c r="T1223" s="10">
        <f t="shared" si="59"/>
        <v>42708</v>
      </c>
      <c r="U1223">
        <f>IF(H1223="GBP", P1223*1.35, P1223*1)</f>
        <v>32.130000000000003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2.8</v>
      </c>
      <c r="P1224">
        <f>ROUND(E1224/L1224, 2)</f>
        <v>81.27</v>
      </c>
      <c r="Q1224" t="s">
        <v>8339</v>
      </c>
      <c r="R1224" t="s">
        <v>8340</v>
      </c>
      <c r="S1224" s="10">
        <f t="shared" si="58"/>
        <v>42430.720451388886</v>
      </c>
      <c r="T1224" s="10">
        <f t="shared" si="59"/>
        <v>42461.166666666672</v>
      </c>
      <c r="U1224">
        <f>IF(H1224="GBP", P1224*1.35, P1224*1)</f>
        <v>81.27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1.1200000000000001</v>
      </c>
      <c r="P1225">
        <f>ROUND(E1225/L1225, 2)</f>
        <v>116.21</v>
      </c>
      <c r="Q1225" t="s">
        <v>8339</v>
      </c>
      <c r="R1225" t="s">
        <v>8340</v>
      </c>
      <c r="S1225" s="10">
        <f t="shared" si="58"/>
        <v>42654.177187499998</v>
      </c>
      <c r="T1225" s="10">
        <f t="shared" si="59"/>
        <v>42684.218854166669</v>
      </c>
      <c r="U1225">
        <f>IF(H1225="GBP", P1225*1.35, P1225*1)</f>
        <v>116.21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7.0000000000000007E-2</v>
      </c>
      <c r="P1226">
        <f>ROUND(E1226/L1226, 2)</f>
        <v>58.89</v>
      </c>
      <c r="Q1226" t="s">
        <v>8326</v>
      </c>
      <c r="R1226" t="s">
        <v>8341</v>
      </c>
      <c r="S1226" s="10">
        <f t="shared" si="58"/>
        <v>41736.549791666665</v>
      </c>
      <c r="T1226" s="10">
        <f t="shared" si="59"/>
        <v>41796.549791666665</v>
      </c>
      <c r="U1226">
        <f>IF(H1226="GBP", P1226*1.35, P1226*1)</f>
        <v>58.89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0.04</v>
      </c>
      <c r="P1227">
        <f>ROUND(E1227/L1227, 2)</f>
        <v>44</v>
      </c>
      <c r="Q1227" t="s">
        <v>8326</v>
      </c>
      <c r="R1227" t="s">
        <v>8341</v>
      </c>
      <c r="S1227" s="10">
        <f t="shared" si="58"/>
        <v>41509.905995370369</v>
      </c>
      <c r="T1227" s="10">
        <f t="shared" si="59"/>
        <v>41569.905995370369</v>
      </c>
      <c r="U1227">
        <f>IF(H1227="GBP", P1227*1.35, P1227*1)</f>
        <v>44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0.04</v>
      </c>
      <c r="P1228">
        <f>ROUND(E1228/L1228, 2)</f>
        <v>48.43</v>
      </c>
      <c r="Q1228" t="s">
        <v>8326</v>
      </c>
      <c r="R1228" t="s">
        <v>8341</v>
      </c>
      <c r="S1228" s="10">
        <f t="shared" si="58"/>
        <v>41715.874780092592</v>
      </c>
      <c r="T1228" s="10">
        <f t="shared" si="59"/>
        <v>41750.041666666664</v>
      </c>
      <c r="U1228">
        <f>IF(H1228="GBP", P1228*1.35, P1228*1)</f>
        <v>48.43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P1229" t="e">
        <f>ROUND(E1229/L1229, 2)</f>
        <v>#DIV/0!</v>
      </c>
      <c r="Q1229" t="s">
        <v>8326</v>
      </c>
      <c r="R1229" t="s">
        <v>8341</v>
      </c>
      <c r="S1229" s="10">
        <f t="shared" si="58"/>
        <v>41827.919166666667</v>
      </c>
      <c r="T1229" s="10">
        <f t="shared" si="59"/>
        <v>41858.291666666664</v>
      </c>
      <c r="U1229" t="e">
        <f>IF(H1229="GBP", P1229*1.35, P1229*1)</f>
        <v>#DIV/0!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0.28999999999999998</v>
      </c>
      <c r="P1230">
        <f>ROUND(E1230/L1230, 2)</f>
        <v>61.04</v>
      </c>
      <c r="Q1230" t="s">
        <v>8326</v>
      </c>
      <c r="R1230" t="s">
        <v>8341</v>
      </c>
      <c r="S1230" s="10">
        <f t="shared" si="58"/>
        <v>40754.729259259257</v>
      </c>
      <c r="T1230" s="10">
        <f t="shared" si="59"/>
        <v>40814.729259259257</v>
      </c>
      <c r="U1230">
        <f>IF(H1230="GBP", P1230*1.35, P1230*1)</f>
        <v>61.04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0.01</v>
      </c>
      <c r="P1231">
        <f>ROUND(E1231/L1231, 2)</f>
        <v>25</v>
      </c>
      <c r="Q1231" t="s">
        <v>8326</v>
      </c>
      <c r="R1231" t="s">
        <v>8341</v>
      </c>
      <c r="S1231" s="10">
        <f t="shared" si="58"/>
        <v>40985.459803240738</v>
      </c>
      <c r="T1231" s="10">
        <f t="shared" si="59"/>
        <v>41015.666666666664</v>
      </c>
      <c r="U1231">
        <f>IF(H1231="GBP", P1231*1.35, P1231*1)</f>
        <v>25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P1232" t="e">
        <f>ROUND(E1232/L1232, 2)</f>
        <v>#DIV/0!</v>
      </c>
      <c r="Q1232" t="s">
        <v>8326</v>
      </c>
      <c r="R1232" t="s">
        <v>8341</v>
      </c>
      <c r="S1232" s="10">
        <f t="shared" si="58"/>
        <v>40568.972569444442</v>
      </c>
      <c r="T1232" s="10">
        <f t="shared" si="59"/>
        <v>40598.972569444442</v>
      </c>
      <c r="U1232" t="e">
        <f>IF(H1232="GBP", P1232*1.35, P1232*1)</f>
        <v>#DIV/0!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P1233" t="e">
        <f>ROUND(E1233/L1233, 2)</f>
        <v>#DIV/0!</v>
      </c>
      <c r="Q1233" t="s">
        <v>8326</v>
      </c>
      <c r="R1233" t="s">
        <v>8341</v>
      </c>
      <c r="S1233" s="10">
        <f t="shared" si="58"/>
        <v>42193.941759259258</v>
      </c>
      <c r="T1233" s="10">
        <f t="shared" si="59"/>
        <v>42244.041666666672</v>
      </c>
      <c r="U1233" t="e">
        <f>IF(H1233="GBP", P1233*1.35, P1233*1)</f>
        <v>#DIV/0!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0.01</v>
      </c>
      <c r="P1234">
        <f>ROUND(E1234/L1234, 2)</f>
        <v>40</v>
      </c>
      <c r="Q1234" t="s">
        <v>8326</v>
      </c>
      <c r="R1234" t="s">
        <v>8341</v>
      </c>
      <c r="S1234" s="10">
        <f t="shared" si="58"/>
        <v>41506.848032407412</v>
      </c>
      <c r="T1234" s="10">
        <f t="shared" si="59"/>
        <v>41553.848032407412</v>
      </c>
      <c r="U1234">
        <f>IF(H1234="GBP", P1234*1.35, P1234*1)</f>
        <v>40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0.12</v>
      </c>
      <c r="P1235">
        <f>ROUND(E1235/L1235, 2)</f>
        <v>19.329999999999998</v>
      </c>
      <c r="Q1235" t="s">
        <v>8326</v>
      </c>
      <c r="R1235" t="s">
        <v>8341</v>
      </c>
      <c r="S1235" s="10">
        <f t="shared" si="58"/>
        <v>40939.948773148149</v>
      </c>
      <c r="T1235" s="10">
        <f t="shared" si="59"/>
        <v>40960.948773148149</v>
      </c>
      <c r="U1235">
        <f>IF(H1235="GBP", P1235*1.35, P1235*1)</f>
        <v>19.329999999999998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P1236" t="e">
        <f>ROUND(E1236/L1236, 2)</f>
        <v>#DIV/0!</v>
      </c>
      <c r="Q1236" t="s">
        <v>8326</v>
      </c>
      <c r="R1236" t="s">
        <v>8341</v>
      </c>
      <c r="S1236" s="10">
        <f t="shared" si="58"/>
        <v>42007.788680555561</v>
      </c>
      <c r="T1236" s="10">
        <f t="shared" si="59"/>
        <v>42037.788680555561</v>
      </c>
      <c r="U1236" t="e">
        <f>IF(H1236="GBP", P1236*1.35, P1236*1)</f>
        <v>#DIV/0!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0.03</v>
      </c>
      <c r="P1237">
        <f>ROUND(E1237/L1237, 2)</f>
        <v>35</v>
      </c>
      <c r="Q1237" t="s">
        <v>8326</v>
      </c>
      <c r="R1237" t="s">
        <v>8341</v>
      </c>
      <c r="S1237" s="10">
        <f t="shared" si="58"/>
        <v>41583.135405092595</v>
      </c>
      <c r="T1237" s="10">
        <f t="shared" si="59"/>
        <v>41623.135405092595</v>
      </c>
      <c r="U1237">
        <f>IF(H1237="GBP", P1237*1.35, P1237*1)</f>
        <v>35</v>
      </c>
    </row>
    <row r="1238" spans="1:21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P1238" t="e">
        <f>ROUND(E1238/L1238, 2)</f>
        <v>#DIV/0!</v>
      </c>
      <c r="Q1238" t="s">
        <v>8326</v>
      </c>
      <c r="R1238" t="s">
        <v>8341</v>
      </c>
      <c r="S1238" s="10">
        <f t="shared" si="58"/>
        <v>41110.680138888885</v>
      </c>
      <c r="T1238" s="10">
        <f t="shared" si="59"/>
        <v>41118.666666666664</v>
      </c>
      <c r="U1238" t="e">
        <f>IF(H1238="GBP", P1238*1.35, P1238*1)</f>
        <v>#DIV/0!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P1239" t="e">
        <f>ROUND(E1239/L1239, 2)</f>
        <v>#DIV/0!</v>
      </c>
      <c r="Q1239" t="s">
        <v>8326</v>
      </c>
      <c r="R1239" t="s">
        <v>8341</v>
      </c>
      <c r="S1239" s="10">
        <f t="shared" si="58"/>
        <v>41125.283159722225</v>
      </c>
      <c r="T1239" s="10">
        <f t="shared" si="59"/>
        <v>41145.283159722225</v>
      </c>
      <c r="U1239" t="e">
        <f>IF(H1239="GBP", P1239*1.35, P1239*1)</f>
        <v>#DIV/0!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0.18</v>
      </c>
      <c r="P1240">
        <f>ROUND(E1240/L1240, 2)</f>
        <v>59.33</v>
      </c>
      <c r="Q1240" t="s">
        <v>8326</v>
      </c>
      <c r="R1240" t="s">
        <v>8341</v>
      </c>
      <c r="S1240" s="10">
        <f t="shared" si="58"/>
        <v>40731.61037037037</v>
      </c>
      <c r="T1240" s="10">
        <f t="shared" si="59"/>
        <v>40761.61037037037</v>
      </c>
      <c r="U1240">
        <f>IF(H1240="GBP", P1240*1.35, P1240*1)</f>
        <v>59.33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P1241" t="e">
        <f>ROUND(E1241/L1241, 2)</f>
        <v>#DIV/0!</v>
      </c>
      <c r="Q1241" t="s">
        <v>8326</v>
      </c>
      <c r="R1241" t="s">
        <v>8341</v>
      </c>
      <c r="S1241" s="10">
        <f t="shared" si="58"/>
        <v>40883.962581018517</v>
      </c>
      <c r="T1241" s="10">
        <f t="shared" si="59"/>
        <v>40913.962581018517</v>
      </c>
      <c r="U1241" t="e">
        <f>IF(H1241="GBP", P1241*1.35, P1241*1)</f>
        <v>#DIV/0!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0.03</v>
      </c>
      <c r="P1242">
        <f>ROUND(E1242/L1242, 2)</f>
        <v>30.13</v>
      </c>
      <c r="Q1242" t="s">
        <v>8326</v>
      </c>
      <c r="R1242" t="s">
        <v>8341</v>
      </c>
      <c r="S1242" s="10">
        <f t="shared" si="58"/>
        <v>41409.040011574078</v>
      </c>
      <c r="T1242" s="10">
        <f t="shared" si="59"/>
        <v>41467.910416666666</v>
      </c>
      <c r="U1242">
        <f>IF(H1242="GBP", P1242*1.35, P1242*1)</f>
        <v>30.13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0.51</v>
      </c>
      <c r="P1243">
        <f>ROUND(E1243/L1243, 2)</f>
        <v>74.62</v>
      </c>
      <c r="Q1243" t="s">
        <v>8326</v>
      </c>
      <c r="R1243" t="s">
        <v>8341</v>
      </c>
      <c r="S1243" s="10">
        <f t="shared" si="58"/>
        <v>41923.837731481479</v>
      </c>
      <c r="T1243" s="10">
        <f t="shared" si="59"/>
        <v>41946.249305555553</v>
      </c>
      <c r="U1243">
        <f>IF(H1243="GBP", P1243*1.35, P1243*1)</f>
        <v>74.62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0.01</v>
      </c>
      <c r="P1244">
        <f>ROUND(E1244/L1244, 2)</f>
        <v>5</v>
      </c>
      <c r="Q1244" t="s">
        <v>8326</v>
      </c>
      <c r="R1244" t="s">
        <v>8341</v>
      </c>
      <c r="S1244" s="10">
        <f t="shared" si="58"/>
        <v>40782.165532407409</v>
      </c>
      <c r="T1244" s="10">
        <f t="shared" si="59"/>
        <v>40797.554166666669</v>
      </c>
      <c r="U1244">
        <f>IF(H1244="GBP", P1244*1.35, P1244*1)</f>
        <v>5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0.14000000000000001</v>
      </c>
      <c r="P1245">
        <f>ROUND(E1245/L1245, 2)</f>
        <v>44.5</v>
      </c>
      <c r="Q1245" t="s">
        <v>8326</v>
      </c>
      <c r="R1245" t="s">
        <v>8341</v>
      </c>
      <c r="S1245" s="10">
        <f t="shared" si="58"/>
        <v>40671.879293981481</v>
      </c>
      <c r="T1245" s="10">
        <f t="shared" si="59"/>
        <v>40732.875</v>
      </c>
      <c r="U1245">
        <f>IF(H1245="GBP", P1245*1.35, P1245*1)</f>
        <v>44.5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1.04</v>
      </c>
      <c r="P1246">
        <f>ROUND(E1246/L1246, 2)</f>
        <v>46.13</v>
      </c>
      <c r="Q1246" t="s">
        <v>8326</v>
      </c>
      <c r="R1246" t="s">
        <v>8327</v>
      </c>
      <c r="S1246" s="10">
        <f t="shared" si="58"/>
        <v>41355.825497685182</v>
      </c>
      <c r="T1246" s="10">
        <f t="shared" si="59"/>
        <v>41386.875</v>
      </c>
      <c r="U1246">
        <f>IF(H1246="GBP", P1246*1.35, P1246*1)</f>
        <v>46.13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1.2</v>
      </c>
      <c r="P1247">
        <f>ROUND(E1247/L1247, 2)</f>
        <v>141.47</v>
      </c>
      <c r="Q1247" t="s">
        <v>8326</v>
      </c>
      <c r="R1247" t="s">
        <v>8327</v>
      </c>
      <c r="S1247" s="10">
        <f t="shared" si="58"/>
        <v>41774.599930555552</v>
      </c>
      <c r="T1247" s="10">
        <f t="shared" si="59"/>
        <v>41804.599930555552</v>
      </c>
      <c r="U1247">
        <f>IF(H1247="GBP", P1247*1.35, P1247*1)</f>
        <v>141.47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1.17</v>
      </c>
      <c r="P1248">
        <f>ROUND(E1248/L1248, 2)</f>
        <v>75.48</v>
      </c>
      <c r="Q1248" t="s">
        <v>8326</v>
      </c>
      <c r="R1248" t="s">
        <v>8327</v>
      </c>
      <c r="S1248" s="10">
        <f t="shared" si="58"/>
        <v>40838.043391203704</v>
      </c>
      <c r="T1248" s="10">
        <f t="shared" si="59"/>
        <v>40883.085057870368</v>
      </c>
      <c r="U1248">
        <f>IF(H1248="GBP", P1248*1.35, P1248*1)</f>
        <v>75.48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1.22</v>
      </c>
      <c r="P1249">
        <f>ROUND(E1249/L1249, 2)</f>
        <v>85.5</v>
      </c>
      <c r="Q1249" t="s">
        <v>8326</v>
      </c>
      <c r="R1249" t="s">
        <v>8327</v>
      </c>
      <c r="S1249" s="10">
        <f t="shared" si="58"/>
        <v>41370.292303240742</v>
      </c>
      <c r="T1249" s="10">
        <f t="shared" si="59"/>
        <v>41400.292303240742</v>
      </c>
      <c r="U1249">
        <f>IF(H1249="GBP", P1249*1.35, P1249*1)</f>
        <v>85.5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1.52</v>
      </c>
      <c r="P1250">
        <f>ROUND(E1250/L1250, 2)</f>
        <v>64.25</v>
      </c>
      <c r="Q1250" t="s">
        <v>8326</v>
      </c>
      <c r="R1250" t="s">
        <v>8327</v>
      </c>
      <c r="S1250" s="10">
        <f t="shared" si="58"/>
        <v>41767.656863425924</v>
      </c>
      <c r="T1250" s="10">
        <f t="shared" si="59"/>
        <v>41803.290972222225</v>
      </c>
      <c r="U1250">
        <f>IF(H1250="GBP", P1250*1.35, P1250*1)</f>
        <v>64.25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1.04</v>
      </c>
      <c r="P1251">
        <f>ROUND(E1251/L1251, 2)</f>
        <v>64.47</v>
      </c>
      <c r="Q1251" t="s">
        <v>8326</v>
      </c>
      <c r="R1251" t="s">
        <v>8327</v>
      </c>
      <c r="S1251" s="10">
        <f t="shared" si="58"/>
        <v>41067.74086805556</v>
      </c>
      <c r="T1251" s="10">
        <f t="shared" si="59"/>
        <v>41097.74086805556</v>
      </c>
      <c r="U1251">
        <f>IF(H1251="GBP", P1251*1.35, P1251*1)</f>
        <v>64.47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</v>
      </c>
      <c r="P1252">
        <f>ROUND(E1252/L1252, 2)</f>
        <v>118.2</v>
      </c>
      <c r="Q1252" t="s">
        <v>8326</v>
      </c>
      <c r="R1252" t="s">
        <v>8327</v>
      </c>
      <c r="S1252" s="10">
        <f t="shared" si="58"/>
        <v>41843.64271990741</v>
      </c>
      <c r="T1252" s="10">
        <f t="shared" si="59"/>
        <v>41888.64271990741</v>
      </c>
      <c r="U1252">
        <f>IF(H1252="GBP", P1252*1.35, P1252*1)</f>
        <v>118.2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1.02</v>
      </c>
      <c r="P1253">
        <f>ROUND(E1253/L1253, 2)</f>
        <v>82.54</v>
      </c>
      <c r="Q1253" t="s">
        <v>8326</v>
      </c>
      <c r="R1253" t="s">
        <v>8327</v>
      </c>
      <c r="S1253" s="10">
        <f t="shared" si="58"/>
        <v>40751.814432870371</v>
      </c>
      <c r="T1253" s="10">
        <f t="shared" si="59"/>
        <v>40811.814432870371</v>
      </c>
      <c r="U1253">
        <f>IF(H1253="GBP", P1253*1.35, P1253*1)</f>
        <v>82.54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1.38</v>
      </c>
      <c r="P1254">
        <f>ROUND(E1254/L1254, 2)</f>
        <v>34.17</v>
      </c>
      <c r="Q1254" t="s">
        <v>8326</v>
      </c>
      <c r="R1254" t="s">
        <v>8327</v>
      </c>
      <c r="S1254" s="10">
        <f t="shared" si="58"/>
        <v>41543.988067129627</v>
      </c>
      <c r="T1254" s="10">
        <f t="shared" si="59"/>
        <v>41571.988067129627</v>
      </c>
      <c r="U1254">
        <f>IF(H1254="GBP", P1254*1.35, P1254*1)</f>
        <v>34.17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3038.33</v>
      </c>
      <c r="P1255">
        <f>ROUND(E1255/L1255, 2)</f>
        <v>42.73</v>
      </c>
      <c r="Q1255" t="s">
        <v>8326</v>
      </c>
      <c r="R1255" t="s">
        <v>8327</v>
      </c>
      <c r="S1255" s="10">
        <f t="shared" si="58"/>
        <v>41855.783645833333</v>
      </c>
      <c r="T1255" s="10">
        <f t="shared" si="59"/>
        <v>41885.783645833333</v>
      </c>
      <c r="U1255">
        <f>IF(H1255="GBP", P1255*1.35, P1255*1)</f>
        <v>42.73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1.99</v>
      </c>
      <c r="P1256">
        <f>ROUND(E1256/L1256, 2)</f>
        <v>94.49</v>
      </c>
      <c r="Q1256" t="s">
        <v>8326</v>
      </c>
      <c r="R1256" t="s">
        <v>8327</v>
      </c>
      <c r="S1256" s="10">
        <f t="shared" si="58"/>
        <v>40487.621365740742</v>
      </c>
      <c r="T1256" s="10">
        <f t="shared" si="59"/>
        <v>40544.207638888889</v>
      </c>
      <c r="U1256">
        <f>IF(H1256="GBP", P1256*1.35, P1256*1)</f>
        <v>94.49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2.02</v>
      </c>
      <c r="P1257">
        <f>ROUND(E1257/L1257, 2)</f>
        <v>55.7</v>
      </c>
      <c r="Q1257" t="s">
        <v>8326</v>
      </c>
      <c r="R1257" t="s">
        <v>8327</v>
      </c>
      <c r="S1257" s="10">
        <f t="shared" si="58"/>
        <v>41579.845509259263</v>
      </c>
      <c r="T1257" s="10">
        <f t="shared" si="59"/>
        <v>41609.887175925927</v>
      </c>
      <c r="U1257">
        <f>IF(H1257="GBP", P1257*1.35, P1257*1)</f>
        <v>55.7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1.18</v>
      </c>
      <c r="P1258">
        <f>ROUND(E1258/L1258, 2)</f>
        <v>98.03</v>
      </c>
      <c r="Q1258" t="s">
        <v>8326</v>
      </c>
      <c r="R1258" t="s">
        <v>8327</v>
      </c>
      <c r="S1258" s="10">
        <f t="shared" si="58"/>
        <v>40921.919340277782</v>
      </c>
      <c r="T1258" s="10">
        <f t="shared" si="59"/>
        <v>40951.919340277782</v>
      </c>
      <c r="U1258">
        <f>IF(H1258="GBP", P1258*1.35, P1258*1)</f>
        <v>98.03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2.95</v>
      </c>
      <c r="P1259">
        <f>ROUND(E1259/L1259, 2)</f>
        <v>92.1</v>
      </c>
      <c r="Q1259" t="s">
        <v>8326</v>
      </c>
      <c r="R1259" t="s">
        <v>8327</v>
      </c>
      <c r="S1259" s="10">
        <f t="shared" si="58"/>
        <v>40587.085532407407</v>
      </c>
      <c r="T1259" s="10">
        <f t="shared" si="59"/>
        <v>40636.043865740743</v>
      </c>
      <c r="U1259">
        <f>IF(H1259="GBP", P1259*1.35, P1259*1)</f>
        <v>92.1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2.13</v>
      </c>
      <c r="P1260">
        <f>ROUND(E1260/L1260, 2)</f>
        <v>38.18</v>
      </c>
      <c r="Q1260" t="s">
        <v>8326</v>
      </c>
      <c r="R1260" t="s">
        <v>8327</v>
      </c>
      <c r="S1260" s="10">
        <f t="shared" si="58"/>
        <v>41487.611250000002</v>
      </c>
      <c r="T1260" s="10">
        <f t="shared" si="59"/>
        <v>41517.611250000002</v>
      </c>
      <c r="U1260">
        <f>IF(H1260="GBP", P1260*1.35, P1260*1)</f>
        <v>38.18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1.04</v>
      </c>
      <c r="P1261">
        <f>ROUND(E1261/L1261, 2)</f>
        <v>27.15</v>
      </c>
      <c r="Q1261" t="s">
        <v>8326</v>
      </c>
      <c r="R1261" t="s">
        <v>8327</v>
      </c>
      <c r="S1261" s="10">
        <f t="shared" si="58"/>
        <v>41766.970648148148</v>
      </c>
      <c r="T1261" s="10">
        <f t="shared" si="59"/>
        <v>41799.165972222225</v>
      </c>
      <c r="U1261">
        <f>IF(H1261="GBP", P1261*1.35, P1261*1)</f>
        <v>27.15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1.1399999999999999</v>
      </c>
      <c r="P1262">
        <f>ROUND(E1262/L1262, 2)</f>
        <v>50.69</v>
      </c>
      <c r="Q1262" t="s">
        <v>8326</v>
      </c>
      <c r="R1262" t="s">
        <v>8327</v>
      </c>
      <c r="S1262" s="10">
        <f t="shared" si="58"/>
        <v>41666.842824074076</v>
      </c>
      <c r="T1262" s="10">
        <f t="shared" si="59"/>
        <v>41696.842824074076</v>
      </c>
      <c r="U1262">
        <f>IF(H1262="GBP", P1262*1.35, P1262*1)</f>
        <v>50.69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1.01</v>
      </c>
      <c r="P1263">
        <f>ROUND(E1263/L1263, 2)</f>
        <v>38.94</v>
      </c>
      <c r="Q1263" t="s">
        <v>8326</v>
      </c>
      <c r="R1263" t="s">
        <v>8327</v>
      </c>
      <c r="S1263" s="10">
        <f t="shared" si="58"/>
        <v>41638.342905092592</v>
      </c>
      <c r="T1263" s="10">
        <f t="shared" si="59"/>
        <v>41668.342905092592</v>
      </c>
      <c r="U1263">
        <f>IF(H1263="GBP", P1263*1.35, P1263*1)</f>
        <v>38.94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1.25</v>
      </c>
      <c r="P1264">
        <f>ROUND(E1264/L1264, 2)</f>
        <v>77.64</v>
      </c>
      <c r="Q1264" t="s">
        <v>8326</v>
      </c>
      <c r="R1264" t="s">
        <v>8327</v>
      </c>
      <c r="S1264" s="10">
        <f t="shared" si="58"/>
        <v>41656.762638888889</v>
      </c>
      <c r="T1264" s="10">
        <f t="shared" si="59"/>
        <v>41686.762638888889</v>
      </c>
      <c r="U1264">
        <f>IF(H1264="GBP", P1264*1.35, P1264*1)</f>
        <v>77.64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1.19</v>
      </c>
      <c r="P1265">
        <f>ROUND(E1265/L1265, 2)</f>
        <v>43.54</v>
      </c>
      <c r="Q1265" t="s">
        <v>8326</v>
      </c>
      <c r="R1265" t="s">
        <v>8327</v>
      </c>
      <c r="S1265" s="10">
        <f t="shared" si="58"/>
        <v>41692.084143518521</v>
      </c>
      <c r="T1265" s="10">
        <f t="shared" si="59"/>
        <v>41727.041666666664</v>
      </c>
      <c r="U1265">
        <f>IF(H1265="GBP", P1265*1.35, P1265*1)</f>
        <v>43.54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1.66</v>
      </c>
      <c r="P1266">
        <f>ROUND(E1266/L1266, 2)</f>
        <v>31.82</v>
      </c>
      <c r="Q1266" t="s">
        <v>8326</v>
      </c>
      <c r="R1266" t="s">
        <v>8327</v>
      </c>
      <c r="S1266" s="10">
        <f t="shared" si="58"/>
        <v>41547.662997685184</v>
      </c>
      <c r="T1266" s="10">
        <f t="shared" si="59"/>
        <v>41576.662997685184</v>
      </c>
      <c r="U1266">
        <f>IF(H1266="GBP", P1266*1.35, P1266*1)</f>
        <v>31.82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1.19</v>
      </c>
      <c r="P1267">
        <f>ROUND(E1267/L1267, 2)</f>
        <v>63.18</v>
      </c>
      <c r="Q1267" t="s">
        <v>8326</v>
      </c>
      <c r="R1267" t="s">
        <v>8327</v>
      </c>
      <c r="S1267" s="10">
        <f t="shared" si="58"/>
        <v>40465.655266203699</v>
      </c>
      <c r="T1267" s="10">
        <f t="shared" si="59"/>
        <v>40512.655266203699</v>
      </c>
      <c r="U1267">
        <f>IF(H1267="GBP", P1267*1.35, P1267*1)</f>
        <v>63.18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</v>
      </c>
      <c r="P1268">
        <f>ROUND(E1268/L1268, 2)</f>
        <v>190.9</v>
      </c>
      <c r="Q1268" t="s">
        <v>8326</v>
      </c>
      <c r="R1268" t="s">
        <v>8327</v>
      </c>
      <c r="S1268" s="10">
        <f t="shared" si="58"/>
        <v>41620.87667824074</v>
      </c>
      <c r="T1268" s="10">
        <f t="shared" si="59"/>
        <v>41650.87667824074</v>
      </c>
      <c r="U1268">
        <f>IF(H1268="GBP", P1268*1.35, P1268*1)</f>
        <v>190.9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1.02</v>
      </c>
      <c r="P1269">
        <f>ROUND(E1269/L1269, 2)</f>
        <v>140.86000000000001</v>
      </c>
      <c r="Q1269" t="s">
        <v>8326</v>
      </c>
      <c r="R1269" t="s">
        <v>8327</v>
      </c>
      <c r="S1269" s="10">
        <f t="shared" si="58"/>
        <v>41449.585162037038</v>
      </c>
      <c r="T1269" s="10">
        <f t="shared" si="59"/>
        <v>41479.585162037038</v>
      </c>
      <c r="U1269">
        <f>IF(H1269="GBP", P1269*1.35, P1269*1)</f>
        <v>140.86000000000001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1.17</v>
      </c>
      <c r="P1270">
        <f>ROUND(E1270/L1270, 2)</f>
        <v>76.92</v>
      </c>
      <c r="Q1270" t="s">
        <v>8326</v>
      </c>
      <c r="R1270" t="s">
        <v>8327</v>
      </c>
      <c r="S1270" s="10">
        <f t="shared" si="58"/>
        <v>41507.845451388886</v>
      </c>
      <c r="T1270" s="10">
        <f t="shared" si="59"/>
        <v>41537.845451388886</v>
      </c>
      <c r="U1270">
        <f>IF(H1270="GBP", P1270*1.35, P1270*1)</f>
        <v>76.92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1.0900000000000001</v>
      </c>
      <c r="P1271">
        <f>ROUND(E1271/L1271, 2)</f>
        <v>99.16</v>
      </c>
      <c r="Q1271" t="s">
        <v>8326</v>
      </c>
      <c r="R1271" t="s">
        <v>8327</v>
      </c>
      <c r="S1271" s="10">
        <f t="shared" si="58"/>
        <v>42445.823055555549</v>
      </c>
      <c r="T1271" s="10">
        <f t="shared" si="59"/>
        <v>42476</v>
      </c>
      <c r="U1271">
        <f>IF(H1271="GBP", P1271*1.35, P1271*1)</f>
        <v>99.16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1.1499999999999999</v>
      </c>
      <c r="P1272">
        <f>ROUND(E1272/L1272, 2)</f>
        <v>67.88</v>
      </c>
      <c r="Q1272" t="s">
        <v>8326</v>
      </c>
      <c r="R1272" t="s">
        <v>8327</v>
      </c>
      <c r="S1272" s="10">
        <f t="shared" si="58"/>
        <v>40933.856967592597</v>
      </c>
      <c r="T1272" s="10">
        <f t="shared" si="59"/>
        <v>40993.815300925926</v>
      </c>
      <c r="U1272">
        <f>IF(H1272="GBP", P1272*1.35, P1272*1)</f>
        <v>67.88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1.02</v>
      </c>
      <c r="P1273">
        <f>ROUND(E1273/L1273, 2)</f>
        <v>246.29</v>
      </c>
      <c r="Q1273" t="s">
        <v>8326</v>
      </c>
      <c r="R1273" t="s">
        <v>8327</v>
      </c>
      <c r="S1273" s="10">
        <f t="shared" si="58"/>
        <v>41561.683553240742</v>
      </c>
      <c r="T1273" s="10">
        <f t="shared" si="59"/>
        <v>41591.725219907406</v>
      </c>
      <c r="U1273">
        <f>IF(H1273="GBP", P1273*1.35, P1273*1)</f>
        <v>246.29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1.06</v>
      </c>
      <c r="P1274">
        <f>ROUND(E1274/L1274, 2)</f>
        <v>189.29</v>
      </c>
      <c r="Q1274" t="s">
        <v>8326</v>
      </c>
      <c r="R1274" t="s">
        <v>8327</v>
      </c>
      <c r="S1274" s="10">
        <f t="shared" si="58"/>
        <v>40274.745127314818</v>
      </c>
      <c r="T1274" s="10">
        <f t="shared" si="59"/>
        <v>40344.166666666664</v>
      </c>
      <c r="U1274">
        <f>IF(H1274="GBP", P1274*1.35, P1274*1)</f>
        <v>189.29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1.04</v>
      </c>
      <c r="P1275">
        <f>ROUND(E1275/L1275, 2)</f>
        <v>76.67</v>
      </c>
      <c r="Q1275" t="s">
        <v>8326</v>
      </c>
      <c r="R1275" t="s">
        <v>8327</v>
      </c>
      <c r="S1275" s="10">
        <f t="shared" si="58"/>
        <v>41852.730219907404</v>
      </c>
      <c r="T1275" s="10">
        <f t="shared" si="59"/>
        <v>41882.730219907404</v>
      </c>
      <c r="U1275">
        <f>IF(H1275="GBP", P1275*1.35, P1275*1)</f>
        <v>76.67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1.55</v>
      </c>
      <c r="P1276">
        <f>ROUND(E1276/L1276, 2)</f>
        <v>82.96</v>
      </c>
      <c r="Q1276" t="s">
        <v>8326</v>
      </c>
      <c r="R1276" t="s">
        <v>8327</v>
      </c>
      <c r="S1276" s="10">
        <f t="shared" si="58"/>
        <v>41116.690104166664</v>
      </c>
      <c r="T1276" s="10">
        <f t="shared" si="59"/>
        <v>41151.690104166664</v>
      </c>
      <c r="U1276">
        <f>IF(H1276="GBP", P1276*1.35, P1276*1)</f>
        <v>82.96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1.62</v>
      </c>
      <c r="P1277">
        <f>ROUND(E1277/L1277, 2)</f>
        <v>62.52</v>
      </c>
      <c r="Q1277" t="s">
        <v>8326</v>
      </c>
      <c r="R1277" t="s">
        <v>8327</v>
      </c>
      <c r="S1277" s="10">
        <f t="shared" si="58"/>
        <v>41458.867905092593</v>
      </c>
      <c r="T1277" s="10">
        <f t="shared" si="59"/>
        <v>41493.867905092593</v>
      </c>
      <c r="U1277">
        <f>IF(H1277="GBP", P1277*1.35, P1277*1)</f>
        <v>62.52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1.04</v>
      </c>
      <c r="P1278">
        <f>ROUND(E1278/L1278, 2)</f>
        <v>46.07</v>
      </c>
      <c r="Q1278" t="s">
        <v>8326</v>
      </c>
      <c r="R1278" t="s">
        <v>8327</v>
      </c>
      <c r="S1278" s="10">
        <f t="shared" si="58"/>
        <v>40007.704247685186</v>
      </c>
      <c r="T1278" s="10">
        <f t="shared" si="59"/>
        <v>40057.166666666664</v>
      </c>
      <c r="U1278">
        <f>IF(H1278="GBP", P1278*1.35, P1278*1)</f>
        <v>46.07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1.06</v>
      </c>
      <c r="P1279">
        <f>ROUND(E1279/L1279, 2)</f>
        <v>38.54</v>
      </c>
      <c r="Q1279" t="s">
        <v>8326</v>
      </c>
      <c r="R1279" t="s">
        <v>8327</v>
      </c>
      <c r="S1279" s="10">
        <f t="shared" si="58"/>
        <v>41121.561886574076</v>
      </c>
      <c r="T1279" s="10">
        <f t="shared" si="59"/>
        <v>41156.561886574076</v>
      </c>
      <c r="U1279">
        <f>IF(H1279="GBP", P1279*1.35, P1279*1)</f>
        <v>38.54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1.55</v>
      </c>
      <c r="P1280">
        <f>ROUND(E1280/L1280, 2)</f>
        <v>53.01</v>
      </c>
      <c r="Q1280" t="s">
        <v>8326</v>
      </c>
      <c r="R1280" t="s">
        <v>8327</v>
      </c>
      <c r="S1280" s="10">
        <f t="shared" si="58"/>
        <v>41786.555162037039</v>
      </c>
      <c r="T1280" s="10">
        <f t="shared" si="59"/>
        <v>41815.083333333336</v>
      </c>
      <c r="U1280">
        <f>IF(H1280="GBP", P1280*1.35, P1280*1)</f>
        <v>53.01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1.1100000000000001</v>
      </c>
      <c r="P1281">
        <f>ROUND(E1281/L1281, 2)</f>
        <v>73.36</v>
      </c>
      <c r="Q1281" t="s">
        <v>8326</v>
      </c>
      <c r="R1281" t="s">
        <v>8327</v>
      </c>
      <c r="S1281" s="10">
        <f t="shared" si="58"/>
        <v>41682.099189814813</v>
      </c>
      <c r="T1281" s="10">
        <f t="shared" si="59"/>
        <v>41722.057523148149</v>
      </c>
      <c r="U1281">
        <f>IF(H1281="GBP", P1281*1.35, P1281*1)</f>
        <v>73.36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1.1100000000000001</v>
      </c>
      <c r="P1282">
        <f>ROUND(E1282/L1282, 2)</f>
        <v>127.98</v>
      </c>
      <c r="Q1282" t="s">
        <v>8326</v>
      </c>
      <c r="R1282" t="s">
        <v>8327</v>
      </c>
      <c r="S1282" s="10">
        <f t="shared" si="58"/>
        <v>40513.757569444446</v>
      </c>
      <c r="T1282" s="10">
        <f t="shared" si="59"/>
        <v>40603.757569444446</v>
      </c>
      <c r="U1282">
        <f>IF(H1282="GBP", P1282*1.35, P1282*1)</f>
        <v>127.98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ROUND(E1283/D1283,2)</f>
        <v>1.1100000000000001</v>
      </c>
      <c r="P1283">
        <f>ROUND(E1283/L1283, 2)</f>
        <v>104.73</v>
      </c>
      <c r="Q1283" t="s">
        <v>8326</v>
      </c>
      <c r="R1283" t="s">
        <v>8327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  <c r="U1283">
        <f>IF(H1283="GBP", P1283*1.35, P1283*1)</f>
        <v>104.73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1.24</v>
      </c>
      <c r="P1284">
        <f>ROUND(E1284/L1284, 2)</f>
        <v>67.67</v>
      </c>
      <c r="Q1284" t="s">
        <v>8326</v>
      </c>
      <c r="R1284" t="s">
        <v>8327</v>
      </c>
      <c r="S1284" s="10">
        <f t="shared" si="61"/>
        <v>41586.475173611114</v>
      </c>
      <c r="T1284" s="10">
        <f t="shared" si="62"/>
        <v>41617.207638888889</v>
      </c>
      <c r="U1284">
        <f>IF(H1284="GBP", P1284*1.35, P1284*1)</f>
        <v>67.67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2.11</v>
      </c>
      <c r="P1285">
        <f>ROUND(E1285/L1285, 2)</f>
        <v>95.93</v>
      </c>
      <c r="Q1285" t="s">
        <v>8326</v>
      </c>
      <c r="R1285" t="s">
        <v>8327</v>
      </c>
      <c r="S1285" s="10">
        <f t="shared" si="61"/>
        <v>41320.717465277776</v>
      </c>
      <c r="T1285" s="10">
        <f t="shared" si="62"/>
        <v>41344.166666666664</v>
      </c>
      <c r="U1285">
        <f>IF(H1285="GBP", P1285*1.35, P1285*1)</f>
        <v>95.93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1.01</v>
      </c>
      <c r="P1286">
        <f>ROUND(E1286/L1286, 2)</f>
        <v>65.16</v>
      </c>
      <c r="Q1286" t="s">
        <v>8318</v>
      </c>
      <c r="R1286" t="s">
        <v>8319</v>
      </c>
      <c r="S1286" s="10">
        <f t="shared" si="61"/>
        <v>42712.23474537037</v>
      </c>
      <c r="T1286" s="10">
        <f t="shared" si="62"/>
        <v>42735.707638888889</v>
      </c>
      <c r="U1286">
        <f>IF(H1286="GBP", P1286*1.35, P1286*1)</f>
        <v>65.16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1.02</v>
      </c>
      <c r="P1287">
        <f>ROUND(E1287/L1287, 2)</f>
        <v>32.270000000000003</v>
      </c>
      <c r="Q1287" t="s">
        <v>8318</v>
      </c>
      <c r="R1287" t="s">
        <v>8319</v>
      </c>
      <c r="S1287" s="10">
        <f t="shared" si="61"/>
        <v>42160.583043981482</v>
      </c>
      <c r="T1287" s="10">
        <f t="shared" si="62"/>
        <v>42175.583043981482</v>
      </c>
      <c r="U1287">
        <f>IF(H1287="GBP", P1287*1.35, P1287*1)</f>
        <v>43.56450000000001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1.08</v>
      </c>
      <c r="P1288">
        <f>ROUND(E1288/L1288, 2)</f>
        <v>81.25</v>
      </c>
      <c r="Q1288" t="s">
        <v>8318</v>
      </c>
      <c r="R1288" t="s">
        <v>8319</v>
      </c>
      <c r="S1288" s="10">
        <f t="shared" si="61"/>
        <v>42039.384571759263</v>
      </c>
      <c r="T1288" s="10">
        <f t="shared" si="62"/>
        <v>42052.583333333328</v>
      </c>
      <c r="U1288">
        <f>IF(H1288="GBP", P1288*1.35, P1288*1)</f>
        <v>109.68750000000001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2.42</v>
      </c>
      <c r="P1289">
        <f>ROUND(E1289/L1289, 2)</f>
        <v>24.2</v>
      </c>
      <c r="Q1289" t="s">
        <v>8318</v>
      </c>
      <c r="R1289" t="s">
        <v>8319</v>
      </c>
      <c r="S1289" s="10">
        <f t="shared" si="61"/>
        <v>42107.621018518519</v>
      </c>
      <c r="T1289" s="10">
        <f t="shared" si="62"/>
        <v>42167.621018518519</v>
      </c>
      <c r="U1289">
        <f>IF(H1289="GBP", P1289*1.35, P1289*1)</f>
        <v>32.67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</v>
      </c>
      <c r="P1290">
        <f>ROUND(E1290/L1290, 2)</f>
        <v>65.87</v>
      </c>
      <c r="Q1290" t="s">
        <v>8318</v>
      </c>
      <c r="R1290" t="s">
        <v>8319</v>
      </c>
      <c r="S1290" s="10">
        <f t="shared" si="61"/>
        <v>42561.154664351852</v>
      </c>
      <c r="T1290" s="10">
        <f t="shared" si="62"/>
        <v>42592.166666666672</v>
      </c>
      <c r="U1290">
        <f>IF(H1290="GBP", P1290*1.35, P1290*1)</f>
        <v>65.87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1.25</v>
      </c>
      <c r="P1291">
        <f>ROUND(E1291/L1291, 2)</f>
        <v>36.08</v>
      </c>
      <c r="Q1291" t="s">
        <v>8318</v>
      </c>
      <c r="R1291" t="s">
        <v>8319</v>
      </c>
      <c r="S1291" s="10">
        <f t="shared" si="61"/>
        <v>42709.134780092587</v>
      </c>
      <c r="T1291" s="10">
        <f t="shared" si="62"/>
        <v>42739.134780092587</v>
      </c>
      <c r="U1291">
        <f>IF(H1291="GBP", P1291*1.35, P1291*1)</f>
        <v>36.08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1.0900000000000001</v>
      </c>
      <c r="P1292">
        <f>ROUND(E1292/L1292, 2)</f>
        <v>44.19</v>
      </c>
      <c r="Q1292" t="s">
        <v>8318</v>
      </c>
      <c r="R1292" t="s">
        <v>8319</v>
      </c>
      <c r="S1292" s="10">
        <f t="shared" si="61"/>
        <v>42086.614942129629</v>
      </c>
      <c r="T1292" s="10">
        <f t="shared" si="62"/>
        <v>42117.290972222225</v>
      </c>
      <c r="U1292">
        <f>IF(H1292="GBP", P1292*1.35, P1292*1)</f>
        <v>44.19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1.46</v>
      </c>
      <c r="P1293">
        <f>ROUND(E1293/L1293, 2)</f>
        <v>104.07</v>
      </c>
      <c r="Q1293" t="s">
        <v>8318</v>
      </c>
      <c r="R1293" t="s">
        <v>8319</v>
      </c>
      <c r="S1293" s="10">
        <f t="shared" si="61"/>
        <v>42064.652673611112</v>
      </c>
      <c r="T1293" s="10">
        <f t="shared" si="62"/>
        <v>42101.291666666672</v>
      </c>
      <c r="U1293">
        <f>IF(H1293="GBP", P1293*1.35, P1293*1)</f>
        <v>104.07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1.1000000000000001</v>
      </c>
      <c r="P1294">
        <f>ROUND(E1294/L1294, 2)</f>
        <v>35.96</v>
      </c>
      <c r="Q1294" t="s">
        <v>8318</v>
      </c>
      <c r="R1294" t="s">
        <v>8319</v>
      </c>
      <c r="S1294" s="10">
        <f t="shared" si="61"/>
        <v>42256.764212962968</v>
      </c>
      <c r="T1294" s="10">
        <f t="shared" si="62"/>
        <v>42283.957638888889</v>
      </c>
      <c r="U1294">
        <f>IF(H1294="GBP", P1294*1.35, P1294*1)</f>
        <v>48.546000000000006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1.02</v>
      </c>
      <c r="P1295">
        <f>ROUND(E1295/L1295, 2)</f>
        <v>127.79</v>
      </c>
      <c r="Q1295" t="s">
        <v>8318</v>
      </c>
      <c r="R1295" t="s">
        <v>8319</v>
      </c>
      <c r="S1295" s="10">
        <f t="shared" si="61"/>
        <v>42292.701053240744</v>
      </c>
      <c r="T1295" s="10">
        <f t="shared" si="62"/>
        <v>42322.742719907401</v>
      </c>
      <c r="U1295">
        <f>IF(H1295="GBP", P1295*1.35, P1295*1)</f>
        <v>127.79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1.22</v>
      </c>
      <c r="P1296">
        <f>ROUND(E1296/L1296, 2)</f>
        <v>27.73</v>
      </c>
      <c r="Q1296" t="s">
        <v>8318</v>
      </c>
      <c r="R1296" t="s">
        <v>8319</v>
      </c>
      <c r="S1296" s="10">
        <f t="shared" si="61"/>
        <v>42278.453668981485</v>
      </c>
      <c r="T1296" s="10">
        <f t="shared" si="62"/>
        <v>42296.458333333328</v>
      </c>
      <c r="U1296">
        <f>IF(H1296="GBP", P1296*1.35, P1296*1)</f>
        <v>37.435500000000005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1.02</v>
      </c>
      <c r="P1297">
        <f>ROUND(E1297/L1297, 2)</f>
        <v>39.83</v>
      </c>
      <c r="Q1297" t="s">
        <v>8318</v>
      </c>
      <c r="R1297" t="s">
        <v>8319</v>
      </c>
      <c r="S1297" s="10">
        <f t="shared" si="61"/>
        <v>42184.572881944448</v>
      </c>
      <c r="T1297" s="10">
        <f t="shared" si="62"/>
        <v>42214.708333333328</v>
      </c>
      <c r="U1297">
        <f>IF(H1297="GBP", P1297*1.35, P1297*1)</f>
        <v>53.770499999999998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1.41</v>
      </c>
      <c r="P1298">
        <f>ROUND(E1298/L1298, 2)</f>
        <v>52.17</v>
      </c>
      <c r="Q1298" t="s">
        <v>8318</v>
      </c>
      <c r="R1298" t="s">
        <v>8319</v>
      </c>
      <c r="S1298" s="10">
        <f t="shared" si="61"/>
        <v>42423.050613425927</v>
      </c>
      <c r="T1298" s="10">
        <f t="shared" si="62"/>
        <v>42443.008946759262</v>
      </c>
      <c r="U1298">
        <f>IF(H1298="GBP", P1298*1.35, P1298*1)</f>
        <v>70.429500000000004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1.1000000000000001</v>
      </c>
      <c r="P1299">
        <f>ROUND(E1299/L1299, 2)</f>
        <v>92.04</v>
      </c>
      <c r="Q1299" t="s">
        <v>8318</v>
      </c>
      <c r="R1299" t="s">
        <v>8319</v>
      </c>
      <c r="S1299" s="10">
        <f t="shared" si="61"/>
        <v>42461.747199074074</v>
      </c>
      <c r="T1299" s="10">
        <f t="shared" si="62"/>
        <v>42491.747199074074</v>
      </c>
      <c r="U1299">
        <f>IF(H1299="GBP", P1299*1.35, P1299*1)</f>
        <v>92.04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1.05</v>
      </c>
      <c r="P1300">
        <f>ROUND(E1300/L1300, 2)</f>
        <v>63.42</v>
      </c>
      <c r="Q1300" t="s">
        <v>8318</v>
      </c>
      <c r="R1300" t="s">
        <v>8319</v>
      </c>
      <c r="S1300" s="10">
        <f t="shared" si="61"/>
        <v>42458.680925925932</v>
      </c>
      <c r="T1300" s="10">
        <f t="shared" si="62"/>
        <v>42488.680925925932</v>
      </c>
      <c r="U1300">
        <f>IF(H1300="GBP", P1300*1.35, P1300*1)</f>
        <v>85.617000000000004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1.24</v>
      </c>
      <c r="P1301">
        <f>ROUND(E1301/L1301, 2)</f>
        <v>135.63</v>
      </c>
      <c r="Q1301" t="s">
        <v>8318</v>
      </c>
      <c r="R1301" t="s">
        <v>8319</v>
      </c>
      <c r="S1301" s="10">
        <f t="shared" si="61"/>
        <v>42169.814340277779</v>
      </c>
      <c r="T1301" s="10">
        <f t="shared" si="62"/>
        <v>42199.814340277779</v>
      </c>
      <c r="U1301">
        <f>IF(H1301="GBP", P1301*1.35, P1301*1)</f>
        <v>135.63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1.35</v>
      </c>
      <c r="P1302">
        <f>ROUND(E1302/L1302, 2)</f>
        <v>168.75</v>
      </c>
      <c r="Q1302" t="s">
        <v>8318</v>
      </c>
      <c r="R1302" t="s">
        <v>8319</v>
      </c>
      <c r="S1302" s="10">
        <f t="shared" si="61"/>
        <v>42483.675208333334</v>
      </c>
      <c r="T1302" s="10">
        <f t="shared" si="62"/>
        <v>42522.789583333331</v>
      </c>
      <c r="U1302">
        <f>IF(H1302="GBP", P1302*1.35, P1302*1)</f>
        <v>168.75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1.03</v>
      </c>
      <c r="P1303">
        <f>ROUND(E1303/L1303, 2)</f>
        <v>70.86</v>
      </c>
      <c r="Q1303" t="s">
        <v>8318</v>
      </c>
      <c r="R1303" t="s">
        <v>8319</v>
      </c>
      <c r="S1303" s="10">
        <f t="shared" si="61"/>
        <v>42195.749745370369</v>
      </c>
      <c r="T1303" s="10">
        <f t="shared" si="62"/>
        <v>42206.125</v>
      </c>
      <c r="U1303">
        <f>IF(H1303="GBP", P1303*1.35, P1303*1)</f>
        <v>70.86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</v>
      </c>
      <c r="P1304">
        <f>ROUND(E1304/L1304, 2)</f>
        <v>50</v>
      </c>
      <c r="Q1304" t="s">
        <v>8318</v>
      </c>
      <c r="R1304" t="s">
        <v>8319</v>
      </c>
      <c r="S1304" s="10">
        <f t="shared" si="61"/>
        <v>42675.057997685188</v>
      </c>
      <c r="T1304" s="10">
        <f t="shared" si="62"/>
        <v>42705.099664351852</v>
      </c>
      <c r="U1304">
        <f>IF(H1304="GBP", P1304*1.35, P1304*1)</f>
        <v>50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1.3</v>
      </c>
      <c r="P1305">
        <f>ROUND(E1305/L1305, 2)</f>
        <v>42.21</v>
      </c>
      <c r="Q1305" t="s">
        <v>8318</v>
      </c>
      <c r="R1305" t="s">
        <v>8319</v>
      </c>
      <c r="S1305" s="10">
        <f t="shared" si="61"/>
        <v>42566.441203703704</v>
      </c>
      <c r="T1305" s="10">
        <f t="shared" si="62"/>
        <v>42582.458333333328</v>
      </c>
      <c r="U1305">
        <f>IF(H1305="GBP", P1305*1.35, P1305*1)</f>
        <v>56.983500000000006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0.4</v>
      </c>
      <c r="P1306">
        <f>ROUND(E1306/L1306, 2)</f>
        <v>152.41</v>
      </c>
      <c r="Q1306" t="s">
        <v>8320</v>
      </c>
      <c r="R1306" t="s">
        <v>8322</v>
      </c>
      <c r="S1306" s="10">
        <f t="shared" si="61"/>
        <v>42747.194502314815</v>
      </c>
      <c r="T1306" s="10">
        <f t="shared" si="62"/>
        <v>42807.152835648143</v>
      </c>
      <c r="U1306">
        <f>IF(H1306="GBP", P1306*1.35, P1306*1)</f>
        <v>205.7535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0.26</v>
      </c>
      <c r="P1307">
        <f>ROUND(E1307/L1307, 2)</f>
        <v>90.62</v>
      </c>
      <c r="Q1307" t="s">
        <v>8320</v>
      </c>
      <c r="R1307" t="s">
        <v>8322</v>
      </c>
      <c r="S1307" s="10">
        <f t="shared" si="61"/>
        <v>42543.665601851855</v>
      </c>
      <c r="T1307" s="10">
        <f t="shared" si="62"/>
        <v>42572.729166666672</v>
      </c>
      <c r="U1307">
        <f>IF(H1307="GBP", P1307*1.35, P1307*1)</f>
        <v>90.62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0.65</v>
      </c>
      <c r="P1308">
        <f>ROUND(E1308/L1308, 2)</f>
        <v>201.6</v>
      </c>
      <c r="Q1308" t="s">
        <v>8320</v>
      </c>
      <c r="R1308" t="s">
        <v>8322</v>
      </c>
      <c r="S1308" s="10">
        <f t="shared" si="61"/>
        <v>41947.457569444443</v>
      </c>
      <c r="T1308" s="10">
        <f t="shared" si="62"/>
        <v>41977.457569444443</v>
      </c>
      <c r="U1308">
        <f>IF(H1308="GBP", P1308*1.35, P1308*1)</f>
        <v>201.6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0.12</v>
      </c>
      <c r="P1309">
        <f>ROUND(E1309/L1309, 2)</f>
        <v>127.93</v>
      </c>
      <c r="Q1309" t="s">
        <v>8320</v>
      </c>
      <c r="R1309" t="s">
        <v>8322</v>
      </c>
      <c r="S1309" s="10">
        <f t="shared" si="61"/>
        <v>42387.503229166665</v>
      </c>
      <c r="T1309" s="10">
        <f t="shared" si="62"/>
        <v>42417.503229166665</v>
      </c>
      <c r="U1309">
        <f>IF(H1309="GBP", P1309*1.35, P1309*1)</f>
        <v>127.93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0.11</v>
      </c>
      <c r="P1310">
        <f>ROUND(E1310/L1310, 2)</f>
        <v>29.89</v>
      </c>
      <c r="Q1310" t="s">
        <v>8320</v>
      </c>
      <c r="R1310" t="s">
        <v>8322</v>
      </c>
      <c r="S1310" s="10">
        <f t="shared" si="61"/>
        <v>42611.613564814819</v>
      </c>
      <c r="T1310" s="10">
        <f t="shared" si="62"/>
        <v>42651.613564814819</v>
      </c>
      <c r="U1310">
        <f>IF(H1310="GBP", P1310*1.35, P1310*1)</f>
        <v>29.89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1.1200000000000001</v>
      </c>
      <c r="P1311">
        <f>ROUND(E1311/L1311, 2)</f>
        <v>367.97</v>
      </c>
      <c r="Q1311" t="s">
        <v>8320</v>
      </c>
      <c r="R1311" t="s">
        <v>8322</v>
      </c>
      <c r="S1311" s="10">
        <f t="shared" si="61"/>
        <v>42257.882731481484</v>
      </c>
      <c r="T1311" s="10">
        <f t="shared" si="62"/>
        <v>42292.882731481484</v>
      </c>
      <c r="U1311">
        <f>IF(H1311="GBP", P1311*1.35, P1311*1)</f>
        <v>367.97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0.16</v>
      </c>
      <c r="P1312">
        <f>ROUND(E1312/L1312, 2)</f>
        <v>129.16999999999999</v>
      </c>
      <c r="Q1312" t="s">
        <v>8320</v>
      </c>
      <c r="R1312" t="s">
        <v>8322</v>
      </c>
      <c r="S1312" s="10">
        <f t="shared" si="61"/>
        <v>42556.667245370365</v>
      </c>
      <c r="T1312" s="10">
        <f t="shared" si="62"/>
        <v>42601.667245370365</v>
      </c>
      <c r="U1312">
        <f>IF(H1312="GBP", P1312*1.35, P1312*1)</f>
        <v>129.16999999999999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0.32</v>
      </c>
      <c r="P1313">
        <f>ROUND(E1313/L1313, 2)</f>
        <v>800.7</v>
      </c>
      <c r="Q1313" t="s">
        <v>8320</v>
      </c>
      <c r="R1313" t="s">
        <v>8322</v>
      </c>
      <c r="S1313" s="10">
        <f t="shared" si="61"/>
        <v>42669.802303240736</v>
      </c>
      <c r="T1313" s="10">
        <f t="shared" si="62"/>
        <v>42704.843969907408</v>
      </c>
      <c r="U1313">
        <f>IF(H1313="GBP", P1313*1.35, P1313*1)</f>
        <v>800.7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0.01</v>
      </c>
      <c r="P1314">
        <f>ROUND(E1314/L1314, 2)</f>
        <v>28</v>
      </c>
      <c r="Q1314" t="s">
        <v>8320</v>
      </c>
      <c r="R1314" t="s">
        <v>8322</v>
      </c>
      <c r="S1314" s="10">
        <f t="shared" si="61"/>
        <v>42082.702800925923</v>
      </c>
      <c r="T1314" s="10">
        <f t="shared" si="62"/>
        <v>42112.702800925923</v>
      </c>
      <c r="U1314">
        <f>IF(H1314="GBP", P1314*1.35, P1314*1)</f>
        <v>28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0.31</v>
      </c>
      <c r="P1315">
        <f>ROUND(E1315/L1315, 2)</f>
        <v>102.02</v>
      </c>
      <c r="Q1315" t="s">
        <v>8320</v>
      </c>
      <c r="R1315" t="s">
        <v>8322</v>
      </c>
      <c r="S1315" s="10">
        <f t="shared" si="61"/>
        <v>42402.709652777776</v>
      </c>
      <c r="T1315" s="10">
        <f t="shared" si="62"/>
        <v>42432.709652777776</v>
      </c>
      <c r="U1315">
        <f>IF(H1315="GBP", P1315*1.35, P1315*1)</f>
        <v>102.02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0.01</v>
      </c>
      <c r="P1316">
        <f>ROUND(E1316/L1316, 2)</f>
        <v>184.36</v>
      </c>
      <c r="Q1316" t="s">
        <v>8320</v>
      </c>
      <c r="R1316" t="s">
        <v>8322</v>
      </c>
      <c r="S1316" s="10">
        <f t="shared" si="61"/>
        <v>42604.669675925921</v>
      </c>
      <c r="T1316" s="10">
        <f t="shared" si="62"/>
        <v>42664.669675925921</v>
      </c>
      <c r="U1316">
        <f>IF(H1316="GBP", P1316*1.35, P1316*1)</f>
        <v>184.36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0.4</v>
      </c>
      <c r="P1317">
        <f>ROUND(E1317/L1317, 2)</f>
        <v>162.91999999999999</v>
      </c>
      <c r="Q1317" t="s">
        <v>8320</v>
      </c>
      <c r="R1317" t="s">
        <v>8322</v>
      </c>
      <c r="S1317" s="10">
        <f t="shared" si="61"/>
        <v>42278.498240740737</v>
      </c>
      <c r="T1317" s="10">
        <f t="shared" si="62"/>
        <v>42314.041666666672</v>
      </c>
      <c r="U1317">
        <f>IF(H1317="GBP", P1317*1.35, P1317*1)</f>
        <v>162.91999999999999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0</v>
      </c>
      <c r="P1318">
        <f>ROUND(E1318/L1318, 2)</f>
        <v>1</v>
      </c>
      <c r="Q1318" t="s">
        <v>8320</v>
      </c>
      <c r="R1318" t="s">
        <v>8322</v>
      </c>
      <c r="S1318" s="10">
        <f t="shared" si="61"/>
        <v>42393.961909722217</v>
      </c>
      <c r="T1318" s="10">
        <f t="shared" si="62"/>
        <v>42428.961909722217</v>
      </c>
      <c r="U1318">
        <f>IF(H1318="GBP", P1318*1.35, P1318*1)</f>
        <v>1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0.06</v>
      </c>
      <c r="P1319">
        <f>ROUND(E1319/L1319, 2)</f>
        <v>603.53</v>
      </c>
      <c r="Q1319" t="s">
        <v>8320</v>
      </c>
      <c r="R1319" t="s">
        <v>8322</v>
      </c>
      <c r="S1319" s="10">
        <f t="shared" si="61"/>
        <v>42520.235486111109</v>
      </c>
      <c r="T1319" s="10">
        <f t="shared" si="62"/>
        <v>42572.583333333328</v>
      </c>
      <c r="U1319">
        <f>IF(H1319="GBP", P1319*1.35, P1319*1)</f>
        <v>603.53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0.15</v>
      </c>
      <c r="P1320">
        <f>ROUND(E1320/L1320, 2)</f>
        <v>45.41</v>
      </c>
      <c r="Q1320" t="s">
        <v>8320</v>
      </c>
      <c r="R1320" t="s">
        <v>8322</v>
      </c>
      <c r="S1320" s="10">
        <f t="shared" si="61"/>
        <v>41985.043657407412</v>
      </c>
      <c r="T1320" s="10">
        <f t="shared" si="62"/>
        <v>42015.043657407412</v>
      </c>
      <c r="U1320">
        <f>IF(H1320="GBP", P1320*1.35, P1320*1)</f>
        <v>45.41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0.15</v>
      </c>
      <c r="P1321">
        <f>ROUND(E1321/L1321, 2)</f>
        <v>97.33</v>
      </c>
      <c r="Q1321" t="s">
        <v>8320</v>
      </c>
      <c r="R1321" t="s">
        <v>8322</v>
      </c>
      <c r="S1321" s="10">
        <f t="shared" si="61"/>
        <v>41816.812094907407</v>
      </c>
      <c r="T1321" s="10">
        <f t="shared" si="62"/>
        <v>41831.666666666664</v>
      </c>
      <c r="U1321">
        <f>IF(H1321="GBP", P1321*1.35, P1321*1)</f>
        <v>131.3955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0.01</v>
      </c>
      <c r="P1322">
        <f>ROUND(E1322/L1322, 2)</f>
        <v>167.67</v>
      </c>
      <c r="Q1322" t="s">
        <v>8320</v>
      </c>
      <c r="R1322" t="s">
        <v>8322</v>
      </c>
      <c r="S1322" s="10">
        <f t="shared" si="61"/>
        <v>42705.690347222218</v>
      </c>
      <c r="T1322" s="10">
        <f t="shared" si="62"/>
        <v>42734.958333333328</v>
      </c>
      <c r="U1322">
        <f>IF(H1322="GBP", P1322*1.35, P1322*1)</f>
        <v>167.67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0.01</v>
      </c>
      <c r="P1323">
        <f>ROUND(E1323/L1323, 2)</f>
        <v>859.86</v>
      </c>
      <c r="Q1323" t="s">
        <v>8320</v>
      </c>
      <c r="R1323" t="s">
        <v>8322</v>
      </c>
      <c r="S1323" s="10">
        <f t="shared" si="61"/>
        <v>42697.74927083333</v>
      </c>
      <c r="T1323" s="10">
        <f t="shared" si="62"/>
        <v>42727.74927083333</v>
      </c>
      <c r="U1323">
        <f>IF(H1323="GBP", P1323*1.35, P1323*1)</f>
        <v>859.86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0</v>
      </c>
      <c r="P1324">
        <f>ROUND(E1324/L1324, 2)</f>
        <v>26.5</v>
      </c>
      <c r="Q1324" t="s">
        <v>8320</v>
      </c>
      <c r="R1324" t="s">
        <v>8322</v>
      </c>
      <c r="S1324" s="10">
        <f t="shared" si="61"/>
        <v>42115.656539351854</v>
      </c>
      <c r="T1324" s="10">
        <f t="shared" si="62"/>
        <v>42145.656539351854</v>
      </c>
      <c r="U1324">
        <f>IF(H1324="GBP", P1324*1.35, P1324*1)</f>
        <v>35.775000000000006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0.09</v>
      </c>
      <c r="P1325">
        <f>ROUND(E1325/L1325, 2)</f>
        <v>30.27</v>
      </c>
      <c r="Q1325" t="s">
        <v>8320</v>
      </c>
      <c r="R1325" t="s">
        <v>8322</v>
      </c>
      <c r="S1325" s="10">
        <f t="shared" si="61"/>
        <v>42451.698449074072</v>
      </c>
      <c r="T1325" s="10">
        <f t="shared" si="62"/>
        <v>42486.288194444445</v>
      </c>
      <c r="U1325">
        <f>IF(H1325="GBP", P1325*1.35, P1325*1)</f>
        <v>30.27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0.1</v>
      </c>
      <c r="P1326">
        <f>ROUND(E1326/L1326, 2)</f>
        <v>54.67</v>
      </c>
      <c r="Q1326" t="s">
        <v>8320</v>
      </c>
      <c r="R1326" t="s">
        <v>8322</v>
      </c>
      <c r="S1326" s="10">
        <f t="shared" si="61"/>
        <v>42626.633703703701</v>
      </c>
      <c r="T1326" s="10">
        <f t="shared" si="62"/>
        <v>42656.633703703701</v>
      </c>
      <c r="U1326">
        <f>IF(H1326="GBP", P1326*1.35, P1326*1)</f>
        <v>54.67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0.02</v>
      </c>
      <c r="P1327">
        <f>ROUND(E1327/L1327, 2)</f>
        <v>60.75</v>
      </c>
      <c r="Q1327" t="s">
        <v>8320</v>
      </c>
      <c r="R1327" t="s">
        <v>8322</v>
      </c>
      <c r="S1327" s="10">
        <f t="shared" si="61"/>
        <v>42704.086053240739</v>
      </c>
      <c r="T1327" s="10">
        <f t="shared" si="62"/>
        <v>42734.086053240739</v>
      </c>
      <c r="U1327">
        <f>IF(H1327="GBP", P1327*1.35, P1327*1)</f>
        <v>60.75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0.01</v>
      </c>
      <c r="P1328">
        <f>ROUND(E1328/L1328, 2)</f>
        <v>102.73</v>
      </c>
      <c r="Q1328" t="s">
        <v>8320</v>
      </c>
      <c r="R1328" t="s">
        <v>8322</v>
      </c>
      <c r="S1328" s="10">
        <f t="shared" si="61"/>
        <v>41974.791990740734</v>
      </c>
      <c r="T1328" s="10">
        <f t="shared" si="62"/>
        <v>42019.791990740734</v>
      </c>
      <c r="U1328">
        <f>IF(H1328="GBP", P1328*1.35, P1328*1)</f>
        <v>102.73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0.04</v>
      </c>
      <c r="P1329">
        <f>ROUND(E1329/L1329, 2)</f>
        <v>41.59</v>
      </c>
      <c r="Q1329" t="s">
        <v>8320</v>
      </c>
      <c r="R1329" t="s">
        <v>8322</v>
      </c>
      <c r="S1329" s="10">
        <f t="shared" si="61"/>
        <v>42123.678645833337</v>
      </c>
      <c r="T1329" s="10">
        <f t="shared" si="62"/>
        <v>42153.678645833337</v>
      </c>
      <c r="U1329">
        <f>IF(H1329="GBP", P1329*1.35, P1329*1)</f>
        <v>41.59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0.02</v>
      </c>
      <c r="P1330">
        <f>ROUND(E1330/L1330, 2)</f>
        <v>116.53</v>
      </c>
      <c r="Q1330" t="s">
        <v>8320</v>
      </c>
      <c r="R1330" t="s">
        <v>8322</v>
      </c>
      <c r="S1330" s="10">
        <f t="shared" si="61"/>
        <v>42612.642754629633</v>
      </c>
      <c r="T1330" s="10">
        <f t="shared" si="62"/>
        <v>42657.642754629633</v>
      </c>
      <c r="U1330">
        <f>IF(H1330="GBP", P1330*1.35, P1330*1)</f>
        <v>116.53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0.01</v>
      </c>
      <c r="P1331">
        <f>ROUND(E1331/L1331, 2)</f>
        <v>45.33</v>
      </c>
      <c r="Q1331" t="s">
        <v>8320</v>
      </c>
      <c r="R1331" t="s">
        <v>8322</v>
      </c>
      <c r="S1331" s="10">
        <f t="shared" si="61"/>
        <v>41935.221585648149</v>
      </c>
      <c r="T1331" s="10">
        <f t="shared" si="62"/>
        <v>41975.263252314813</v>
      </c>
      <c r="U1331">
        <f>IF(H1331="GBP", P1331*1.35, P1331*1)</f>
        <v>45.33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0.22</v>
      </c>
      <c r="P1332">
        <f>ROUND(E1332/L1332, 2)</f>
        <v>157.46</v>
      </c>
      <c r="Q1332" t="s">
        <v>8320</v>
      </c>
      <c r="R1332" t="s">
        <v>8322</v>
      </c>
      <c r="S1332" s="10">
        <f t="shared" si="61"/>
        <v>42522.276724537034</v>
      </c>
      <c r="T1332" s="10">
        <f t="shared" si="62"/>
        <v>42553.166666666672</v>
      </c>
      <c r="U1332">
        <f>IF(H1332="GBP", P1332*1.35, P1332*1)</f>
        <v>157.46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0.01</v>
      </c>
      <c r="P1333">
        <f>ROUND(E1333/L1333, 2)</f>
        <v>100.5</v>
      </c>
      <c r="Q1333" t="s">
        <v>8320</v>
      </c>
      <c r="R1333" t="s">
        <v>8322</v>
      </c>
      <c r="S1333" s="10">
        <f t="shared" si="61"/>
        <v>42569.50409722222</v>
      </c>
      <c r="T1333" s="10">
        <f t="shared" si="62"/>
        <v>42599.50409722222</v>
      </c>
      <c r="U1333">
        <f>IF(H1333="GBP", P1333*1.35, P1333*1)</f>
        <v>100.5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P1334" t="e">
        <f>ROUND(E1334/L1334, 2)</f>
        <v>#DIV/0!</v>
      </c>
      <c r="Q1334" t="s">
        <v>8320</v>
      </c>
      <c r="R1334" t="s">
        <v>8322</v>
      </c>
      <c r="S1334" s="10">
        <f t="shared" si="61"/>
        <v>42732.060277777782</v>
      </c>
      <c r="T1334" s="10">
        <f t="shared" si="62"/>
        <v>42762.060277777782</v>
      </c>
      <c r="U1334" t="e">
        <f>IF(H1334="GBP", P1334*1.35, P1334*1)</f>
        <v>#DIV/0!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P1335" t="e">
        <f>ROUND(E1335/L1335, 2)</f>
        <v>#DIV/0!</v>
      </c>
      <c r="Q1335" t="s">
        <v>8320</v>
      </c>
      <c r="R1335" t="s">
        <v>8322</v>
      </c>
      <c r="S1335" s="10">
        <f t="shared" si="61"/>
        <v>41806.106770833336</v>
      </c>
      <c r="T1335" s="10">
        <f t="shared" si="62"/>
        <v>41836.106770833336</v>
      </c>
      <c r="U1335" t="e">
        <f>IF(H1335="GBP", P1335*1.35, P1335*1)</f>
        <v>#DIV/0!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0.11</v>
      </c>
      <c r="P1336">
        <f>ROUND(E1336/L1336, 2)</f>
        <v>51.82</v>
      </c>
      <c r="Q1336" t="s">
        <v>8320</v>
      </c>
      <c r="R1336" t="s">
        <v>8322</v>
      </c>
      <c r="S1336" s="10">
        <f t="shared" si="61"/>
        <v>42410.774155092593</v>
      </c>
      <c r="T1336" s="10">
        <f t="shared" si="62"/>
        <v>42440.774155092593</v>
      </c>
      <c r="U1336">
        <f>IF(H1336="GBP", P1336*1.35, P1336*1)</f>
        <v>51.82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0.2</v>
      </c>
      <c r="P1337">
        <f>ROUND(E1337/L1337, 2)</f>
        <v>308.75</v>
      </c>
      <c r="Q1337" t="s">
        <v>8320</v>
      </c>
      <c r="R1337" t="s">
        <v>8322</v>
      </c>
      <c r="S1337" s="10">
        <f t="shared" si="61"/>
        <v>42313.936365740738</v>
      </c>
      <c r="T1337" s="10">
        <f t="shared" si="62"/>
        <v>42343.936365740738</v>
      </c>
      <c r="U1337">
        <f>IF(H1337="GBP", P1337*1.35, P1337*1)</f>
        <v>308.75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0.85</v>
      </c>
      <c r="P1338">
        <f>ROUND(E1338/L1338, 2)</f>
        <v>379.23</v>
      </c>
      <c r="Q1338" t="s">
        <v>8320</v>
      </c>
      <c r="R1338" t="s">
        <v>8322</v>
      </c>
      <c r="S1338" s="10">
        <f t="shared" si="61"/>
        <v>41955.863750000004</v>
      </c>
      <c r="T1338" s="10">
        <f t="shared" si="62"/>
        <v>41990.863750000004</v>
      </c>
      <c r="U1338">
        <f>IF(H1338="GBP", P1338*1.35, P1338*1)</f>
        <v>379.23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0.49</v>
      </c>
      <c r="P1339">
        <f>ROUND(E1339/L1339, 2)</f>
        <v>176.36</v>
      </c>
      <c r="Q1339" t="s">
        <v>8320</v>
      </c>
      <c r="R1339" t="s">
        <v>8322</v>
      </c>
      <c r="S1339" s="10">
        <f t="shared" si="61"/>
        <v>42767.577303240745</v>
      </c>
      <c r="T1339" s="10">
        <f t="shared" si="62"/>
        <v>42797.577303240745</v>
      </c>
      <c r="U1339">
        <f>IF(H1339="GBP", P1339*1.35, P1339*1)</f>
        <v>176.36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0.03</v>
      </c>
      <c r="P1340">
        <f>ROUND(E1340/L1340, 2)</f>
        <v>66.069999999999993</v>
      </c>
      <c r="Q1340" t="s">
        <v>8320</v>
      </c>
      <c r="R1340" t="s">
        <v>8322</v>
      </c>
      <c r="S1340" s="10">
        <f t="shared" si="61"/>
        <v>42188.803622685184</v>
      </c>
      <c r="T1340" s="10">
        <f t="shared" si="62"/>
        <v>42218.803622685184</v>
      </c>
      <c r="U1340">
        <f>IF(H1340="GBP", P1340*1.35, P1340*1)</f>
        <v>66.069999999999993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7.0000000000000007E-2</v>
      </c>
      <c r="P1341">
        <f>ROUND(E1341/L1341, 2)</f>
        <v>89.65</v>
      </c>
      <c r="Q1341" t="s">
        <v>8320</v>
      </c>
      <c r="R1341" t="s">
        <v>8322</v>
      </c>
      <c r="S1341" s="10">
        <f t="shared" si="61"/>
        <v>41936.647164351853</v>
      </c>
      <c r="T1341" s="10">
        <f t="shared" si="62"/>
        <v>41981.688831018517</v>
      </c>
      <c r="U1341">
        <f>IF(H1341="GBP", P1341*1.35, P1341*1)</f>
        <v>89.65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P1342" t="e">
        <f>ROUND(E1342/L1342, 2)</f>
        <v>#DIV/0!</v>
      </c>
      <c r="Q1342" t="s">
        <v>8320</v>
      </c>
      <c r="R1342" t="s">
        <v>8322</v>
      </c>
      <c r="S1342" s="10">
        <f t="shared" si="61"/>
        <v>41836.595520833333</v>
      </c>
      <c r="T1342" s="10">
        <f t="shared" si="62"/>
        <v>41866.595520833333</v>
      </c>
      <c r="U1342" t="e">
        <f>IF(H1342="GBP", P1342*1.35, P1342*1)</f>
        <v>#DIV/0!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0.7</v>
      </c>
      <c r="P1343">
        <f>ROUND(E1343/L1343, 2)</f>
        <v>382.39</v>
      </c>
      <c r="Q1343" t="s">
        <v>8320</v>
      </c>
      <c r="R1343" t="s">
        <v>8322</v>
      </c>
      <c r="S1343" s="10">
        <f t="shared" si="61"/>
        <v>42612.624039351853</v>
      </c>
      <c r="T1343" s="10">
        <f t="shared" si="62"/>
        <v>42644.624039351853</v>
      </c>
      <c r="U1343">
        <f>IF(H1343="GBP", P1343*1.35, P1343*1)</f>
        <v>516.22649999999999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0</v>
      </c>
      <c r="P1344">
        <f>ROUND(E1344/L1344, 2)</f>
        <v>100</v>
      </c>
      <c r="Q1344" t="s">
        <v>8320</v>
      </c>
      <c r="R1344" t="s">
        <v>8322</v>
      </c>
      <c r="S1344" s="10">
        <f t="shared" si="61"/>
        <v>42172.816423611104</v>
      </c>
      <c r="T1344" s="10">
        <f t="shared" si="62"/>
        <v>42202.816423611104</v>
      </c>
      <c r="U1344">
        <f>IF(H1344="GBP", P1344*1.35, P1344*1)</f>
        <v>100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1.02</v>
      </c>
      <c r="P1345">
        <f>ROUND(E1345/L1345, 2)</f>
        <v>158.36000000000001</v>
      </c>
      <c r="Q1345" t="s">
        <v>8320</v>
      </c>
      <c r="R1345" t="s">
        <v>8322</v>
      </c>
      <c r="S1345" s="10">
        <f t="shared" si="61"/>
        <v>42542.526423611111</v>
      </c>
      <c r="T1345" s="10">
        <f t="shared" si="62"/>
        <v>42601.165972222225</v>
      </c>
      <c r="U1345">
        <f>IF(H1345="GBP", P1345*1.35, P1345*1)</f>
        <v>158.36000000000001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3.78</v>
      </c>
      <c r="P1346">
        <f>ROUND(E1346/L1346, 2)</f>
        <v>40.76</v>
      </c>
      <c r="Q1346" t="s">
        <v>8323</v>
      </c>
      <c r="R1346" t="s">
        <v>8324</v>
      </c>
      <c r="S1346" s="10">
        <f t="shared" si="61"/>
        <v>42522.789803240739</v>
      </c>
      <c r="T1346" s="10">
        <f t="shared" si="62"/>
        <v>42551.789803240739</v>
      </c>
      <c r="U1346">
        <f>IF(H1346="GBP", P1346*1.35, P1346*1)</f>
        <v>40.76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ROUND(E1347/D1347,2)</f>
        <v>1.25</v>
      </c>
      <c r="P1347">
        <f>ROUND(E1347/L1347, 2)</f>
        <v>53.57</v>
      </c>
      <c r="Q1347" t="s">
        <v>8323</v>
      </c>
      <c r="R1347" t="s">
        <v>8324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  <c r="U1347">
        <f>IF(H1347="GBP", P1347*1.35, P1347*1)</f>
        <v>53.57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1.47</v>
      </c>
      <c r="P1348">
        <f>ROUND(E1348/L1348, 2)</f>
        <v>48.45</v>
      </c>
      <c r="Q1348" t="s">
        <v>8323</v>
      </c>
      <c r="R1348" t="s">
        <v>8324</v>
      </c>
      <c r="S1348" s="10">
        <f t="shared" si="64"/>
        <v>41422.075821759259</v>
      </c>
      <c r="T1348" s="10">
        <f t="shared" si="65"/>
        <v>41452.075821759259</v>
      </c>
      <c r="U1348">
        <f>IF(H1348="GBP", P1348*1.35, P1348*1)</f>
        <v>48.45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1.02</v>
      </c>
      <c r="P1349">
        <f>ROUND(E1349/L1349, 2)</f>
        <v>82.42</v>
      </c>
      <c r="Q1349" t="s">
        <v>8323</v>
      </c>
      <c r="R1349" t="s">
        <v>8324</v>
      </c>
      <c r="S1349" s="10">
        <f t="shared" si="64"/>
        <v>42040.638020833328</v>
      </c>
      <c r="T1349" s="10">
        <f t="shared" si="65"/>
        <v>42070.638020833328</v>
      </c>
      <c r="U1349">
        <f>IF(H1349="GBP", P1349*1.35, P1349*1)</f>
        <v>82.42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1.02</v>
      </c>
      <c r="P1350">
        <f>ROUND(E1350/L1350, 2)</f>
        <v>230.19</v>
      </c>
      <c r="Q1350" t="s">
        <v>8323</v>
      </c>
      <c r="R1350" t="s">
        <v>8324</v>
      </c>
      <c r="S1350" s="10">
        <f t="shared" si="64"/>
        <v>41963.506168981476</v>
      </c>
      <c r="T1350" s="10">
        <f t="shared" si="65"/>
        <v>41991.506168981476</v>
      </c>
      <c r="U1350">
        <f>IF(H1350="GBP", P1350*1.35, P1350*1)</f>
        <v>230.19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2.04</v>
      </c>
      <c r="P1351">
        <f>ROUND(E1351/L1351, 2)</f>
        <v>59.36</v>
      </c>
      <c r="Q1351" t="s">
        <v>8323</v>
      </c>
      <c r="R1351" t="s">
        <v>8324</v>
      </c>
      <c r="S1351" s="10">
        <f t="shared" si="64"/>
        <v>42317.33258101852</v>
      </c>
      <c r="T1351" s="10">
        <f t="shared" si="65"/>
        <v>42354.290972222225</v>
      </c>
      <c r="U1351">
        <f>IF(H1351="GBP", P1351*1.35, P1351*1)</f>
        <v>59.36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1.04</v>
      </c>
      <c r="P1352">
        <f>ROUND(E1352/L1352, 2)</f>
        <v>66.7</v>
      </c>
      <c r="Q1352" t="s">
        <v>8323</v>
      </c>
      <c r="R1352" t="s">
        <v>8324</v>
      </c>
      <c r="S1352" s="10">
        <f t="shared" si="64"/>
        <v>42334.013124999998</v>
      </c>
      <c r="T1352" s="10">
        <f t="shared" si="65"/>
        <v>42364.013124999998</v>
      </c>
      <c r="U1352">
        <f>IF(H1352="GBP", P1352*1.35, P1352*1)</f>
        <v>66.7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1.01</v>
      </c>
      <c r="P1353">
        <f>ROUND(E1353/L1353, 2)</f>
        <v>168.78</v>
      </c>
      <c r="Q1353" t="s">
        <v>8323</v>
      </c>
      <c r="R1353" t="s">
        <v>8324</v>
      </c>
      <c r="S1353" s="10">
        <f t="shared" si="64"/>
        <v>42382.74009259259</v>
      </c>
      <c r="T1353" s="10">
        <f t="shared" si="65"/>
        <v>42412.74009259259</v>
      </c>
      <c r="U1353">
        <f>IF(H1353="GBP", P1353*1.35, P1353*1)</f>
        <v>168.78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1.36</v>
      </c>
      <c r="P1354">
        <f>ROUND(E1354/L1354, 2)</f>
        <v>59.97</v>
      </c>
      <c r="Q1354" t="s">
        <v>8323</v>
      </c>
      <c r="R1354" t="s">
        <v>8324</v>
      </c>
      <c r="S1354" s="10">
        <f t="shared" si="64"/>
        <v>42200.578310185185</v>
      </c>
      <c r="T1354" s="10">
        <f t="shared" si="65"/>
        <v>42252.165972222225</v>
      </c>
      <c r="U1354">
        <f>IF(H1354="GBP", P1354*1.35, P1354*1)</f>
        <v>59.97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1.34</v>
      </c>
      <c r="P1355">
        <f>ROUND(E1355/L1355, 2)</f>
        <v>31.81</v>
      </c>
      <c r="Q1355" t="s">
        <v>8323</v>
      </c>
      <c r="R1355" t="s">
        <v>8324</v>
      </c>
      <c r="S1355" s="10">
        <f t="shared" si="64"/>
        <v>41309.11791666667</v>
      </c>
      <c r="T1355" s="10">
        <f t="shared" si="65"/>
        <v>41344</v>
      </c>
      <c r="U1355">
        <f>IF(H1355="GBP", P1355*1.35, P1355*1)</f>
        <v>31.81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1.3</v>
      </c>
      <c r="P1356">
        <f>ROUND(E1356/L1356, 2)</f>
        <v>24.42</v>
      </c>
      <c r="Q1356" t="s">
        <v>8323</v>
      </c>
      <c r="R1356" t="s">
        <v>8324</v>
      </c>
      <c r="S1356" s="10">
        <f t="shared" si="64"/>
        <v>42502.807627314818</v>
      </c>
      <c r="T1356" s="10">
        <f t="shared" si="65"/>
        <v>42532.807627314818</v>
      </c>
      <c r="U1356">
        <f>IF(H1356="GBP", P1356*1.35, P1356*1)</f>
        <v>32.967000000000006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1.23</v>
      </c>
      <c r="P1357">
        <f>ROUND(E1357/L1357, 2)</f>
        <v>25.35</v>
      </c>
      <c r="Q1357" t="s">
        <v>8323</v>
      </c>
      <c r="R1357" t="s">
        <v>8324</v>
      </c>
      <c r="S1357" s="10">
        <f t="shared" si="64"/>
        <v>41213.254687499997</v>
      </c>
      <c r="T1357" s="10">
        <f t="shared" si="65"/>
        <v>41243.416666666664</v>
      </c>
      <c r="U1357">
        <f>IF(H1357="GBP", P1357*1.35, P1357*1)</f>
        <v>34.222500000000004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1.83</v>
      </c>
      <c r="P1358">
        <f>ROUND(E1358/L1358, 2)</f>
        <v>71.44</v>
      </c>
      <c r="Q1358" t="s">
        <v>8323</v>
      </c>
      <c r="R1358" t="s">
        <v>8324</v>
      </c>
      <c r="S1358" s="10">
        <f t="shared" si="64"/>
        <v>41430.038888888892</v>
      </c>
      <c r="T1358" s="10">
        <f t="shared" si="65"/>
        <v>41460.038888888892</v>
      </c>
      <c r="U1358">
        <f>IF(H1358="GBP", P1358*1.35, P1358*1)</f>
        <v>71.44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1.25</v>
      </c>
      <c r="P1359">
        <f>ROUND(E1359/L1359, 2)</f>
        <v>38.549999999999997</v>
      </c>
      <c r="Q1359" t="s">
        <v>8323</v>
      </c>
      <c r="R1359" t="s">
        <v>8324</v>
      </c>
      <c r="S1359" s="10">
        <f t="shared" si="64"/>
        <v>41304.962233796294</v>
      </c>
      <c r="T1359" s="10">
        <f t="shared" si="65"/>
        <v>41334.249305555553</v>
      </c>
      <c r="U1359">
        <f>IF(H1359="GBP", P1359*1.35, P1359*1)</f>
        <v>38.549999999999997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1.1200000000000001</v>
      </c>
      <c r="P1360">
        <f>ROUND(E1360/L1360, 2)</f>
        <v>68.37</v>
      </c>
      <c r="Q1360" t="s">
        <v>8323</v>
      </c>
      <c r="R1360" t="s">
        <v>8324</v>
      </c>
      <c r="S1360" s="10">
        <f t="shared" si="64"/>
        <v>40689.570868055554</v>
      </c>
      <c r="T1360" s="10">
        <f t="shared" si="65"/>
        <v>40719.570868055554</v>
      </c>
      <c r="U1360">
        <f>IF(H1360="GBP", P1360*1.35, P1360*1)</f>
        <v>68.37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1.1599999999999999</v>
      </c>
      <c r="P1361">
        <f>ROUND(E1361/L1361, 2)</f>
        <v>40.21</v>
      </c>
      <c r="Q1361" t="s">
        <v>8323</v>
      </c>
      <c r="R1361" t="s">
        <v>8324</v>
      </c>
      <c r="S1361" s="10">
        <f t="shared" si="64"/>
        <v>40668.814699074072</v>
      </c>
      <c r="T1361" s="10">
        <f t="shared" si="65"/>
        <v>40730.814699074072</v>
      </c>
      <c r="U1361">
        <f>IF(H1361="GBP", P1361*1.35, P1361*1)</f>
        <v>40.21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1.73</v>
      </c>
      <c r="P1362">
        <f>ROUND(E1362/L1362, 2)</f>
        <v>32.07</v>
      </c>
      <c r="Q1362" t="s">
        <v>8323</v>
      </c>
      <c r="R1362" t="s">
        <v>8324</v>
      </c>
      <c r="S1362" s="10">
        <f t="shared" si="64"/>
        <v>41095.900694444441</v>
      </c>
      <c r="T1362" s="10">
        <f t="shared" si="65"/>
        <v>41123.900694444441</v>
      </c>
      <c r="U1362">
        <f>IF(H1362="GBP", P1362*1.35, P1362*1)</f>
        <v>32.07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1.26</v>
      </c>
      <c r="P1363">
        <f>ROUND(E1363/L1363, 2)</f>
        <v>28.63</v>
      </c>
      <c r="Q1363" t="s">
        <v>8323</v>
      </c>
      <c r="R1363" t="s">
        <v>8324</v>
      </c>
      <c r="S1363" s="10">
        <f t="shared" si="64"/>
        <v>41781.717268518521</v>
      </c>
      <c r="T1363" s="10">
        <f t="shared" si="65"/>
        <v>41811.717268518521</v>
      </c>
      <c r="U1363">
        <f>IF(H1363="GBP", P1363*1.35, P1363*1)</f>
        <v>38.650500000000001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1.0900000000000001</v>
      </c>
      <c r="P1364">
        <f>ROUND(E1364/L1364, 2)</f>
        <v>43.64</v>
      </c>
      <c r="Q1364" t="s">
        <v>8323</v>
      </c>
      <c r="R1364" t="s">
        <v>8324</v>
      </c>
      <c r="S1364" s="10">
        <f t="shared" si="64"/>
        <v>41464.934386574074</v>
      </c>
      <c r="T1364" s="10">
        <f t="shared" si="65"/>
        <v>41524.934386574074</v>
      </c>
      <c r="U1364">
        <f>IF(H1364="GBP", P1364*1.35, P1364*1)</f>
        <v>43.64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</v>
      </c>
      <c r="P1365">
        <f>ROUND(E1365/L1365, 2)</f>
        <v>40</v>
      </c>
      <c r="Q1365" t="s">
        <v>8323</v>
      </c>
      <c r="R1365" t="s">
        <v>8324</v>
      </c>
      <c r="S1365" s="10">
        <f t="shared" si="64"/>
        <v>42396.8440625</v>
      </c>
      <c r="T1365" s="10">
        <f t="shared" si="65"/>
        <v>42415.332638888889</v>
      </c>
      <c r="U1365">
        <f>IF(H1365="GBP", P1365*1.35, P1365*1)</f>
        <v>40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1.19</v>
      </c>
      <c r="P1366">
        <f>ROUND(E1366/L1366, 2)</f>
        <v>346.04</v>
      </c>
      <c r="Q1366" t="s">
        <v>8326</v>
      </c>
      <c r="R1366" t="s">
        <v>8327</v>
      </c>
      <c r="S1366" s="10">
        <f t="shared" si="64"/>
        <v>41951.695671296293</v>
      </c>
      <c r="T1366" s="10">
        <f t="shared" si="65"/>
        <v>42011.6956712963</v>
      </c>
      <c r="U1366">
        <f>IF(H1366="GBP", P1366*1.35, P1366*1)</f>
        <v>346.04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</v>
      </c>
      <c r="P1367">
        <f>ROUND(E1367/L1367, 2)</f>
        <v>81.739999999999995</v>
      </c>
      <c r="Q1367" t="s">
        <v>8326</v>
      </c>
      <c r="R1367" t="s">
        <v>8327</v>
      </c>
      <c r="S1367" s="10">
        <f t="shared" si="64"/>
        <v>42049.733240740738</v>
      </c>
      <c r="T1367" s="10">
        <f t="shared" si="65"/>
        <v>42079.691574074073</v>
      </c>
      <c r="U1367">
        <f>IF(H1367="GBP", P1367*1.35, P1367*1)</f>
        <v>81.739999999999995</v>
      </c>
    </row>
    <row r="1368" spans="1:21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1.26</v>
      </c>
      <c r="P1368">
        <f>ROUND(E1368/L1368, 2)</f>
        <v>64.540000000000006</v>
      </c>
      <c r="Q1368" t="s">
        <v>8326</v>
      </c>
      <c r="R1368" t="s">
        <v>8327</v>
      </c>
      <c r="S1368" s="10">
        <f t="shared" si="64"/>
        <v>41924.996099537035</v>
      </c>
      <c r="T1368" s="10">
        <f t="shared" si="65"/>
        <v>41970.037766203706</v>
      </c>
      <c r="U1368">
        <f>IF(H1368="GBP", P1368*1.35, P1368*1)</f>
        <v>64.540000000000006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1.1399999999999999</v>
      </c>
      <c r="P1369">
        <f>ROUND(E1369/L1369, 2)</f>
        <v>63.48</v>
      </c>
      <c r="Q1369" t="s">
        <v>8326</v>
      </c>
      <c r="R1369" t="s">
        <v>8327</v>
      </c>
      <c r="S1369" s="10">
        <f t="shared" si="64"/>
        <v>42292.002893518518</v>
      </c>
      <c r="T1369" s="10">
        <f t="shared" si="65"/>
        <v>42322.044560185182</v>
      </c>
      <c r="U1369">
        <f>IF(H1369="GBP", P1369*1.35, P1369*1)</f>
        <v>63.48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1.1100000000000001</v>
      </c>
      <c r="P1370">
        <f>ROUND(E1370/L1370, 2)</f>
        <v>63.62</v>
      </c>
      <c r="Q1370" t="s">
        <v>8326</v>
      </c>
      <c r="R1370" t="s">
        <v>8327</v>
      </c>
      <c r="S1370" s="10">
        <f t="shared" si="64"/>
        <v>42146.190902777773</v>
      </c>
      <c r="T1370" s="10">
        <f t="shared" si="65"/>
        <v>42170.190902777773</v>
      </c>
      <c r="U1370">
        <f>IF(H1370="GBP", P1370*1.35, P1370*1)</f>
        <v>63.62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1.05</v>
      </c>
      <c r="P1371">
        <f>ROUND(E1371/L1371, 2)</f>
        <v>83.97</v>
      </c>
      <c r="Q1371" t="s">
        <v>8326</v>
      </c>
      <c r="R1371" t="s">
        <v>8327</v>
      </c>
      <c r="S1371" s="10">
        <f t="shared" si="64"/>
        <v>41710.594282407408</v>
      </c>
      <c r="T1371" s="10">
        <f t="shared" si="65"/>
        <v>41740.594282407408</v>
      </c>
      <c r="U1371">
        <f>IF(H1371="GBP", P1371*1.35, P1371*1)</f>
        <v>83.97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1.04</v>
      </c>
      <c r="P1372">
        <f>ROUND(E1372/L1372, 2)</f>
        <v>77.75</v>
      </c>
      <c r="Q1372" t="s">
        <v>8326</v>
      </c>
      <c r="R1372" t="s">
        <v>8327</v>
      </c>
      <c r="S1372" s="10">
        <f t="shared" si="64"/>
        <v>41548.00335648148</v>
      </c>
      <c r="T1372" s="10">
        <f t="shared" si="65"/>
        <v>41563.00335648148</v>
      </c>
      <c r="U1372">
        <f>IF(H1372="GBP", P1372*1.35, P1372*1)</f>
        <v>77.75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1.07</v>
      </c>
      <c r="P1373">
        <f>ROUND(E1373/L1373, 2)</f>
        <v>107.07</v>
      </c>
      <c r="Q1373" t="s">
        <v>8326</v>
      </c>
      <c r="R1373" t="s">
        <v>8327</v>
      </c>
      <c r="S1373" s="10">
        <f t="shared" si="64"/>
        <v>42101.758587962962</v>
      </c>
      <c r="T1373" s="10">
        <f t="shared" si="65"/>
        <v>42131.758587962962</v>
      </c>
      <c r="U1373">
        <f>IF(H1373="GBP", P1373*1.35, P1373*1)</f>
        <v>107.07</v>
      </c>
    </row>
    <row r="1374" spans="1:21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1.24</v>
      </c>
      <c r="P1374">
        <f>ROUND(E1374/L1374, 2)</f>
        <v>38.75</v>
      </c>
      <c r="Q1374" t="s">
        <v>8326</v>
      </c>
      <c r="R1374" t="s">
        <v>8327</v>
      </c>
      <c r="S1374" s="10">
        <f t="shared" si="64"/>
        <v>41072.739953703705</v>
      </c>
      <c r="T1374" s="10">
        <f t="shared" si="65"/>
        <v>41102.739953703705</v>
      </c>
      <c r="U1374">
        <f>IF(H1374="GBP", P1374*1.35, P1374*1)</f>
        <v>38.75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1.05</v>
      </c>
      <c r="P1375">
        <f>ROUND(E1375/L1375, 2)</f>
        <v>201.94</v>
      </c>
      <c r="Q1375" t="s">
        <v>8326</v>
      </c>
      <c r="R1375" t="s">
        <v>8327</v>
      </c>
      <c r="S1375" s="10">
        <f t="shared" si="64"/>
        <v>42704.95177083333</v>
      </c>
      <c r="T1375" s="10">
        <f t="shared" si="65"/>
        <v>42734.95177083333</v>
      </c>
      <c r="U1375">
        <f>IF(H1375="GBP", P1375*1.35, P1375*1)</f>
        <v>201.94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1.89</v>
      </c>
      <c r="P1376">
        <f>ROUND(E1376/L1376, 2)</f>
        <v>43.06</v>
      </c>
      <c r="Q1376" t="s">
        <v>8326</v>
      </c>
      <c r="R1376" t="s">
        <v>8327</v>
      </c>
      <c r="S1376" s="10">
        <f t="shared" si="64"/>
        <v>42424.161898148144</v>
      </c>
      <c r="T1376" s="10">
        <f t="shared" si="65"/>
        <v>42454.12023148148</v>
      </c>
      <c r="U1376">
        <f>IF(H1376="GBP", P1376*1.35, P1376*1)</f>
        <v>43.06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1.71</v>
      </c>
      <c r="P1377">
        <f>ROUND(E1377/L1377, 2)</f>
        <v>62.87</v>
      </c>
      <c r="Q1377" t="s">
        <v>8326</v>
      </c>
      <c r="R1377" t="s">
        <v>8327</v>
      </c>
      <c r="S1377" s="10">
        <f t="shared" si="64"/>
        <v>42720.066192129627</v>
      </c>
      <c r="T1377" s="10">
        <f t="shared" si="65"/>
        <v>42750.066192129627</v>
      </c>
      <c r="U1377">
        <f>IF(H1377="GBP", P1377*1.35, P1377*1)</f>
        <v>62.87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2.52</v>
      </c>
      <c r="P1378">
        <f>ROUND(E1378/L1378, 2)</f>
        <v>55.61</v>
      </c>
      <c r="Q1378" t="s">
        <v>8326</v>
      </c>
      <c r="R1378" t="s">
        <v>8327</v>
      </c>
      <c r="S1378" s="10">
        <f t="shared" si="64"/>
        <v>42677.669050925921</v>
      </c>
      <c r="T1378" s="10">
        <f t="shared" si="65"/>
        <v>42707.710717592592</v>
      </c>
      <c r="U1378">
        <f>IF(H1378="GBP", P1378*1.35, P1378*1)</f>
        <v>75.07350000000001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1.1599999999999999</v>
      </c>
      <c r="P1379">
        <f>ROUND(E1379/L1379, 2)</f>
        <v>48.71</v>
      </c>
      <c r="Q1379" t="s">
        <v>8326</v>
      </c>
      <c r="R1379" t="s">
        <v>8327</v>
      </c>
      <c r="S1379" s="10">
        <f t="shared" si="64"/>
        <v>42747.219560185185</v>
      </c>
      <c r="T1379" s="10">
        <f t="shared" si="65"/>
        <v>42769.174305555556</v>
      </c>
      <c r="U1379">
        <f>IF(H1379="GBP", P1379*1.35, P1379*1)</f>
        <v>48.71</v>
      </c>
    </row>
    <row r="1380" spans="1:21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2.0299999999999998</v>
      </c>
      <c r="P1380">
        <f>ROUND(E1380/L1380, 2)</f>
        <v>30.58</v>
      </c>
      <c r="Q1380" t="s">
        <v>8326</v>
      </c>
      <c r="R1380" t="s">
        <v>8327</v>
      </c>
      <c r="S1380" s="10">
        <f t="shared" si="64"/>
        <v>42568.759374999994</v>
      </c>
      <c r="T1380" s="10">
        <f t="shared" si="65"/>
        <v>42583.759374999994</v>
      </c>
      <c r="U1380">
        <f>IF(H1380="GBP", P1380*1.35, P1380*1)</f>
        <v>41.283000000000001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1.1200000000000001</v>
      </c>
      <c r="P1381">
        <f>ROUND(E1381/L1381, 2)</f>
        <v>73.91</v>
      </c>
      <c r="Q1381" t="s">
        <v>8326</v>
      </c>
      <c r="R1381" t="s">
        <v>8327</v>
      </c>
      <c r="S1381" s="10">
        <f t="shared" si="64"/>
        <v>42130.491620370376</v>
      </c>
      <c r="T1381" s="10">
        <f t="shared" si="65"/>
        <v>42160.491620370376</v>
      </c>
      <c r="U1381">
        <f>IF(H1381="GBP", P1381*1.35, P1381*1)</f>
        <v>73.91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4.24</v>
      </c>
      <c r="P1382">
        <f>ROUND(E1382/L1382, 2)</f>
        <v>21.2</v>
      </c>
      <c r="Q1382" t="s">
        <v>8326</v>
      </c>
      <c r="R1382" t="s">
        <v>8327</v>
      </c>
      <c r="S1382" s="10">
        <f t="shared" si="64"/>
        <v>42141.762800925921</v>
      </c>
      <c r="T1382" s="10">
        <f t="shared" si="65"/>
        <v>42164.083333333328</v>
      </c>
      <c r="U1382">
        <f>IF(H1382="GBP", P1382*1.35, P1382*1)</f>
        <v>21.2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1.07</v>
      </c>
      <c r="P1383">
        <f>ROUND(E1383/L1383, 2)</f>
        <v>73.36</v>
      </c>
      <c r="Q1383" t="s">
        <v>8326</v>
      </c>
      <c r="R1383" t="s">
        <v>8327</v>
      </c>
      <c r="S1383" s="10">
        <f t="shared" si="64"/>
        <v>42703.214409722219</v>
      </c>
      <c r="T1383" s="10">
        <f t="shared" si="65"/>
        <v>42733.214409722219</v>
      </c>
      <c r="U1383">
        <f>IF(H1383="GBP", P1383*1.35, P1383*1)</f>
        <v>73.36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1.04</v>
      </c>
      <c r="P1384">
        <f>ROUND(E1384/L1384, 2)</f>
        <v>56.41</v>
      </c>
      <c r="Q1384" t="s">
        <v>8326</v>
      </c>
      <c r="R1384" t="s">
        <v>8327</v>
      </c>
      <c r="S1384" s="10">
        <f t="shared" si="64"/>
        <v>41370.800185185188</v>
      </c>
      <c r="T1384" s="10">
        <f t="shared" si="65"/>
        <v>41400.800185185188</v>
      </c>
      <c r="U1384">
        <f>IF(H1384="GBP", P1384*1.35, P1384*1)</f>
        <v>56.41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2.12</v>
      </c>
      <c r="P1385">
        <f>ROUND(E1385/L1385, 2)</f>
        <v>50.25</v>
      </c>
      <c r="Q1385" t="s">
        <v>8326</v>
      </c>
      <c r="R1385" t="s">
        <v>8327</v>
      </c>
      <c r="S1385" s="10">
        <f t="shared" si="64"/>
        <v>42707.074976851851</v>
      </c>
      <c r="T1385" s="10">
        <f t="shared" si="65"/>
        <v>42727.074976851851</v>
      </c>
      <c r="U1385">
        <f>IF(H1385="GBP", P1385*1.35, P1385*1)</f>
        <v>50.25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1.24</v>
      </c>
      <c r="P1386">
        <f>ROUND(E1386/L1386, 2)</f>
        <v>68.94</v>
      </c>
      <c r="Q1386" t="s">
        <v>8326</v>
      </c>
      <c r="R1386" t="s">
        <v>8327</v>
      </c>
      <c r="S1386" s="10">
        <f t="shared" si="64"/>
        <v>42160.735208333332</v>
      </c>
      <c r="T1386" s="10">
        <f t="shared" si="65"/>
        <v>42190.735208333332</v>
      </c>
      <c r="U1386">
        <f>IF(H1386="GBP", P1386*1.35, P1386*1)</f>
        <v>68.94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1.1000000000000001</v>
      </c>
      <c r="P1387">
        <f>ROUND(E1387/L1387, 2)</f>
        <v>65.91</v>
      </c>
      <c r="Q1387" t="s">
        <v>8326</v>
      </c>
      <c r="R1387" t="s">
        <v>8327</v>
      </c>
      <c r="S1387" s="10">
        <f t="shared" si="64"/>
        <v>42433.688900462963</v>
      </c>
      <c r="T1387" s="10">
        <f t="shared" si="65"/>
        <v>42489.507638888885</v>
      </c>
      <c r="U1387">
        <f>IF(H1387="GBP", P1387*1.35, P1387*1)</f>
        <v>65.91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2.19</v>
      </c>
      <c r="P1388">
        <f>ROUND(E1388/L1388, 2)</f>
        <v>62.5</v>
      </c>
      <c r="Q1388" t="s">
        <v>8326</v>
      </c>
      <c r="R1388" t="s">
        <v>8327</v>
      </c>
      <c r="S1388" s="10">
        <f t="shared" si="64"/>
        <v>42184.646863425922</v>
      </c>
      <c r="T1388" s="10">
        <f t="shared" si="65"/>
        <v>42214.646863425922</v>
      </c>
      <c r="U1388">
        <f>IF(H1388="GBP", P1388*1.35, P1388*1)</f>
        <v>62.5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1.37</v>
      </c>
      <c r="P1389">
        <f>ROUND(E1389/L1389, 2)</f>
        <v>70.06</v>
      </c>
      <c r="Q1389" t="s">
        <v>8326</v>
      </c>
      <c r="R1389" t="s">
        <v>8327</v>
      </c>
      <c r="S1389" s="10">
        <f t="shared" si="64"/>
        <v>42126.92123842593</v>
      </c>
      <c r="T1389" s="10">
        <f t="shared" si="65"/>
        <v>42158.1875</v>
      </c>
      <c r="U1389">
        <f>IF(H1389="GBP", P1389*1.35, P1389*1)</f>
        <v>70.06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1.35</v>
      </c>
      <c r="P1390">
        <f>ROUND(E1390/L1390, 2)</f>
        <v>60.18</v>
      </c>
      <c r="Q1390" t="s">
        <v>8326</v>
      </c>
      <c r="R1390" t="s">
        <v>8327</v>
      </c>
      <c r="S1390" s="10">
        <f t="shared" si="64"/>
        <v>42634.614780092597</v>
      </c>
      <c r="T1390" s="10">
        <f t="shared" si="65"/>
        <v>42660.676388888889</v>
      </c>
      <c r="U1390">
        <f>IF(H1390="GBP", P1390*1.35, P1390*1)</f>
        <v>60.18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1.45</v>
      </c>
      <c r="P1391">
        <f>ROUND(E1391/L1391, 2)</f>
        <v>21.38</v>
      </c>
      <c r="Q1391" t="s">
        <v>8326</v>
      </c>
      <c r="R1391" t="s">
        <v>8327</v>
      </c>
      <c r="S1391" s="10">
        <f t="shared" si="64"/>
        <v>42565.480983796297</v>
      </c>
      <c r="T1391" s="10">
        <f t="shared" si="65"/>
        <v>42595.480983796297</v>
      </c>
      <c r="U1391">
        <f>IF(H1391="GBP", P1391*1.35, P1391*1)</f>
        <v>28.863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1.0900000000000001</v>
      </c>
      <c r="P1392">
        <f>ROUND(E1392/L1392, 2)</f>
        <v>160.79</v>
      </c>
      <c r="Q1392" t="s">
        <v>8326</v>
      </c>
      <c r="R1392" t="s">
        <v>8327</v>
      </c>
      <c r="S1392" s="10">
        <f t="shared" si="64"/>
        <v>42087.803310185183</v>
      </c>
      <c r="T1392" s="10">
        <f t="shared" si="65"/>
        <v>42121.716666666667</v>
      </c>
      <c r="U1392">
        <f>IF(H1392="GBP", P1392*1.35, P1392*1)</f>
        <v>160.79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1.1000000000000001</v>
      </c>
      <c r="P1393">
        <f>ROUND(E1393/L1393, 2)</f>
        <v>42.38</v>
      </c>
      <c r="Q1393" t="s">
        <v>8326</v>
      </c>
      <c r="R1393" t="s">
        <v>8327</v>
      </c>
      <c r="S1393" s="10">
        <f t="shared" si="64"/>
        <v>42193.650671296295</v>
      </c>
      <c r="T1393" s="10">
        <f t="shared" si="65"/>
        <v>42238.207638888889</v>
      </c>
      <c r="U1393">
        <f>IF(H1393="GBP", P1393*1.35, P1393*1)</f>
        <v>42.38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1.1399999999999999</v>
      </c>
      <c r="P1394">
        <f>ROUND(E1394/L1394, 2)</f>
        <v>27.32</v>
      </c>
      <c r="Q1394" t="s">
        <v>8326</v>
      </c>
      <c r="R1394" t="s">
        <v>8327</v>
      </c>
      <c r="S1394" s="10">
        <f t="shared" si="64"/>
        <v>42401.154930555553</v>
      </c>
      <c r="T1394" s="10">
        <f t="shared" si="65"/>
        <v>42432.154930555553</v>
      </c>
      <c r="U1394">
        <f>IF(H1394="GBP", P1394*1.35, P1394*1)</f>
        <v>27.32</v>
      </c>
    </row>
    <row r="1395" spans="1:21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1.02</v>
      </c>
      <c r="P1395">
        <f>ROUND(E1395/L1395, 2)</f>
        <v>196.83</v>
      </c>
      <c r="Q1395" t="s">
        <v>8326</v>
      </c>
      <c r="R1395" t="s">
        <v>8327</v>
      </c>
      <c r="S1395" s="10">
        <f t="shared" si="64"/>
        <v>42553.681979166664</v>
      </c>
      <c r="T1395" s="10">
        <f t="shared" si="65"/>
        <v>42583.681979166664</v>
      </c>
      <c r="U1395">
        <f>IF(H1395="GBP", P1395*1.35, P1395*1)</f>
        <v>196.83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1.22</v>
      </c>
      <c r="P1396">
        <f>ROUND(E1396/L1396, 2)</f>
        <v>53.88</v>
      </c>
      <c r="Q1396" t="s">
        <v>8326</v>
      </c>
      <c r="R1396" t="s">
        <v>8327</v>
      </c>
      <c r="S1396" s="10">
        <f t="shared" si="64"/>
        <v>42752.144976851851</v>
      </c>
      <c r="T1396" s="10">
        <f t="shared" si="65"/>
        <v>42795.125</v>
      </c>
      <c r="U1396">
        <f>IF(H1396="GBP", P1396*1.35, P1396*1)</f>
        <v>53.88</v>
      </c>
    </row>
    <row r="1397" spans="1:21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1.1200000000000001</v>
      </c>
      <c r="P1397">
        <f>ROUND(E1397/L1397, 2)</f>
        <v>47.76</v>
      </c>
      <c r="Q1397" t="s">
        <v>8326</v>
      </c>
      <c r="R1397" t="s">
        <v>8327</v>
      </c>
      <c r="S1397" s="10">
        <f t="shared" si="64"/>
        <v>42719.90834490741</v>
      </c>
      <c r="T1397" s="10">
        <f t="shared" si="65"/>
        <v>42749.90834490741</v>
      </c>
      <c r="U1397">
        <f>IF(H1397="GBP", P1397*1.35, P1397*1)</f>
        <v>47.76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1.07</v>
      </c>
      <c r="P1398">
        <f>ROUND(E1398/L1398, 2)</f>
        <v>88.19</v>
      </c>
      <c r="Q1398" t="s">
        <v>8326</v>
      </c>
      <c r="R1398" t="s">
        <v>8327</v>
      </c>
      <c r="S1398" s="10">
        <f t="shared" si="64"/>
        <v>42018.99863425926</v>
      </c>
      <c r="T1398" s="10">
        <f t="shared" si="65"/>
        <v>42048.99863425926</v>
      </c>
      <c r="U1398">
        <f>IF(H1398="GBP", P1398*1.35, P1398*1)</f>
        <v>88.19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1.1399999999999999</v>
      </c>
      <c r="P1399">
        <f>ROUND(E1399/L1399, 2)</f>
        <v>72.06</v>
      </c>
      <c r="Q1399" t="s">
        <v>8326</v>
      </c>
      <c r="R1399" t="s">
        <v>8327</v>
      </c>
      <c r="S1399" s="10">
        <f t="shared" si="64"/>
        <v>42640.917939814812</v>
      </c>
      <c r="T1399" s="10">
        <f t="shared" si="65"/>
        <v>42670.888194444444</v>
      </c>
      <c r="U1399">
        <f>IF(H1399="GBP", P1399*1.35, P1399*1)</f>
        <v>72.06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1.1000000000000001</v>
      </c>
      <c r="P1400">
        <f>ROUND(E1400/L1400, 2)</f>
        <v>74.25</v>
      </c>
      <c r="Q1400" t="s">
        <v>8326</v>
      </c>
      <c r="R1400" t="s">
        <v>8327</v>
      </c>
      <c r="S1400" s="10">
        <f t="shared" si="64"/>
        <v>42526.874236111107</v>
      </c>
      <c r="T1400" s="10">
        <f t="shared" si="65"/>
        <v>42556.874236111107</v>
      </c>
      <c r="U1400">
        <f>IF(H1400="GBP", P1400*1.35, P1400*1)</f>
        <v>74.25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1.26</v>
      </c>
      <c r="P1401">
        <f>ROUND(E1401/L1401, 2)</f>
        <v>61.7</v>
      </c>
      <c r="Q1401" t="s">
        <v>8326</v>
      </c>
      <c r="R1401" t="s">
        <v>8327</v>
      </c>
      <c r="S1401" s="10">
        <f t="shared" si="64"/>
        <v>41889.004317129627</v>
      </c>
      <c r="T1401" s="10">
        <f t="shared" si="65"/>
        <v>41919.004317129627</v>
      </c>
      <c r="U1401">
        <f>IF(H1401="GBP", P1401*1.35, P1401*1)</f>
        <v>61.7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1.67</v>
      </c>
      <c r="P1402">
        <f>ROUND(E1402/L1402, 2)</f>
        <v>17.239999999999998</v>
      </c>
      <c r="Q1402" t="s">
        <v>8326</v>
      </c>
      <c r="R1402" t="s">
        <v>8327</v>
      </c>
      <c r="S1402" s="10">
        <f t="shared" si="64"/>
        <v>42498.341122685189</v>
      </c>
      <c r="T1402" s="10">
        <f t="shared" si="65"/>
        <v>42533.229166666672</v>
      </c>
      <c r="U1402">
        <f>IF(H1402="GBP", P1402*1.35, P1402*1)</f>
        <v>23.274000000000001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4.97</v>
      </c>
      <c r="P1403">
        <f>ROUND(E1403/L1403, 2)</f>
        <v>51.72</v>
      </c>
      <c r="Q1403" t="s">
        <v>8326</v>
      </c>
      <c r="R1403" t="s">
        <v>8327</v>
      </c>
      <c r="S1403" s="10">
        <f t="shared" si="64"/>
        <v>41399.99622685185</v>
      </c>
      <c r="T1403" s="10">
        <f t="shared" si="65"/>
        <v>41420.99622685185</v>
      </c>
      <c r="U1403">
        <f>IF(H1403="GBP", P1403*1.35, P1403*1)</f>
        <v>51.72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1.0900000000000001</v>
      </c>
      <c r="P1404">
        <f>ROUND(E1404/L1404, 2)</f>
        <v>24.15</v>
      </c>
      <c r="Q1404" t="s">
        <v>8326</v>
      </c>
      <c r="R1404" t="s">
        <v>8327</v>
      </c>
      <c r="S1404" s="10">
        <f t="shared" si="64"/>
        <v>42065.053368055553</v>
      </c>
      <c r="T1404" s="10">
        <f t="shared" si="65"/>
        <v>42125.011701388896</v>
      </c>
      <c r="U1404">
        <f>IF(H1404="GBP", P1404*1.35, P1404*1)</f>
        <v>32.602499999999999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1.03</v>
      </c>
      <c r="P1405">
        <f>ROUND(E1405/L1405, 2)</f>
        <v>62.17</v>
      </c>
      <c r="Q1405" t="s">
        <v>8326</v>
      </c>
      <c r="R1405" t="s">
        <v>8327</v>
      </c>
      <c r="S1405" s="10">
        <f t="shared" si="64"/>
        <v>41451.062905092593</v>
      </c>
      <c r="T1405" s="10">
        <f t="shared" si="65"/>
        <v>41481.062905092593</v>
      </c>
      <c r="U1405">
        <f>IF(H1405="GBP", P1405*1.35, P1405*1)</f>
        <v>62.17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0.02</v>
      </c>
      <c r="P1406">
        <f>ROUND(E1406/L1406, 2)</f>
        <v>48.2</v>
      </c>
      <c r="Q1406" t="s">
        <v>8323</v>
      </c>
      <c r="R1406" t="s">
        <v>8342</v>
      </c>
      <c r="S1406" s="10">
        <f t="shared" si="64"/>
        <v>42032.510243055556</v>
      </c>
      <c r="T1406" s="10">
        <f t="shared" si="65"/>
        <v>42057.510243055556</v>
      </c>
      <c r="U1406">
        <f>IF(H1406="GBP", P1406*1.35, P1406*1)</f>
        <v>65.070000000000007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0</v>
      </c>
      <c r="P1407">
        <f>ROUND(E1407/L1407, 2)</f>
        <v>6.18</v>
      </c>
      <c r="Q1407" t="s">
        <v>8323</v>
      </c>
      <c r="R1407" t="s">
        <v>8342</v>
      </c>
      <c r="S1407" s="10">
        <f t="shared" si="64"/>
        <v>41941.680567129632</v>
      </c>
      <c r="T1407" s="10">
        <f t="shared" si="65"/>
        <v>41971.722233796296</v>
      </c>
      <c r="U1407">
        <f>IF(H1407="GBP", P1407*1.35, P1407*1)</f>
        <v>6.18</v>
      </c>
    </row>
    <row r="1408" spans="1:21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0</v>
      </c>
      <c r="P1408">
        <f>ROUND(E1408/L1408, 2)</f>
        <v>5</v>
      </c>
      <c r="Q1408" t="s">
        <v>8323</v>
      </c>
      <c r="R1408" t="s">
        <v>8342</v>
      </c>
      <c r="S1408" s="10">
        <f t="shared" si="64"/>
        <v>42297.432951388888</v>
      </c>
      <c r="T1408" s="10">
        <f t="shared" si="65"/>
        <v>42350.416666666672</v>
      </c>
      <c r="U1408">
        <f>IF(H1408="GBP", P1408*1.35, P1408*1)</f>
        <v>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0.01</v>
      </c>
      <c r="P1409">
        <f>ROUND(E1409/L1409, 2)</f>
        <v>7.5</v>
      </c>
      <c r="Q1409" t="s">
        <v>8323</v>
      </c>
      <c r="R1409" t="s">
        <v>8342</v>
      </c>
      <c r="S1409" s="10">
        <f t="shared" si="64"/>
        <v>41838.536782407406</v>
      </c>
      <c r="T1409" s="10">
        <f t="shared" si="65"/>
        <v>41863.536782407406</v>
      </c>
      <c r="U1409">
        <f>IF(H1409="GBP", P1409*1.35, P1409*1)</f>
        <v>7.5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7.0000000000000007E-2</v>
      </c>
      <c r="P1410">
        <f>ROUND(E1410/L1410, 2)</f>
        <v>12</v>
      </c>
      <c r="Q1410" t="s">
        <v>8323</v>
      </c>
      <c r="R1410" t="s">
        <v>8342</v>
      </c>
      <c r="S1410" s="10">
        <f t="shared" si="64"/>
        <v>42291.872175925921</v>
      </c>
      <c r="T1410" s="10">
        <f t="shared" si="65"/>
        <v>42321.913842592592</v>
      </c>
      <c r="U1410">
        <f>IF(H1410="GBP", P1410*1.35, P1410*1)</f>
        <v>16.200000000000003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ROUND(E1411/D1411,2)</f>
        <v>0</v>
      </c>
      <c r="P1411" t="e">
        <f>ROUND(E1411/L1411, 2)</f>
        <v>#DIV/0!</v>
      </c>
      <c r="Q1411" t="s">
        <v>8323</v>
      </c>
      <c r="R1411" t="s">
        <v>8342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  <c r="U1411" t="e">
        <f>IF(H1411="GBP", P1411*1.35, P1411*1)</f>
        <v>#DIV/0!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0</v>
      </c>
      <c r="P1412">
        <f>ROUND(E1412/L1412, 2)</f>
        <v>1</v>
      </c>
      <c r="Q1412" t="s">
        <v>8323</v>
      </c>
      <c r="R1412" t="s">
        <v>8342</v>
      </c>
      <c r="S1412" s="10">
        <f t="shared" si="67"/>
        <v>42479.318518518514</v>
      </c>
      <c r="T1412" s="10">
        <f t="shared" si="68"/>
        <v>42524.318518518514</v>
      </c>
      <c r="U1412">
        <f>IF(H1412="GBP", P1412*1.35, P1412*1)</f>
        <v>1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0</v>
      </c>
      <c r="P1413">
        <f>ROUND(E1413/L1413, 2)</f>
        <v>2.33</v>
      </c>
      <c r="Q1413" t="s">
        <v>8323</v>
      </c>
      <c r="R1413" t="s">
        <v>8342</v>
      </c>
      <c r="S1413" s="10">
        <f t="shared" si="67"/>
        <v>42013.059027777781</v>
      </c>
      <c r="T1413" s="10">
        <f t="shared" si="68"/>
        <v>42041.059027777781</v>
      </c>
      <c r="U1413">
        <f>IF(H1413="GBP", P1413*1.35, P1413*1)</f>
        <v>3.1455000000000002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0.05</v>
      </c>
      <c r="P1414">
        <f>ROUND(E1414/L1414, 2)</f>
        <v>24.62</v>
      </c>
      <c r="Q1414" t="s">
        <v>8323</v>
      </c>
      <c r="R1414" t="s">
        <v>8342</v>
      </c>
      <c r="S1414" s="10">
        <f t="shared" si="67"/>
        <v>41947.063645833332</v>
      </c>
      <c r="T1414" s="10">
        <f t="shared" si="68"/>
        <v>41977.063645833332</v>
      </c>
      <c r="U1414">
        <f>IF(H1414="GBP", P1414*1.35, P1414*1)</f>
        <v>24.62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0.05</v>
      </c>
      <c r="P1415">
        <f>ROUND(E1415/L1415, 2)</f>
        <v>100</v>
      </c>
      <c r="Q1415" t="s">
        <v>8323</v>
      </c>
      <c r="R1415" t="s">
        <v>8342</v>
      </c>
      <c r="S1415" s="10">
        <f t="shared" si="67"/>
        <v>42360.437152777777</v>
      </c>
      <c r="T1415" s="10">
        <f t="shared" si="68"/>
        <v>42420.437152777777</v>
      </c>
      <c r="U1415">
        <f>IF(H1415="GBP", P1415*1.35, P1415*1)</f>
        <v>100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0</v>
      </c>
      <c r="P1416">
        <f>ROUND(E1416/L1416, 2)</f>
        <v>1</v>
      </c>
      <c r="Q1416" t="s">
        <v>8323</v>
      </c>
      <c r="R1416" t="s">
        <v>8342</v>
      </c>
      <c r="S1416" s="10">
        <f t="shared" si="67"/>
        <v>42708.25309027778</v>
      </c>
      <c r="T1416" s="10">
        <f t="shared" si="68"/>
        <v>42738.25309027778</v>
      </c>
      <c r="U1416">
        <f>IF(H1416="GBP", P1416*1.35, P1416*1)</f>
        <v>1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0.18</v>
      </c>
      <c r="P1417">
        <f>ROUND(E1417/L1417, 2)</f>
        <v>88.89</v>
      </c>
      <c r="Q1417" t="s">
        <v>8323</v>
      </c>
      <c r="R1417" t="s">
        <v>8342</v>
      </c>
      <c r="S1417" s="10">
        <f t="shared" si="67"/>
        <v>42192.675821759258</v>
      </c>
      <c r="T1417" s="10">
        <f t="shared" si="68"/>
        <v>42232.675821759258</v>
      </c>
      <c r="U1417">
        <f>IF(H1417="GBP", P1417*1.35, P1417*1)</f>
        <v>88.89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P1418" t="e">
        <f>ROUND(E1418/L1418, 2)</f>
        <v>#DIV/0!</v>
      </c>
      <c r="Q1418" t="s">
        <v>8323</v>
      </c>
      <c r="R1418" t="s">
        <v>8342</v>
      </c>
      <c r="S1418" s="10">
        <f t="shared" si="67"/>
        <v>42299.926145833335</v>
      </c>
      <c r="T1418" s="10">
        <f t="shared" si="68"/>
        <v>42329.967812499999</v>
      </c>
      <c r="U1418" t="e">
        <f>IF(H1418="GBP", P1418*1.35, P1418*1)</f>
        <v>#DIV/0!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0.01</v>
      </c>
      <c r="P1419">
        <f>ROUND(E1419/L1419, 2)</f>
        <v>27.5</v>
      </c>
      <c r="Q1419" t="s">
        <v>8323</v>
      </c>
      <c r="R1419" t="s">
        <v>8342</v>
      </c>
      <c r="S1419" s="10">
        <f t="shared" si="67"/>
        <v>42232.15016203704</v>
      </c>
      <c r="T1419" s="10">
        <f t="shared" si="68"/>
        <v>42262.465972222228</v>
      </c>
      <c r="U1419">
        <f>IF(H1419="GBP", P1419*1.35, P1419*1)</f>
        <v>27.5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0</v>
      </c>
      <c r="P1420">
        <f>ROUND(E1420/L1420, 2)</f>
        <v>6</v>
      </c>
      <c r="Q1420" t="s">
        <v>8323</v>
      </c>
      <c r="R1420" t="s">
        <v>8342</v>
      </c>
      <c r="S1420" s="10">
        <f t="shared" si="67"/>
        <v>42395.456412037034</v>
      </c>
      <c r="T1420" s="10">
        <f t="shared" si="68"/>
        <v>42425.456412037034</v>
      </c>
      <c r="U1420">
        <f>IF(H1420="GBP", P1420*1.35, P1420*1)</f>
        <v>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7.0000000000000007E-2</v>
      </c>
      <c r="P1421">
        <f>ROUND(E1421/L1421, 2)</f>
        <v>44.5</v>
      </c>
      <c r="Q1421" t="s">
        <v>8323</v>
      </c>
      <c r="R1421" t="s">
        <v>8342</v>
      </c>
      <c r="S1421" s="10">
        <f t="shared" si="67"/>
        <v>42622.456238425926</v>
      </c>
      <c r="T1421" s="10">
        <f t="shared" si="68"/>
        <v>42652.456238425926</v>
      </c>
      <c r="U1421">
        <f>IF(H1421="GBP", P1421*1.35, P1421*1)</f>
        <v>44.5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0.03</v>
      </c>
      <c r="P1422">
        <f>ROUND(E1422/L1422, 2)</f>
        <v>1</v>
      </c>
      <c r="Q1422" t="s">
        <v>8323</v>
      </c>
      <c r="R1422" t="s">
        <v>8342</v>
      </c>
      <c r="S1422" s="10">
        <f t="shared" si="67"/>
        <v>42524.667662037042</v>
      </c>
      <c r="T1422" s="10">
        <f t="shared" si="68"/>
        <v>42549.667662037042</v>
      </c>
      <c r="U1422">
        <f>IF(H1422="GBP", P1422*1.35, P1422*1)</f>
        <v>1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0</v>
      </c>
      <c r="P1423">
        <f>ROUND(E1423/L1423, 2)</f>
        <v>100</v>
      </c>
      <c r="Q1423" t="s">
        <v>8323</v>
      </c>
      <c r="R1423" t="s">
        <v>8342</v>
      </c>
      <c r="S1423" s="10">
        <f t="shared" si="67"/>
        <v>42013.915613425925</v>
      </c>
      <c r="T1423" s="10">
        <f t="shared" si="68"/>
        <v>42043.915613425925</v>
      </c>
      <c r="U1423">
        <f>IF(H1423="GBP", P1423*1.35, P1423*1)</f>
        <v>100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0</v>
      </c>
      <c r="P1424">
        <f>ROUND(E1424/L1424, 2)</f>
        <v>13</v>
      </c>
      <c r="Q1424" t="s">
        <v>8323</v>
      </c>
      <c r="R1424" t="s">
        <v>8342</v>
      </c>
      <c r="S1424" s="10">
        <f t="shared" si="67"/>
        <v>42604.239629629628</v>
      </c>
      <c r="T1424" s="10">
        <f t="shared" si="68"/>
        <v>42634.239629629628</v>
      </c>
      <c r="U1424">
        <f>IF(H1424="GBP", P1424*1.35, P1424*1)</f>
        <v>13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0</v>
      </c>
      <c r="P1425">
        <f>ROUND(E1425/L1425, 2)</f>
        <v>100</v>
      </c>
      <c r="Q1425" t="s">
        <v>8323</v>
      </c>
      <c r="R1425" t="s">
        <v>8342</v>
      </c>
      <c r="S1425" s="10">
        <f t="shared" si="67"/>
        <v>42340.360312500001</v>
      </c>
      <c r="T1425" s="10">
        <f t="shared" si="68"/>
        <v>42370.360312500001</v>
      </c>
      <c r="U1425">
        <f>IF(H1425="GBP", P1425*1.35, P1425*1)</f>
        <v>100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0.2</v>
      </c>
      <c r="P1426">
        <f>ROUND(E1426/L1426, 2)</f>
        <v>109.07</v>
      </c>
      <c r="Q1426" t="s">
        <v>8323</v>
      </c>
      <c r="R1426" t="s">
        <v>8342</v>
      </c>
      <c r="S1426" s="10">
        <f t="shared" si="67"/>
        <v>42676.717615740738</v>
      </c>
      <c r="T1426" s="10">
        <f t="shared" si="68"/>
        <v>42689.759282407409</v>
      </c>
      <c r="U1426">
        <f>IF(H1426="GBP", P1426*1.35, P1426*1)</f>
        <v>109.07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P1427" t="e">
        <f>ROUND(E1427/L1427, 2)</f>
        <v>#DIV/0!</v>
      </c>
      <c r="Q1427" t="s">
        <v>8323</v>
      </c>
      <c r="R1427" t="s">
        <v>8342</v>
      </c>
      <c r="S1427" s="10">
        <f t="shared" si="67"/>
        <v>42093.131469907406</v>
      </c>
      <c r="T1427" s="10">
        <f t="shared" si="68"/>
        <v>42123.131469907406</v>
      </c>
      <c r="U1427" t="e">
        <f>IF(H1427="GBP", P1427*1.35, P1427*1)</f>
        <v>#DIV/0!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P1428" t="e">
        <f>ROUND(E1428/L1428, 2)</f>
        <v>#DIV/0!</v>
      </c>
      <c r="Q1428" t="s">
        <v>8323</v>
      </c>
      <c r="R1428" t="s">
        <v>8342</v>
      </c>
      <c r="S1428" s="10">
        <f t="shared" si="67"/>
        <v>42180.390277777777</v>
      </c>
      <c r="T1428" s="10">
        <f t="shared" si="68"/>
        <v>42240.390277777777</v>
      </c>
      <c r="U1428" t="e">
        <f>IF(H1428="GBP", P1428*1.35, P1428*1)</f>
        <v>#DIV/0!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0.08</v>
      </c>
      <c r="P1429">
        <f>ROUND(E1429/L1429, 2)</f>
        <v>104.75</v>
      </c>
      <c r="Q1429" t="s">
        <v>8323</v>
      </c>
      <c r="R1429" t="s">
        <v>8342</v>
      </c>
      <c r="S1429" s="10">
        <f t="shared" si="67"/>
        <v>42601.851678240739</v>
      </c>
      <c r="T1429" s="10">
        <f t="shared" si="68"/>
        <v>42631.851678240739</v>
      </c>
      <c r="U1429">
        <f>IF(H1429="GBP", P1429*1.35, P1429*1)</f>
        <v>104.75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0.05</v>
      </c>
      <c r="P1430">
        <f>ROUND(E1430/L1430, 2)</f>
        <v>15</v>
      </c>
      <c r="Q1430" t="s">
        <v>8323</v>
      </c>
      <c r="R1430" t="s">
        <v>8342</v>
      </c>
      <c r="S1430" s="10">
        <f t="shared" si="67"/>
        <v>42432.379826388889</v>
      </c>
      <c r="T1430" s="10">
        <f t="shared" si="68"/>
        <v>42462.338159722218</v>
      </c>
      <c r="U1430">
        <f>IF(H1430="GBP", P1430*1.35, P1430*1)</f>
        <v>15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P1431" t="e">
        <f>ROUND(E1431/L1431, 2)</f>
        <v>#DIV/0!</v>
      </c>
      <c r="Q1431" t="s">
        <v>8323</v>
      </c>
      <c r="R1431" t="s">
        <v>8342</v>
      </c>
      <c r="S1431" s="10">
        <f t="shared" si="67"/>
        <v>42074.060671296291</v>
      </c>
      <c r="T1431" s="10">
        <f t="shared" si="68"/>
        <v>42104.060671296291</v>
      </c>
      <c r="U1431" t="e">
        <f>IF(H1431="GBP", P1431*1.35, P1431*1)</f>
        <v>#DIV/0!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0.08</v>
      </c>
      <c r="P1432">
        <f>ROUND(E1432/L1432, 2)</f>
        <v>80.599999999999994</v>
      </c>
      <c r="Q1432" t="s">
        <v>8323</v>
      </c>
      <c r="R1432" t="s">
        <v>8342</v>
      </c>
      <c r="S1432" s="10">
        <f t="shared" si="67"/>
        <v>41961.813518518517</v>
      </c>
      <c r="T1432" s="10">
        <f t="shared" si="68"/>
        <v>41992.813518518517</v>
      </c>
      <c r="U1432">
        <f>IF(H1432="GBP", P1432*1.35, P1432*1)</f>
        <v>80.599999999999994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0.32</v>
      </c>
      <c r="P1433">
        <f>ROUND(E1433/L1433, 2)</f>
        <v>115.55</v>
      </c>
      <c r="Q1433" t="s">
        <v>8323</v>
      </c>
      <c r="R1433" t="s">
        <v>8342</v>
      </c>
      <c r="S1433" s="10">
        <f t="shared" si="67"/>
        <v>42304.210833333331</v>
      </c>
      <c r="T1433" s="10">
        <f t="shared" si="68"/>
        <v>42334.252500000002</v>
      </c>
      <c r="U1433">
        <f>IF(H1433="GBP", P1433*1.35, P1433*1)</f>
        <v>115.55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P1434" t="e">
        <f>ROUND(E1434/L1434, 2)</f>
        <v>#DIV/0!</v>
      </c>
      <c r="Q1434" t="s">
        <v>8323</v>
      </c>
      <c r="R1434" t="s">
        <v>8342</v>
      </c>
      <c r="S1434" s="10">
        <f t="shared" si="67"/>
        <v>42175.780416666668</v>
      </c>
      <c r="T1434" s="10">
        <f t="shared" si="68"/>
        <v>42205.780416666668</v>
      </c>
      <c r="U1434" t="e">
        <f>IF(H1434="GBP", P1434*1.35, P1434*1)</f>
        <v>#DIV/0!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7.0000000000000007E-2</v>
      </c>
      <c r="P1435">
        <f>ROUND(E1435/L1435, 2)</f>
        <v>80.5</v>
      </c>
      <c r="Q1435" t="s">
        <v>8323</v>
      </c>
      <c r="R1435" t="s">
        <v>8342</v>
      </c>
      <c r="S1435" s="10">
        <f t="shared" si="67"/>
        <v>42673.625868055555</v>
      </c>
      <c r="T1435" s="10">
        <f t="shared" si="68"/>
        <v>42714.458333333328</v>
      </c>
      <c r="U1435">
        <f>IF(H1435="GBP", P1435*1.35, P1435*1)</f>
        <v>80.5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0.1</v>
      </c>
      <c r="P1436">
        <f>ROUND(E1436/L1436, 2)</f>
        <v>744.55</v>
      </c>
      <c r="Q1436" t="s">
        <v>8323</v>
      </c>
      <c r="R1436" t="s">
        <v>8342</v>
      </c>
      <c r="S1436" s="10">
        <f t="shared" si="67"/>
        <v>42142.767106481479</v>
      </c>
      <c r="T1436" s="10">
        <f t="shared" si="68"/>
        <v>42163.625</v>
      </c>
      <c r="U1436">
        <f>IF(H1436="GBP", P1436*1.35, P1436*1)</f>
        <v>744.55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0</v>
      </c>
      <c r="P1437">
        <f>ROUND(E1437/L1437, 2)</f>
        <v>7.5</v>
      </c>
      <c r="Q1437" t="s">
        <v>8323</v>
      </c>
      <c r="R1437" t="s">
        <v>8342</v>
      </c>
      <c r="S1437" s="10">
        <f t="shared" si="67"/>
        <v>42258.780324074076</v>
      </c>
      <c r="T1437" s="10">
        <f t="shared" si="68"/>
        <v>42288.780324074076</v>
      </c>
      <c r="U1437">
        <f>IF(H1437="GBP", P1437*1.35, P1437*1)</f>
        <v>7.5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0.01</v>
      </c>
      <c r="P1438">
        <f>ROUND(E1438/L1438, 2)</f>
        <v>38.5</v>
      </c>
      <c r="Q1438" t="s">
        <v>8323</v>
      </c>
      <c r="R1438" t="s">
        <v>8342</v>
      </c>
      <c r="S1438" s="10">
        <f t="shared" si="67"/>
        <v>42391.35019675926</v>
      </c>
      <c r="T1438" s="10">
        <f t="shared" si="68"/>
        <v>42421.35019675926</v>
      </c>
      <c r="U1438">
        <f>IF(H1438="GBP", P1438*1.35, P1438*1)</f>
        <v>38.5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0.27</v>
      </c>
      <c r="P1439">
        <f>ROUND(E1439/L1439, 2)</f>
        <v>36.68</v>
      </c>
      <c r="Q1439" t="s">
        <v>8323</v>
      </c>
      <c r="R1439" t="s">
        <v>8342</v>
      </c>
      <c r="S1439" s="10">
        <f t="shared" si="67"/>
        <v>41796.531701388885</v>
      </c>
      <c r="T1439" s="10">
        <f t="shared" si="68"/>
        <v>41833.207638888889</v>
      </c>
      <c r="U1439">
        <f>IF(H1439="GBP", P1439*1.35, P1439*1)</f>
        <v>36.68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0.03</v>
      </c>
      <c r="P1440">
        <f>ROUND(E1440/L1440, 2)</f>
        <v>75</v>
      </c>
      <c r="Q1440" t="s">
        <v>8323</v>
      </c>
      <c r="R1440" t="s">
        <v>8342</v>
      </c>
      <c r="S1440" s="10">
        <f t="shared" si="67"/>
        <v>42457.871516203704</v>
      </c>
      <c r="T1440" s="10">
        <f t="shared" si="68"/>
        <v>42487.579861111109</v>
      </c>
      <c r="U1440">
        <f>IF(H1440="GBP", P1440*1.35, P1440*1)</f>
        <v>75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7.0000000000000007E-2</v>
      </c>
      <c r="P1441">
        <f>ROUND(E1441/L1441, 2)</f>
        <v>30</v>
      </c>
      <c r="Q1441" t="s">
        <v>8323</v>
      </c>
      <c r="R1441" t="s">
        <v>8342</v>
      </c>
      <c r="S1441" s="10">
        <f t="shared" si="67"/>
        <v>42040.829872685179</v>
      </c>
      <c r="T1441" s="10">
        <f t="shared" si="68"/>
        <v>42070.829872685179</v>
      </c>
      <c r="U1441">
        <f>IF(H1441="GBP", P1441*1.35, P1441*1)</f>
        <v>30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0</v>
      </c>
      <c r="P1442">
        <f>ROUND(E1442/L1442, 2)</f>
        <v>1</v>
      </c>
      <c r="Q1442" t="s">
        <v>8323</v>
      </c>
      <c r="R1442" t="s">
        <v>8342</v>
      </c>
      <c r="S1442" s="10">
        <f t="shared" si="67"/>
        <v>42486.748414351852</v>
      </c>
      <c r="T1442" s="10">
        <f t="shared" si="68"/>
        <v>42516.748414351852</v>
      </c>
      <c r="U1442">
        <f>IF(H1442="GBP", P1442*1.35, P1442*1)</f>
        <v>1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0.01</v>
      </c>
      <c r="P1443">
        <f>ROUND(E1443/L1443, 2)</f>
        <v>673.33</v>
      </c>
      <c r="Q1443" t="s">
        <v>8323</v>
      </c>
      <c r="R1443" t="s">
        <v>8342</v>
      </c>
      <c r="S1443" s="10">
        <f t="shared" si="67"/>
        <v>42198.765844907408</v>
      </c>
      <c r="T1443" s="10">
        <f t="shared" si="68"/>
        <v>42258.765844907408</v>
      </c>
      <c r="U1443">
        <f>IF(H1443="GBP", P1443*1.35, P1443*1)</f>
        <v>908.99550000000011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P1444" t="e">
        <f>ROUND(E1444/L1444, 2)</f>
        <v>#DIV/0!</v>
      </c>
      <c r="Q1444" t="s">
        <v>8323</v>
      </c>
      <c r="R1444" t="s">
        <v>8342</v>
      </c>
      <c r="S1444" s="10">
        <f t="shared" si="67"/>
        <v>42485.64534722222</v>
      </c>
      <c r="T1444" s="10">
        <f t="shared" si="68"/>
        <v>42515.64534722222</v>
      </c>
      <c r="U1444" t="e">
        <f>IF(H1444="GBP", P1444*1.35, P1444*1)</f>
        <v>#DIV/0!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P1445" t="e">
        <f>ROUND(E1445/L1445, 2)</f>
        <v>#DIV/0!</v>
      </c>
      <c r="Q1445" t="s">
        <v>8323</v>
      </c>
      <c r="R1445" t="s">
        <v>8342</v>
      </c>
      <c r="S1445" s="10">
        <f t="shared" si="67"/>
        <v>42707.926030092596</v>
      </c>
      <c r="T1445" s="10">
        <f t="shared" si="68"/>
        <v>42737.926030092596</v>
      </c>
      <c r="U1445" t="e">
        <f>IF(H1445="GBP", P1445*1.35, P1445*1)</f>
        <v>#DIV/0!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P1446" t="e">
        <f>ROUND(E1446/L1446, 2)</f>
        <v>#DIV/0!</v>
      </c>
      <c r="Q1446" t="s">
        <v>8323</v>
      </c>
      <c r="R1446" t="s">
        <v>8342</v>
      </c>
      <c r="S1446" s="10">
        <f t="shared" si="67"/>
        <v>42199.873402777783</v>
      </c>
      <c r="T1446" s="10">
        <f t="shared" si="68"/>
        <v>42259.873402777783</v>
      </c>
      <c r="U1446" t="e">
        <f>IF(H1446="GBP", P1446*1.35, P1446*1)</f>
        <v>#DIV/0!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P1447" t="e">
        <f>ROUND(E1447/L1447, 2)</f>
        <v>#DIV/0!</v>
      </c>
      <c r="Q1447" t="s">
        <v>8323</v>
      </c>
      <c r="R1447" t="s">
        <v>8342</v>
      </c>
      <c r="S1447" s="10">
        <f t="shared" si="67"/>
        <v>42139.542303240742</v>
      </c>
      <c r="T1447" s="10">
        <f t="shared" si="68"/>
        <v>42169.542303240742</v>
      </c>
      <c r="U1447" t="e">
        <f>IF(H1447="GBP", P1447*1.35, P1447*1)</f>
        <v>#DIV/0!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P1448" t="e">
        <f>ROUND(E1448/L1448, 2)</f>
        <v>#DIV/0!</v>
      </c>
      <c r="Q1448" t="s">
        <v>8323</v>
      </c>
      <c r="R1448" t="s">
        <v>8342</v>
      </c>
      <c r="S1448" s="10">
        <f t="shared" si="67"/>
        <v>42461.447662037041</v>
      </c>
      <c r="T1448" s="10">
        <f t="shared" si="68"/>
        <v>42481.447662037041</v>
      </c>
      <c r="U1448" t="e">
        <f>IF(H1448="GBP", P1448*1.35, P1448*1)</f>
        <v>#DIV/0!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0</v>
      </c>
      <c r="P1449">
        <f>ROUND(E1449/L1449, 2)</f>
        <v>25</v>
      </c>
      <c r="Q1449" t="s">
        <v>8323</v>
      </c>
      <c r="R1449" t="s">
        <v>8342</v>
      </c>
      <c r="S1449" s="10">
        <f t="shared" si="67"/>
        <v>42529.730717592596</v>
      </c>
      <c r="T1449" s="10">
        <f t="shared" si="68"/>
        <v>42559.730717592596</v>
      </c>
      <c r="U1449">
        <f>IF(H1449="GBP", P1449*1.35, P1449*1)</f>
        <v>25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P1450" t="e">
        <f>ROUND(E1450/L1450, 2)</f>
        <v>#DIV/0!</v>
      </c>
      <c r="Q1450" t="s">
        <v>8323</v>
      </c>
      <c r="R1450" t="s">
        <v>8342</v>
      </c>
      <c r="S1450" s="10">
        <f t="shared" si="67"/>
        <v>42115.936550925922</v>
      </c>
      <c r="T1450" s="10">
        <f t="shared" si="68"/>
        <v>42146.225694444445</v>
      </c>
      <c r="U1450" t="e">
        <f>IF(H1450="GBP", P1450*1.35, P1450*1)</f>
        <v>#DIV/0!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P1451" t="e">
        <f>ROUND(E1451/L1451, 2)</f>
        <v>#DIV/0!</v>
      </c>
      <c r="Q1451" t="s">
        <v>8323</v>
      </c>
      <c r="R1451" t="s">
        <v>8342</v>
      </c>
      <c r="S1451" s="10">
        <f t="shared" si="67"/>
        <v>42086.811400462961</v>
      </c>
      <c r="T1451" s="10">
        <f t="shared" si="68"/>
        <v>42134.811400462961</v>
      </c>
      <c r="U1451" t="e">
        <f>IF(H1451="GBP", P1451*1.35, P1451*1)</f>
        <v>#DIV/0!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0</v>
      </c>
      <c r="P1452">
        <f>ROUND(E1452/L1452, 2)</f>
        <v>1</v>
      </c>
      <c r="Q1452" t="s">
        <v>8323</v>
      </c>
      <c r="R1452" t="s">
        <v>8342</v>
      </c>
      <c r="S1452" s="10">
        <f t="shared" si="67"/>
        <v>42390.171261574069</v>
      </c>
      <c r="T1452" s="10">
        <f t="shared" si="68"/>
        <v>42420.171261574069</v>
      </c>
      <c r="U1452">
        <f>IF(H1452="GBP", P1452*1.35, P1452*1)</f>
        <v>1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0</v>
      </c>
      <c r="P1453">
        <f>ROUND(E1453/L1453, 2)</f>
        <v>1</v>
      </c>
      <c r="Q1453" t="s">
        <v>8323</v>
      </c>
      <c r="R1453" t="s">
        <v>8342</v>
      </c>
      <c r="S1453" s="10">
        <f t="shared" si="67"/>
        <v>41931.959016203706</v>
      </c>
      <c r="T1453" s="10">
        <f t="shared" si="68"/>
        <v>41962.00068287037</v>
      </c>
      <c r="U1453">
        <f>IF(H1453="GBP", P1453*1.35, P1453*1)</f>
        <v>1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P1454" t="e">
        <f>ROUND(E1454/L1454, 2)</f>
        <v>#DIV/0!</v>
      </c>
      <c r="Q1454" t="s">
        <v>8323</v>
      </c>
      <c r="R1454" t="s">
        <v>8342</v>
      </c>
      <c r="S1454" s="10">
        <f t="shared" si="67"/>
        <v>41818.703275462962</v>
      </c>
      <c r="T1454" s="10">
        <f t="shared" si="68"/>
        <v>41848.703275462962</v>
      </c>
      <c r="U1454" t="e">
        <f>IF(H1454="GBP", P1454*1.35, P1454*1)</f>
        <v>#DIV/0!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P1455" t="e">
        <f>ROUND(E1455/L1455, 2)</f>
        <v>#DIV/0!</v>
      </c>
      <c r="Q1455" t="s">
        <v>8323</v>
      </c>
      <c r="R1455" t="s">
        <v>8342</v>
      </c>
      <c r="S1455" s="10">
        <f t="shared" si="67"/>
        <v>42795.696145833332</v>
      </c>
      <c r="T1455" s="10">
        <f t="shared" si="68"/>
        <v>42840.654479166667</v>
      </c>
      <c r="U1455" t="e">
        <f>IF(H1455="GBP", P1455*1.35, P1455*1)</f>
        <v>#DIV/0!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0.01</v>
      </c>
      <c r="P1456">
        <f>ROUND(E1456/L1456, 2)</f>
        <v>15</v>
      </c>
      <c r="Q1456" t="s">
        <v>8323</v>
      </c>
      <c r="R1456" t="s">
        <v>8342</v>
      </c>
      <c r="S1456" s="10">
        <f t="shared" si="67"/>
        <v>42463.866666666669</v>
      </c>
      <c r="T1456" s="10">
        <f t="shared" si="68"/>
        <v>42484.915972222225</v>
      </c>
      <c r="U1456">
        <f>IF(H1456="GBP", P1456*1.35, P1456*1)</f>
        <v>15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0.11</v>
      </c>
      <c r="P1457">
        <f>ROUND(E1457/L1457, 2)</f>
        <v>225</v>
      </c>
      <c r="Q1457" t="s">
        <v>8323</v>
      </c>
      <c r="R1457" t="s">
        <v>8342</v>
      </c>
      <c r="S1457" s="10">
        <f t="shared" si="67"/>
        <v>41832.672685185185</v>
      </c>
      <c r="T1457" s="10">
        <f t="shared" si="68"/>
        <v>41887.568749999999</v>
      </c>
      <c r="U1457">
        <f>IF(H1457="GBP", P1457*1.35, P1457*1)</f>
        <v>225</v>
      </c>
    </row>
    <row r="1458" spans="1:21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0.03</v>
      </c>
      <c r="P1458">
        <f>ROUND(E1458/L1458, 2)</f>
        <v>48.33</v>
      </c>
      <c r="Q1458" t="s">
        <v>8323</v>
      </c>
      <c r="R1458" t="s">
        <v>8342</v>
      </c>
      <c r="S1458" s="10">
        <f t="shared" si="67"/>
        <v>42708.668576388889</v>
      </c>
      <c r="T1458" s="10">
        <f t="shared" si="68"/>
        <v>42738.668576388889</v>
      </c>
      <c r="U1458">
        <f>IF(H1458="GBP", P1458*1.35, P1458*1)</f>
        <v>48.33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P1459" t="e">
        <f>ROUND(E1459/L1459, 2)</f>
        <v>#DIV/0!</v>
      </c>
      <c r="Q1459" t="s">
        <v>8323</v>
      </c>
      <c r="R1459" t="s">
        <v>8342</v>
      </c>
      <c r="S1459" s="10">
        <f t="shared" si="67"/>
        <v>42289.89634259259</v>
      </c>
      <c r="T1459" s="10">
        <f t="shared" si="68"/>
        <v>42319.938009259262</v>
      </c>
      <c r="U1459" t="e">
        <f>IF(H1459="GBP", P1459*1.35, P1459*1)</f>
        <v>#DIV/0!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P1460" t="e">
        <f>ROUND(E1460/L1460, 2)</f>
        <v>#DIV/0!</v>
      </c>
      <c r="Q1460" t="s">
        <v>8323</v>
      </c>
      <c r="R1460" t="s">
        <v>8342</v>
      </c>
      <c r="S1460" s="10">
        <f t="shared" si="67"/>
        <v>41831.705555555556</v>
      </c>
      <c r="T1460" s="10">
        <f t="shared" si="68"/>
        <v>41862.166666666664</v>
      </c>
      <c r="U1460" t="e">
        <f>IF(H1460="GBP", P1460*1.35, P1460*1)</f>
        <v>#DIV/0!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P1461" t="e">
        <f>ROUND(E1461/L1461, 2)</f>
        <v>#DIV/0!</v>
      </c>
      <c r="Q1461" t="s">
        <v>8323</v>
      </c>
      <c r="R1461" t="s">
        <v>8342</v>
      </c>
      <c r="S1461" s="10">
        <f t="shared" si="67"/>
        <v>42312.204814814817</v>
      </c>
      <c r="T1461" s="10">
        <f t="shared" si="68"/>
        <v>42340.725694444445</v>
      </c>
      <c r="U1461" t="e">
        <f>IF(H1461="GBP", P1461*1.35, P1461*1)</f>
        <v>#DIV/0!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P1462" t="e">
        <f>ROUND(E1462/L1462, 2)</f>
        <v>#DIV/0!</v>
      </c>
      <c r="Q1462" t="s">
        <v>8323</v>
      </c>
      <c r="R1462" t="s">
        <v>8342</v>
      </c>
      <c r="S1462" s="10">
        <f t="shared" si="67"/>
        <v>41915.896967592591</v>
      </c>
      <c r="T1462" s="10">
        <f t="shared" si="68"/>
        <v>41973.989583333328</v>
      </c>
      <c r="U1462" t="e">
        <f>IF(H1462="GBP", P1462*1.35, P1462*1)</f>
        <v>#DIV/0!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1.01</v>
      </c>
      <c r="P1463">
        <f>ROUND(E1463/L1463, 2)</f>
        <v>44.67</v>
      </c>
      <c r="Q1463" t="s">
        <v>8323</v>
      </c>
      <c r="R1463" t="s">
        <v>8343</v>
      </c>
      <c r="S1463" s="10">
        <f t="shared" si="67"/>
        <v>41899.645300925928</v>
      </c>
      <c r="T1463" s="10">
        <f t="shared" si="68"/>
        <v>41933</v>
      </c>
      <c r="U1463">
        <f>IF(H1463="GBP", P1463*1.35, P1463*1)</f>
        <v>44.67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1.0900000000000001</v>
      </c>
      <c r="P1464">
        <f>ROUND(E1464/L1464, 2)</f>
        <v>28.94</v>
      </c>
      <c r="Q1464" t="s">
        <v>8323</v>
      </c>
      <c r="R1464" t="s">
        <v>8343</v>
      </c>
      <c r="S1464" s="10">
        <f t="shared" si="67"/>
        <v>41344.662858796299</v>
      </c>
      <c r="T1464" s="10">
        <f t="shared" si="68"/>
        <v>41374.662858796299</v>
      </c>
      <c r="U1464">
        <f>IF(H1464="GBP", P1464*1.35, P1464*1)</f>
        <v>28.94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1.48</v>
      </c>
      <c r="P1465">
        <f>ROUND(E1465/L1465, 2)</f>
        <v>35.44</v>
      </c>
      <c r="Q1465" t="s">
        <v>8323</v>
      </c>
      <c r="R1465" t="s">
        <v>8343</v>
      </c>
      <c r="S1465" s="10">
        <f t="shared" si="67"/>
        <v>41326.911319444444</v>
      </c>
      <c r="T1465" s="10">
        <f t="shared" si="68"/>
        <v>41371.869652777779</v>
      </c>
      <c r="U1465">
        <f>IF(H1465="GBP", P1465*1.35, P1465*1)</f>
        <v>35.44</v>
      </c>
    </row>
    <row r="1466" spans="1:21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1.63</v>
      </c>
      <c r="P1466">
        <f>ROUND(E1466/L1466, 2)</f>
        <v>34.869999999999997</v>
      </c>
      <c r="Q1466" t="s">
        <v>8323</v>
      </c>
      <c r="R1466" t="s">
        <v>8343</v>
      </c>
      <c r="S1466" s="10">
        <f t="shared" si="67"/>
        <v>41291.661550925928</v>
      </c>
      <c r="T1466" s="10">
        <f t="shared" si="68"/>
        <v>41321.661550925928</v>
      </c>
      <c r="U1466">
        <f>IF(H1466="GBP", P1466*1.35, P1466*1)</f>
        <v>34.869999999999997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4.5599999999999996</v>
      </c>
      <c r="P1467">
        <f>ROUND(E1467/L1467, 2)</f>
        <v>52.62</v>
      </c>
      <c r="Q1467" t="s">
        <v>8323</v>
      </c>
      <c r="R1467" t="s">
        <v>8343</v>
      </c>
      <c r="S1467" s="10">
        <f t="shared" si="67"/>
        <v>40959.734398148146</v>
      </c>
      <c r="T1467" s="10">
        <f t="shared" si="68"/>
        <v>40990.125</v>
      </c>
      <c r="U1467">
        <f>IF(H1467="GBP", P1467*1.35, P1467*1)</f>
        <v>52.62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1.08</v>
      </c>
      <c r="P1468">
        <f>ROUND(E1468/L1468, 2)</f>
        <v>69.599999999999994</v>
      </c>
      <c r="Q1468" t="s">
        <v>8323</v>
      </c>
      <c r="R1468" t="s">
        <v>8343</v>
      </c>
      <c r="S1468" s="10">
        <f t="shared" si="67"/>
        <v>42340.172060185185</v>
      </c>
      <c r="T1468" s="10">
        <f t="shared" si="68"/>
        <v>42381.208333333328</v>
      </c>
      <c r="U1468">
        <f>IF(H1468="GBP", P1468*1.35, P1468*1)</f>
        <v>69.599999999999994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1.1499999999999999</v>
      </c>
      <c r="P1469">
        <f>ROUND(E1469/L1469, 2)</f>
        <v>76.72</v>
      </c>
      <c r="Q1469" t="s">
        <v>8323</v>
      </c>
      <c r="R1469" t="s">
        <v>8343</v>
      </c>
      <c r="S1469" s="10">
        <f t="shared" si="67"/>
        <v>40933.80190972222</v>
      </c>
      <c r="T1469" s="10">
        <f t="shared" si="68"/>
        <v>40993.760243055556</v>
      </c>
      <c r="U1469">
        <f>IF(H1469="GBP", P1469*1.35, P1469*1)</f>
        <v>76.72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1.02</v>
      </c>
      <c r="P1470">
        <f>ROUND(E1470/L1470, 2)</f>
        <v>33.19</v>
      </c>
      <c r="Q1470" t="s">
        <v>8323</v>
      </c>
      <c r="R1470" t="s">
        <v>8343</v>
      </c>
      <c r="S1470" s="10">
        <f t="shared" si="67"/>
        <v>40646.014456018522</v>
      </c>
      <c r="T1470" s="10">
        <f t="shared" si="68"/>
        <v>40706.014456018522</v>
      </c>
      <c r="U1470">
        <f>IF(H1470="GBP", P1470*1.35, P1470*1)</f>
        <v>33.19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1.08</v>
      </c>
      <c r="P1471">
        <f>ROUND(E1471/L1471, 2)</f>
        <v>149.46</v>
      </c>
      <c r="Q1471" t="s">
        <v>8323</v>
      </c>
      <c r="R1471" t="s">
        <v>8343</v>
      </c>
      <c r="S1471" s="10">
        <f t="shared" si="67"/>
        <v>41290.598483796297</v>
      </c>
      <c r="T1471" s="10">
        <f t="shared" si="68"/>
        <v>41320.598483796297</v>
      </c>
      <c r="U1471">
        <f>IF(H1471="GBP", P1471*1.35, P1471*1)</f>
        <v>149.46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1.25</v>
      </c>
      <c r="P1472">
        <f>ROUND(E1472/L1472, 2)</f>
        <v>23.17</v>
      </c>
      <c r="Q1472" t="s">
        <v>8323</v>
      </c>
      <c r="R1472" t="s">
        <v>8343</v>
      </c>
      <c r="S1472" s="10">
        <f t="shared" si="67"/>
        <v>41250.827118055553</v>
      </c>
      <c r="T1472" s="10">
        <f t="shared" si="68"/>
        <v>41271.827118055553</v>
      </c>
      <c r="U1472">
        <f>IF(H1472="GBP", P1472*1.35, P1472*1)</f>
        <v>23.17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1.04</v>
      </c>
      <c r="P1473">
        <f>ROUND(E1473/L1473, 2)</f>
        <v>96.88</v>
      </c>
      <c r="Q1473" t="s">
        <v>8323</v>
      </c>
      <c r="R1473" t="s">
        <v>8343</v>
      </c>
      <c r="S1473" s="10">
        <f t="shared" si="67"/>
        <v>42073.957569444443</v>
      </c>
      <c r="T1473" s="10">
        <f t="shared" si="68"/>
        <v>42103.957569444443</v>
      </c>
      <c r="U1473">
        <f>IF(H1473="GBP", P1473*1.35, P1473*1)</f>
        <v>96.88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1.39</v>
      </c>
      <c r="P1474">
        <f>ROUND(E1474/L1474, 2)</f>
        <v>103.2</v>
      </c>
      <c r="Q1474" t="s">
        <v>8323</v>
      </c>
      <c r="R1474" t="s">
        <v>8343</v>
      </c>
      <c r="S1474" s="10">
        <f t="shared" si="67"/>
        <v>41533.542858796296</v>
      </c>
      <c r="T1474" s="10">
        <f t="shared" si="68"/>
        <v>41563.542858796296</v>
      </c>
      <c r="U1474">
        <f>IF(H1474="GBP", P1474*1.35, P1474*1)</f>
        <v>103.2</v>
      </c>
    </row>
    <row r="1475" spans="1:21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ROUND(E1475/D1475,2)</f>
        <v>1.21</v>
      </c>
      <c r="P1475">
        <f>ROUND(E1475/L1475, 2)</f>
        <v>38.46</v>
      </c>
      <c r="Q1475" t="s">
        <v>8323</v>
      </c>
      <c r="R1475" t="s">
        <v>8343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  <c r="U1475">
        <f>IF(H1475="GBP", P1475*1.35, P1475*1)</f>
        <v>38.46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1.1200000000000001</v>
      </c>
      <c r="P1476">
        <f>ROUND(E1476/L1476, 2)</f>
        <v>44.32</v>
      </c>
      <c r="Q1476" t="s">
        <v>8323</v>
      </c>
      <c r="R1476" t="s">
        <v>8343</v>
      </c>
      <c r="S1476" s="10">
        <f t="shared" si="70"/>
        <v>41500.727916666663</v>
      </c>
      <c r="T1476" s="10">
        <f t="shared" si="71"/>
        <v>41530.727916666663</v>
      </c>
      <c r="U1476">
        <f>IF(H1476="GBP", P1476*1.35, P1476*1)</f>
        <v>44.32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1.89</v>
      </c>
      <c r="P1477">
        <f>ROUND(E1477/L1477, 2)</f>
        <v>64.17</v>
      </c>
      <c r="Q1477" t="s">
        <v>8323</v>
      </c>
      <c r="R1477" t="s">
        <v>8343</v>
      </c>
      <c r="S1477" s="10">
        <f t="shared" si="70"/>
        <v>41960.722951388889</v>
      </c>
      <c r="T1477" s="10">
        <f t="shared" si="71"/>
        <v>41993.207638888889</v>
      </c>
      <c r="U1477">
        <f>IF(H1477="GBP", P1477*1.35, P1477*1)</f>
        <v>64.17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6.62</v>
      </c>
      <c r="P1478">
        <f>ROUND(E1478/L1478, 2)</f>
        <v>43.33</v>
      </c>
      <c r="Q1478" t="s">
        <v>8323</v>
      </c>
      <c r="R1478" t="s">
        <v>8343</v>
      </c>
      <c r="S1478" s="10">
        <f t="shared" si="70"/>
        <v>40766.041921296295</v>
      </c>
      <c r="T1478" s="10">
        <f t="shared" si="71"/>
        <v>40796.041921296295</v>
      </c>
      <c r="U1478">
        <f>IF(H1478="GBP", P1478*1.35, P1478*1)</f>
        <v>43.33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1.1100000000000001</v>
      </c>
      <c r="P1479">
        <f>ROUND(E1479/L1479, 2)</f>
        <v>90.5</v>
      </c>
      <c r="Q1479" t="s">
        <v>8323</v>
      </c>
      <c r="R1479" t="s">
        <v>8343</v>
      </c>
      <c r="S1479" s="10">
        <f t="shared" si="70"/>
        <v>40840.615787037037</v>
      </c>
      <c r="T1479" s="10">
        <f t="shared" si="71"/>
        <v>40900.125</v>
      </c>
      <c r="U1479">
        <f>IF(H1479="GBP", P1479*1.35, P1479*1)</f>
        <v>90.5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11.82</v>
      </c>
      <c r="P1480">
        <f>ROUND(E1480/L1480, 2)</f>
        <v>29.19</v>
      </c>
      <c r="Q1480" t="s">
        <v>8323</v>
      </c>
      <c r="R1480" t="s">
        <v>8343</v>
      </c>
      <c r="S1480" s="10">
        <f t="shared" si="70"/>
        <v>41394.871678240743</v>
      </c>
      <c r="T1480" s="10">
        <f t="shared" si="71"/>
        <v>41408.871678240743</v>
      </c>
      <c r="U1480">
        <f>IF(H1480="GBP", P1480*1.35, P1480*1)</f>
        <v>29.19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1.37</v>
      </c>
      <c r="P1481">
        <f>ROUND(E1481/L1481, 2)</f>
        <v>30.96</v>
      </c>
      <c r="Q1481" t="s">
        <v>8323</v>
      </c>
      <c r="R1481" t="s">
        <v>8343</v>
      </c>
      <c r="S1481" s="10">
        <f t="shared" si="70"/>
        <v>41754.745243055557</v>
      </c>
      <c r="T1481" s="10">
        <f t="shared" si="71"/>
        <v>41769.165972222225</v>
      </c>
      <c r="U1481">
        <f>IF(H1481="GBP", P1481*1.35, P1481*1)</f>
        <v>30.96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1.17</v>
      </c>
      <c r="P1482">
        <f>ROUND(E1482/L1482, 2)</f>
        <v>92.16</v>
      </c>
      <c r="Q1482" t="s">
        <v>8323</v>
      </c>
      <c r="R1482" t="s">
        <v>8343</v>
      </c>
      <c r="S1482" s="10">
        <f t="shared" si="70"/>
        <v>41464.934016203704</v>
      </c>
      <c r="T1482" s="10">
        <f t="shared" si="71"/>
        <v>41481.708333333336</v>
      </c>
      <c r="U1482">
        <f>IF(H1482="GBP", P1482*1.35, P1482*1)</f>
        <v>92.16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0.02</v>
      </c>
      <c r="P1483">
        <f>ROUND(E1483/L1483, 2)</f>
        <v>17.5</v>
      </c>
      <c r="Q1483" t="s">
        <v>8323</v>
      </c>
      <c r="R1483" t="s">
        <v>8325</v>
      </c>
      <c r="S1483" s="10">
        <f t="shared" si="70"/>
        <v>41550.922974537039</v>
      </c>
      <c r="T1483" s="10">
        <f t="shared" si="71"/>
        <v>41580.922974537039</v>
      </c>
      <c r="U1483">
        <f>IF(H1483="GBP", P1483*1.35, P1483*1)</f>
        <v>17.5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0</v>
      </c>
      <c r="P1484">
        <f>ROUND(E1484/L1484, 2)</f>
        <v>5</v>
      </c>
      <c r="Q1484" t="s">
        <v>8323</v>
      </c>
      <c r="R1484" t="s">
        <v>8325</v>
      </c>
      <c r="S1484" s="10">
        <f t="shared" si="70"/>
        <v>41136.85805555556</v>
      </c>
      <c r="T1484" s="10">
        <f t="shared" si="71"/>
        <v>41159.32708333333</v>
      </c>
      <c r="U1484">
        <f>IF(H1484="GBP", P1484*1.35, P1484*1)</f>
        <v>5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0.01</v>
      </c>
      <c r="P1485">
        <f>ROUND(E1485/L1485, 2)</f>
        <v>25</v>
      </c>
      <c r="Q1485" t="s">
        <v>8323</v>
      </c>
      <c r="R1485" t="s">
        <v>8325</v>
      </c>
      <c r="S1485" s="10">
        <f t="shared" si="70"/>
        <v>42548.192997685182</v>
      </c>
      <c r="T1485" s="10">
        <f t="shared" si="71"/>
        <v>42573.192997685182</v>
      </c>
      <c r="U1485">
        <f>IF(H1485="GBP", P1485*1.35, P1485*1)</f>
        <v>25</v>
      </c>
    </row>
    <row r="1486" spans="1:21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P1486" t="e">
        <f>ROUND(E1486/L1486, 2)</f>
        <v>#DIV/0!</v>
      </c>
      <c r="Q1486" t="s">
        <v>8323</v>
      </c>
      <c r="R1486" t="s">
        <v>8325</v>
      </c>
      <c r="S1486" s="10">
        <f t="shared" si="70"/>
        <v>41053.200960648144</v>
      </c>
      <c r="T1486" s="10">
        <f t="shared" si="71"/>
        <v>41111.618750000001</v>
      </c>
      <c r="U1486" t="e">
        <f>IF(H1486="GBP", P1486*1.35, P1486*1)</f>
        <v>#DIV/0!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0.02</v>
      </c>
      <c r="P1487">
        <f>ROUND(E1487/L1487, 2)</f>
        <v>50</v>
      </c>
      <c r="Q1487" t="s">
        <v>8323</v>
      </c>
      <c r="R1487" t="s">
        <v>8325</v>
      </c>
      <c r="S1487" s="10">
        <f t="shared" si="70"/>
        <v>42130.795983796299</v>
      </c>
      <c r="T1487" s="10">
        <f t="shared" si="71"/>
        <v>42175.795983796299</v>
      </c>
      <c r="U1487">
        <f>IF(H1487="GBP", P1487*1.35, P1487*1)</f>
        <v>50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0</v>
      </c>
      <c r="P1488">
        <f>ROUND(E1488/L1488, 2)</f>
        <v>16</v>
      </c>
      <c r="Q1488" t="s">
        <v>8323</v>
      </c>
      <c r="R1488" t="s">
        <v>8325</v>
      </c>
      <c r="S1488" s="10">
        <f t="shared" si="70"/>
        <v>42032.168530092589</v>
      </c>
      <c r="T1488" s="10">
        <f t="shared" si="71"/>
        <v>42062.168530092589</v>
      </c>
      <c r="U1488">
        <f>IF(H1488="GBP", P1488*1.35, P1488*1)</f>
        <v>16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P1489" t="e">
        <f>ROUND(E1489/L1489, 2)</f>
        <v>#DIV/0!</v>
      </c>
      <c r="Q1489" t="s">
        <v>8323</v>
      </c>
      <c r="R1489" t="s">
        <v>8325</v>
      </c>
      <c r="S1489" s="10">
        <f t="shared" si="70"/>
        <v>42554.917488425926</v>
      </c>
      <c r="T1489" s="10">
        <f t="shared" si="71"/>
        <v>42584.917488425926</v>
      </c>
      <c r="U1489" t="e">
        <f>IF(H1489="GBP", P1489*1.35, P1489*1)</f>
        <v>#DIV/0!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0.02</v>
      </c>
      <c r="P1490">
        <f>ROUND(E1490/L1490, 2)</f>
        <v>60</v>
      </c>
      <c r="Q1490" t="s">
        <v>8323</v>
      </c>
      <c r="R1490" t="s">
        <v>8325</v>
      </c>
      <c r="S1490" s="10">
        <f t="shared" si="70"/>
        <v>41614.563194444447</v>
      </c>
      <c r="T1490" s="10">
        <f t="shared" si="71"/>
        <v>41644.563194444447</v>
      </c>
      <c r="U1490">
        <f>IF(H1490="GBP", P1490*1.35, P1490*1)</f>
        <v>60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P1491" t="e">
        <f>ROUND(E1491/L1491, 2)</f>
        <v>#DIV/0!</v>
      </c>
      <c r="Q1491" t="s">
        <v>8323</v>
      </c>
      <c r="R1491" t="s">
        <v>8325</v>
      </c>
      <c r="S1491" s="10">
        <f t="shared" si="70"/>
        <v>41198.611712962964</v>
      </c>
      <c r="T1491" s="10">
        <f t="shared" si="71"/>
        <v>41228.653379629628</v>
      </c>
      <c r="U1491" t="e">
        <f>IF(H1491="GBP", P1491*1.35, P1491*1)</f>
        <v>#DIV/0!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0.31</v>
      </c>
      <c r="P1492">
        <f>ROUND(E1492/L1492, 2)</f>
        <v>47.11</v>
      </c>
      <c r="Q1492" t="s">
        <v>8323</v>
      </c>
      <c r="R1492" t="s">
        <v>8325</v>
      </c>
      <c r="S1492" s="10">
        <f t="shared" si="70"/>
        <v>41520.561041666668</v>
      </c>
      <c r="T1492" s="10">
        <f t="shared" si="71"/>
        <v>41549.561041666668</v>
      </c>
      <c r="U1492">
        <f>IF(H1492="GBP", P1492*1.35, P1492*1)</f>
        <v>47.11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0.08</v>
      </c>
      <c r="P1493">
        <f>ROUND(E1493/L1493, 2)</f>
        <v>100</v>
      </c>
      <c r="Q1493" t="s">
        <v>8323</v>
      </c>
      <c r="R1493" t="s">
        <v>8325</v>
      </c>
      <c r="S1493" s="10">
        <f t="shared" si="70"/>
        <v>41991.713460648149</v>
      </c>
      <c r="T1493" s="10">
        <f t="shared" si="71"/>
        <v>42050.651388888888</v>
      </c>
      <c r="U1493">
        <f>IF(H1493="GBP", P1493*1.35, P1493*1)</f>
        <v>100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0.01</v>
      </c>
      <c r="P1494">
        <f>ROUND(E1494/L1494, 2)</f>
        <v>15</v>
      </c>
      <c r="Q1494" t="s">
        <v>8323</v>
      </c>
      <c r="R1494" t="s">
        <v>8325</v>
      </c>
      <c r="S1494" s="10">
        <f t="shared" si="70"/>
        <v>40682.884791666671</v>
      </c>
      <c r="T1494" s="10">
        <f t="shared" si="71"/>
        <v>40712.884791666671</v>
      </c>
      <c r="U1494">
        <f>IF(H1494="GBP", P1494*1.35, P1494*1)</f>
        <v>15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P1495" t="e">
        <f>ROUND(E1495/L1495, 2)</f>
        <v>#DIV/0!</v>
      </c>
      <c r="Q1495" t="s">
        <v>8323</v>
      </c>
      <c r="R1495" t="s">
        <v>8325</v>
      </c>
      <c r="S1495" s="10">
        <f t="shared" si="70"/>
        <v>41411.866608796299</v>
      </c>
      <c r="T1495" s="10">
        <f t="shared" si="71"/>
        <v>41441.866608796299</v>
      </c>
      <c r="U1495" t="e">
        <f>IF(H1495="GBP", P1495*1.35, P1495*1)</f>
        <v>#DIV/0!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0.09</v>
      </c>
      <c r="P1496">
        <f>ROUND(E1496/L1496, 2)</f>
        <v>40.450000000000003</v>
      </c>
      <c r="Q1496" t="s">
        <v>8323</v>
      </c>
      <c r="R1496" t="s">
        <v>8325</v>
      </c>
      <c r="S1496" s="10">
        <f t="shared" si="70"/>
        <v>42067.722372685181</v>
      </c>
      <c r="T1496" s="10">
        <f t="shared" si="71"/>
        <v>42097.651388888888</v>
      </c>
      <c r="U1496">
        <f>IF(H1496="GBP", P1496*1.35, P1496*1)</f>
        <v>40.450000000000003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P1497" t="e">
        <f>ROUND(E1497/L1497, 2)</f>
        <v>#DIV/0!</v>
      </c>
      <c r="Q1497" t="s">
        <v>8323</v>
      </c>
      <c r="R1497" t="s">
        <v>8325</v>
      </c>
      <c r="S1497" s="10">
        <f t="shared" si="70"/>
        <v>40752.789710648147</v>
      </c>
      <c r="T1497" s="10">
        <f t="shared" si="71"/>
        <v>40782.789710648147</v>
      </c>
      <c r="U1497" t="e">
        <f>IF(H1497="GBP", P1497*1.35, P1497*1)</f>
        <v>#DIV/0!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P1498" t="e">
        <f>ROUND(E1498/L1498, 2)</f>
        <v>#DIV/0!</v>
      </c>
      <c r="Q1498" t="s">
        <v>8323</v>
      </c>
      <c r="R1498" t="s">
        <v>8325</v>
      </c>
      <c r="S1498" s="10">
        <f t="shared" si="70"/>
        <v>41838.475219907406</v>
      </c>
      <c r="T1498" s="10">
        <f t="shared" si="71"/>
        <v>41898.475219907406</v>
      </c>
      <c r="U1498" t="e">
        <f>IF(H1498="GBP", P1498*1.35, P1498*1)</f>
        <v>#DIV/0!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0</v>
      </c>
      <c r="P1499">
        <f>ROUND(E1499/L1499, 2)</f>
        <v>1</v>
      </c>
      <c r="Q1499" t="s">
        <v>8323</v>
      </c>
      <c r="R1499" t="s">
        <v>8325</v>
      </c>
      <c r="S1499" s="10">
        <f t="shared" si="70"/>
        <v>41444.64261574074</v>
      </c>
      <c r="T1499" s="10">
        <f t="shared" si="71"/>
        <v>41486.821527777778</v>
      </c>
      <c r="U1499">
        <f>IF(H1499="GBP", P1499*1.35, P1499*1)</f>
        <v>1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0.02</v>
      </c>
      <c r="P1500">
        <f>ROUND(E1500/L1500, 2)</f>
        <v>19</v>
      </c>
      <c r="Q1500" t="s">
        <v>8323</v>
      </c>
      <c r="R1500" t="s">
        <v>8325</v>
      </c>
      <c r="S1500" s="10">
        <f t="shared" si="70"/>
        <v>41840.983541666668</v>
      </c>
      <c r="T1500" s="10">
        <f t="shared" si="71"/>
        <v>41885.983541666668</v>
      </c>
      <c r="U1500">
        <f>IF(H1500="GBP", P1500*1.35, P1500*1)</f>
        <v>19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0</v>
      </c>
      <c r="P1501">
        <f>ROUND(E1501/L1501, 2)</f>
        <v>5</v>
      </c>
      <c r="Q1501" t="s">
        <v>8323</v>
      </c>
      <c r="R1501" t="s">
        <v>8325</v>
      </c>
      <c r="S1501" s="10">
        <f t="shared" si="70"/>
        <v>42527.007326388892</v>
      </c>
      <c r="T1501" s="10">
        <f t="shared" si="71"/>
        <v>42587.007326388892</v>
      </c>
      <c r="U1501">
        <f>IF(H1501="GBP", P1501*1.35, P1501*1)</f>
        <v>5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0.25</v>
      </c>
      <c r="P1502">
        <f>ROUND(E1502/L1502, 2)</f>
        <v>46.73</v>
      </c>
      <c r="Q1502" t="s">
        <v>8323</v>
      </c>
      <c r="R1502" t="s">
        <v>8325</v>
      </c>
      <c r="S1502" s="10">
        <f t="shared" si="70"/>
        <v>41365.904594907406</v>
      </c>
      <c r="T1502" s="10">
        <f t="shared" si="71"/>
        <v>41395.904594907406</v>
      </c>
      <c r="U1502">
        <f>IF(H1502="GBP", P1502*1.35, P1502*1)</f>
        <v>46.73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1.66</v>
      </c>
      <c r="P1503">
        <f>ROUND(E1503/L1503, 2)</f>
        <v>97.73</v>
      </c>
      <c r="Q1503" t="s">
        <v>8339</v>
      </c>
      <c r="R1503" t="s">
        <v>8340</v>
      </c>
      <c r="S1503" s="10">
        <f t="shared" si="70"/>
        <v>42163.583599537036</v>
      </c>
      <c r="T1503" s="10">
        <f t="shared" si="71"/>
        <v>42193.583599537036</v>
      </c>
      <c r="U1503">
        <f>IF(H1503="GBP", P1503*1.35, P1503*1)</f>
        <v>97.73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1.01</v>
      </c>
      <c r="P1504">
        <f>ROUND(E1504/L1504, 2)</f>
        <v>67.84</v>
      </c>
      <c r="Q1504" t="s">
        <v>8339</v>
      </c>
      <c r="R1504" t="s">
        <v>8340</v>
      </c>
      <c r="S1504" s="10">
        <f t="shared" si="70"/>
        <v>42426.542592592596</v>
      </c>
      <c r="T1504" s="10">
        <f t="shared" si="71"/>
        <v>42454.916666666672</v>
      </c>
      <c r="U1504">
        <f>IF(H1504="GBP", P1504*1.35, P1504*1)</f>
        <v>91.584000000000017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1.08</v>
      </c>
      <c r="P1505">
        <f>ROUND(E1505/L1505, 2)</f>
        <v>56.98</v>
      </c>
      <c r="Q1505" t="s">
        <v>8339</v>
      </c>
      <c r="R1505" t="s">
        <v>8340</v>
      </c>
      <c r="S1505" s="10">
        <f t="shared" si="70"/>
        <v>42606.347233796296</v>
      </c>
      <c r="T1505" s="10">
        <f t="shared" si="71"/>
        <v>42666.347233796296</v>
      </c>
      <c r="U1505">
        <f>IF(H1505="GBP", P1505*1.35, P1505*1)</f>
        <v>56.98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2.78</v>
      </c>
      <c r="P1506">
        <f>ROUND(E1506/L1506, 2)</f>
        <v>67.16</v>
      </c>
      <c r="Q1506" t="s">
        <v>8339</v>
      </c>
      <c r="R1506" t="s">
        <v>8340</v>
      </c>
      <c r="S1506" s="10">
        <f t="shared" si="70"/>
        <v>41772.657685185186</v>
      </c>
      <c r="T1506" s="10">
        <f t="shared" si="71"/>
        <v>41800.356249999997</v>
      </c>
      <c r="U1506">
        <f>IF(H1506="GBP", P1506*1.35, P1506*1)</f>
        <v>90.665999999999997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1.04</v>
      </c>
      <c r="P1507">
        <f>ROUND(E1507/L1507, 2)</f>
        <v>48.04</v>
      </c>
      <c r="Q1507" t="s">
        <v>8339</v>
      </c>
      <c r="R1507" t="s">
        <v>8340</v>
      </c>
      <c r="S1507" s="10">
        <f t="shared" si="70"/>
        <v>42414.44332175926</v>
      </c>
      <c r="T1507" s="10">
        <f t="shared" si="71"/>
        <v>42451.834027777775</v>
      </c>
      <c r="U1507">
        <f>IF(H1507="GBP", P1507*1.35, P1507*1)</f>
        <v>48.04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1.1100000000000001</v>
      </c>
      <c r="P1508">
        <f>ROUND(E1508/L1508, 2)</f>
        <v>38.86</v>
      </c>
      <c r="Q1508" t="s">
        <v>8339</v>
      </c>
      <c r="R1508" t="s">
        <v>8340</v>
      </c>
      <c r="S1508" s="10">
        <f t="shared" si="70"/>
        <v>41814.785925925928</v>
      </c>
      <c r="T1508" s="10">
        <f t="shared" si="71"/>
        <v>41844.785925925928</v>
      </c>
      <c r="U1508">
        <f>IF(H1508="GBP", P1508*1.35, P1508*1)</f>
        <v>52.461000000000006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2.15</v>
      </c>
      <c r="P1509">
        <f>ROUND(E1509/L1509, 2)</f>
        <v>78.180000000000007</v>
      </c>
      <c r="Q1509" t="s">
        <v>8339</v>
      </c>
      <c r="R1509" t="s">
        <v>8340</v>
      </c>
      <c r="S1509" s="10">
        <f t="shared" si="70"/>
        <v>40254.450335648151</v>
      </c>
      <c r="T1509" s="10">
        <f t="shared" si="71"/>
        <v>40313.340277777781</v>
      </c>
      <c r="U1509">
        <f>IF(H1509="GBP", P1509*1.35, P1509*1)</f>
        <v>78.180000000000007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1.1100000000000001</v>
      </c>
      <c r="P1510">
        <f>ROUND(E1510/L1510, 2)</f>
        <v>97.11</v>
      </c>
      <c r="Q1510" t="s">
        <v>8339</v>
      </c>
      <c r="R1510" t="s">
        <v>8340</v>
      </c>
      <c r="S1510" s="10">
        <f t="shared" si="70"/>
        <v>41786.614363425928</v>
      </c>
      <c r="T1510" s="10">
        <f t="shared" si="71"/>
        <v>41817.614363425928</v>
      </c>
      <c r="U1510">
        <f>IF(H1510="GBP", P1510*1.35, P1510*1)</f>
        <v>97.11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1.24</v>
      </c>
      <c r="P1511">
        <f>ROUND(E1511/L1511, 2)</f>
        <v>110.39</v>
      </c>
      <c r="Q1511" t="s">
        <v>8339</v>
      </c>
      <c r="R1511" t="s">
        <v>8340</v>
      </c>
      <c r="S1511" s="10">
        <f t="shared" si="70"/>
        <v>42751.533391203702</v>
      </c>
      <c r="T1511" s="10">
        <f t="shared" si="71"/>
        <v>42780.957638888889</v>
      </c>
      <c r="U1511">
        <f>IF(H1511="GBP", P1511*1.35, P1511*1)</f>
        <v>110.39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1.01</v>
      </c>
      <c r="P1512">
        <f>ROUND(E1512/L1512, 2)</f>
        <v>39.92</v>
      </c>
      <c r="Q1512" t="s">
        <v>8339</v>
      </c>
      <c r="R1512" t="s">
        <v>8340</v>
      </c>
      <c r="S1512" s="10">
        <f t="shared" si="70"/>
        <v>41809.385162037033</v>
      </c>
      <c r="T1512" s="10">
        <f t="shared" si="71"/>
        <v>41839.385162037033</v>
      </c>
      <c r="U1512">
        <f>IF(H1512="GBP", P1512*1.35, P1512*1)</f>
        <v>53.892000000000003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1.1200000000000001</v>
      </c>
      <c r="P1513">
        <f>ROUND(E1513/L1513, 2)</f>
        <v>75.98</v>
      </c>
      <c r="Q1513" t="s">
        <v>8339</v>
      </c>
      <c r="R1513" t="s">
        <v>8340</v>
      </c>
      <c r="S1513" s="10">
        <f t="shared" si="70"/>
        <v>42296.583379629628</v>
      </c>
      <c r="T1513" s="10">
        <f t="shared" si="71"/>
        <v>42326.625046296293</v>
      </c>
      <c r="U1513">
        <f>IF(H1513="GBP", P1513*1.35, P1513*1)</f>
        <v>75.98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5.59</v>
      </c>
      <c r="P1514">
        <f>ROUND(E1514/L1514, 2)</f>
        <v>58.38</v>
      </c>
      <c r="Q1514" t="s">
        <v>8339</v>
      </c>
      <c r="R1514" t="s">
        <v>8340</v>
      </c>
      <c r="S1514" s="10">
        <f t="shared" si="70"/>
        <v>42741.684479166666</v>
      </c>
      <c r="T1514" s="10">
        <f t="shared" si="71"/>
        <v>42771.684479166666</v>
      </c>
      <c r="U1514">
        <f>IF(H1514="GBP", P1514*1.35, P1514*1)</f>
        <v>58.38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1.5</v>
      </c>
      <c r="P1515">
        <f>ROUND(E1515/L1515, 2)</f>
        <v>55.82</v>
      </c>
      <c r="Q1515" t="s">
        <v>8339</v>
      </c>
      <c r="R1515" t="s">
        <v>8340</v>
      </c>
      <c r="S1515" s="10">
        <f t="shared" si="70"/>
        <v>41806.637337962966</v>
      </c>
      <c r="T1515" s="10">
        <f t="shared" si="71"/>
        <v>41836.637337962966</v>
      </c>
      <c r="U1515">
        <f>IF(H1515="GBP", P1515*1.35, P1515*1)</f>
        <v>75.356999999999999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1.06</v>
      </c>
      <c r="P1516">
        <f>ROUND(E1516/L1516, 2)</f>
        <v>151.24</v>
      </c>
      <c r="Q1516" t="s">
        <v>8339</v>
      </c>
      <c r="R1516" t="s">
        <v>8340</v>
      </c>
      <c r="S1516" s="10">
        <f t="shared" si="70"/>
        <v>42234.597685185188</v>
      </c>
      <c r="T1516" s="10">
        <f t="shared" si="71"/>
        <v>42274.597685185188</v>
      </c>
      <c r="U1516">
        <f>IF(H1516="GBP", P1516*1.35, P1516*1)</f>
        <v>151.24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1.57</v>
      </c>
      <c r="P1517">
        <f>ROUND(E1517/L1517, 2)</f>
        <v>849.67</v>
      </c>
      <c r="Q1517" t="s">
        <v>8339</v>
      </c>
      <c r="R1517" t="s">
        <v>8340</v>
      </c>
      <c r="S1517" s="10">
        <f t="shared" si="70"/>
        <v>42415.253437499996</v>
      </c>
      <c r="T1517" s="10">
        <f t="shared" si="71"/>
        <v>42445.211770833332</v>
      </c>
      <c r="U1517">
        <f>IF(H1517="GBP", P1517*1.35, P1517*1)</f>
        <v>849.67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1.0900000000000001</v>
      </c>
      <c r="P1518">
        <f>ROUND(E1518/L1518, 2)</f>
        <v>159.24</v>
      </c>
      <c r="Q1518" t="s">
        <v>8339</v>
      </c>
      <c r="R1518" t="s">
        <v>8340</v>
      </c>
      <c r="S1518" s="10">
        <f t="shared" si="70"/>
        <v>42619.466342592597</v>
      </c>
      <c r="T1518" s="10">
        <f t="shared" si="71"/>
        <v>42649.583333333328</v>
      </c>
      <c r="U1518">
        <f>IF(H1518="GBP", P1518*1.35, P1518*1)</f>
        <v>159.24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1.62</v>
      </c>
      <c r="P1519">
        <f>ROUND(E1519/L1519, 2)</f>
        <v>39.51</v>
      </c>
      <c r="Q1519" t="s">
        <v>8339</v>
      </c>
      <c r="R1519" t="s">
        <v>8340</v>
      </c>
      <c r="S1519" s="10">
        <f t="shared" si="70"/>
        <v>41948.56658564815</v>
      </c>
      <c r="T1519" s="10">
        <f t="shared" si="71"/>
        <v>41979.25</v>
      </c>
      <c r="U1519">
        <f>IF(H1519="GBP", P1519*1.35, P1519*1)</f>
        <v>39.51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2.0499999999999998</v>
      </c>
      <c r="P1520">
        <f>ROUND(E1520/L1520, 2)</f>
        <v>130.53</v>
      </c>
      <c r="Q1520" t="s">
        <v>8339</v>
      </c>
      <c r="R1520" t="s">
        <v>8340</v>
      </c>
      <c r="S1520" s="10">
        <f t="shared" si="70"/>
        <v>41760.8200462963</v>
      </c>
      <c r="T1520" s="10">
        <f t="shared" si="71"/>
        <v>41790.8200462963</v>
      </c>
      <c r="U1520">
        <f>IF(H1520="GBP", P1520*1.35, P1520*1)</f>
        <v>130.53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1.03</v>
      </c>
      <c r="P1521">
        <f>ROUND(E1521/L1521, 2)</f>
        <v>64.16</v>
      </c>
      <c r="Q1521" t="s">
        <v>8339</v>
      </c>
      <c r="R1521" t="s">
        <v>8340</v>
      </c>
      <c r="S1521" s="10">
        <f t="shared" si="70"/>
        <v>41782.741701388892</v>
      </c>
      <c r="T1521" s="10">
        <f t="shared" si="71"/>
        <v>41810.915972222225</v>
      </c>
      <c r="U1521">
        <f>IF(H1521="GBP", P1521*1.35, P1521*1)</f>
        <v>64.16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1.03</v>
      </c>
      <c r="P1522">
        <f>ROUND(E1522/L1522, 2)</f>
        <v>111.53</v>
      </c>
      <c r="Q1522" t="s">
        <v>8339</v>
      </c>
      <c r="R1522" t="s">
        <v>8340</v>
      </c>
      <c r="S1522" s="10">
        <f t="shared" si="70"/>
        <v>41955.857789351852</v>
      </c>
      <c r="T1522" s="10">
        <f t="shared" si="71"/>
        <v>41992.166666666672</v>
      </c>
      <c r="U1522">
        <f>IF(H1522="GBP", P1522*1.35, P1522*1)</f>
        <v>111.53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1.07</v>
      </c>
      <c r="P1523">
        <f>ROUND(E1523/L1523, 2)</f>
        <v>170.45</v>
      </c>
      <c r="Q1523" t="s">
        <v>8339</v>
      </c>
      <c r="R1523" t="s">
        <v>8340</v>
      </c>
      <c r="S1523" s="10">
        <f t="shared" si="70"/>
        <v>42493.167719907404</v>
      </c>
      <c r="T1523" s="10">
        <f t="shared" si="71"/>
        <v>42528.167719907404</v>
      </c>
      <c r="U1523">
        <f>IF(H1523="GBP", P1523*1.35, P1523*1)</f>
        <v>170.45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1.39</v>
      </c>
      <c r="P1524">
        <f>ROUND(E1524/L1524, 2)</f>
        <v>133.74</v>
      </c>
      <c r="Q1524" t="s">
        <v>8339</v>
      </c>
      <c r="R1524" t="s">
        <v>8340</v>
      </c>
      <c r="S1524" s="10">
        <f t="shared" si="70"/>
        <v>41899.830312500002</v>
      </c>
      <c r="T1524" s="10">
        <f t="shared" si="71"/>
        <v>41929.830312500002</v>
      </c>
      <c r="U1524">
        <f>IF(H1524="GBP", P1524*1.35, P1524*1)</f>
        <v>133.74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1.25</v>
      </c>
      <c r="P1525">
        <f>ROUND(E1525/L1525, 2)</f>
        <v>95.83</v>
      </c>
      <c r="Q1525" t="s">
        <v>8339</v>
      </c>
      <c r="R1525" t="s">
        <v>8340</v>
      </c>
      <c r="S1525" s="10">
        <f t="shared" si="70"/>
        <v>41964.751342592594</v>
      </c>
      <c r="T1525" s="10">
        <f t="shared" si="71"/>
        <v>41996</v>
      </c>
      <c r="U1525">
        <f>IF(H1525="GBP", P1525*1.35, P1525*1)</f>
        <v>95.83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2.0699999999999998</v>
      </c>
      <c r="P1526">
        <f>ROUND(E1526/L1526, 2)</f>
        <v>221.79</v>
      </c>
      <c r="Q1526" t="s">
        <v>8339</v>
      </c>
      <c r="R1526" t="s">
        <v>8340</v>
      </c>
      <c r="S1526" s="10">
        <f t="shared" si="70"/>
        <v>42756.501041666663</v>
      </c>
      <c r="T1526" s="10">
        <f t="shared" si="71"/>
        <v>42786.501041666663</v>
      </c>
      <c r="U1526">
        <f>IF(H1526="GBP", P1526*1.35, P1526*1)</f>
        <v>221.79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1.74</v>
      </c>
      <c r="P1527">
        <f>ROUND(E1527/L1527, 2)</f>
        <v>32.32</v>
      </c>
      <c r="Q1527" t="s">
        <v>8339</v>
      </c>
      <c r="R1527" t="s">
        <v>8340</v>
      </c>
      <c r="S1527" s="10">
        <f t="shared" si="70"/>
        <v>42570.702986111108</v>
      </c>
      <c r="T1527" s="10">
        <f t="shared" si="71"/>
        <v>42600.702986111108</v>
      </c>
      <c r="U1527">
        <f>IF(H1527="GBP", P1527*1.35, P1527*1)</f>
        <v>32.32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1.2</v>
      </c>
      <c r="P1528">
        <f>ROUND(E1528/L1528, 2)</f>
        <v>98.84</v>
      </c>
      <c r="Q1528" t="s">
        <v>8339</v>
      </c>
      <c r="R1528" t="s">
        <v>8340</v>
      </c>
      <c r="S1528" s="10">
        <f t="shared" si="70"/>
        <v>42339.276006944448</v>
      </c>
      <c r="T1528" s="10">
        <f t="shared" si="71"/>
        <v>42388.276006944448</v>
      </c>
      <c r="U1528">
        <f>IF(H1528="GBP", P1528*1.35, P1528*1)</f>
        <v>98.84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1.1000000000000001</v>
      </c>
      <c r="P1529">
        <f>ROUND(E1529/L1529, 2)</f>
        <v>55.22</v>
      </c>
      <c r="Q1529" t="s">
        <v>8339</v>
      </c>
      <c r="R1529" t="s">
        <v>8340</v>
      </c>
      <c r="S1529" s="10">
        <f t="shared" si="70"/>
        <v>42780.600532407407</v>
      </c>
      <c r="T1529" s="10">
        <f t="shared" si="71"/>
        <v>42808.558865740735</v>
      </c>
      <c r="U1529">
        <f>IF(H1529="GBP", P1529*1.35, P1529*1)</f>
        <v>55.22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2.82</v>
      </c>
      <c r="P1530">
        <f>ROUND(E1530/L1530, 2)</f>
        <v>52.79</v>
      </c>
      <c r="Q1530" t="s">
        <v>8339</v>
      </c>
      <c r="R1530" t="s">
        <v>8340</v>
      </c>
      <c r="S1530" s="10">
        <f t="shared" si="70"/>
        <v>42736.732893518521</v>
      </c>
      <c r="T1530" s="10">
        <f t="shared" si="71"/>
        <v>42767</v>
      </c>
      <c r="U1530">
        <f>IF(H1530="GBP", P1530*1.35, P1530*1)</f>
        <v>52.79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1.01</v>
      </c>
      <c r="P1531">
        <f>ROUND(E1531/L1531, 2)</f>
        <v>135.66999999999999</v>
      </c>
      <c r="Q1531" t="s">
        <v>8339</v>
      </c>
      <c r="R1531" t="s">
        <v>8340</v>
      </c>
      <c r="S1531" s="10">
        <f t="shared" si="70"/>
        <v>42052.628703703704</v>
      </c>
      <c r="T1531" s="10">
        <f t="shared" si="71"/>
        <v>42082.587037037039</v>
      </c>
      <c r="U1531">
        <f>IF(H1531="GBP", P1531*1.35, P1531*1)</f>
        <v>135.66999999999999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1.35</v>
      </c>
      <c r="P1532">
        <f>ROUND(E1532/L1532, 2)</f>
        <v>53.99</v>
      </c>
      <c r="Q1532" t="s">
        <v>8339</v>
      </c>
      <c r="R1532" t="s">
        <v>8340</v>
      </c>
      <c r="S1532" s="10">
        <f t="shared" si="70"/>
        <v>42275.767303240747</v>
      </c>
      <c r="T1532" s="10">
        <f t="shared" si="71"/>
        <v>42300.767303240747</v>
      </c>
      <c r="U1532">
        <f>IF(H1532="GBP", P1532*1.35, P1532*1)</f>
        <v>53.99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1.76</v>
      </c>
      <c r="P1533">
        <f>ROUND(E1533/L1533, 2)</f>
        <v>56.64</v>
      </c>
      <c r="Q1533" t="s">
        <v>8339</v>
      </c>
      <c r="R1533" t="s">
        <v>8340</v>
      </c>
      <c r="S1533" s="10">
        <f t="shared" si="70"/>
        <v>41941.802384259259</v>
      </c>
      <c r="T1533" s="10">
        <f t="shared" si="71"/>
        <v>41974.125</v>
      </c>
      <c r="U1533">
        <f>IF(H1533="GBP", P1533*1.35, P1533*1)</f>
        <v>56.64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4.84</v>
      </c>
      <c r="P1534">
        <f>ROUND(E1534/L1534, 2)</f>
        <v>82.32</v>
      </c>
      <c r="Q1534" t="s">
        <v>8339</v>
      </c>
      <c r="R1534" t="s">
        <v>8340</v>
      </c>
      <c r="S1534" s="10">
        <f t="shared" si="70"/>
        <v>42391.475289351853</v>
      </c>
      <c r="T1534" s="10">
        <f t="shared" si="71"/>
        <v>42415.625</v>
      </c>
      <c r="U1534">
        <f>IF(H1534="GBP", P1534*1.35, P1534*1)</f>
        <v>82.32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1.45</v>
      </c>
      <c r="P1535">
        <f>ROUND(E1535/L1535, 2)</f>
        <v>88.26</v>
      </c>
      <c r="Q1535" t="s">
        <v>8339</v>
      </c>
      <c r="R1535" t="s">
        <v>8340</v>
      </c>
      <c r="S1535" s="10">
        <f t="shared" si="70"/>
        <v>42443.00204861111</v>
      </c>
      <c r="T1535" s="10">
        <f t="shared" si="71"/>
        <v>42492.165972222225</v>
      </c>
      <c r="U1535">
        <f>IF(H1535="GBP", P1535*1.35, P1535*1)</f>
        <v>88.26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4.18</v>
      </c>
      <c r="P1536">
        <f>ROUND(E1536/L1536, 2)</f>
        <v>84.91</v>
      </c>
      <c r="Q1536" t="s">
        <v>8339</v>
      </c>
      <c r="R1536" t="s">
        <v>8340</v>
      </c>
      <c r="S1536" s="10">
        <f t="shared" si="70"/>
        <v>42221.67432870371</v>
      </c>
      <c r="T1536" s="10">
        <f t="shared" si="71"/>
        <v>42251.67432870371</v>
      </c>
      <c r="U1536">
        <f>IF(H1536="GBP", P1536*1.35, P1536*1)</f>
        <v>84.91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1.32</v>
      </c>
      <c r="P1537">
        <f>ROUND(E1537/L1537, 2)</f>
        <v>48.15</v>
      </c>
      <c r="Q1537" t="s">
        <v>8339</v>
      </c>
      <c r="R1537" t="s">
        <v>8340</v>
      </c>
      <c r="S1537" s="10">
        <f t="shared" si="70"/>
        <v>42484.829062500001</v>
      </c>
      <c r="T1537" s="10">
        <f t="shared" si="71"/>
        <v>42513.916666666672</v>
      </c>
      <c r="U1537">
        <f>IF(H1537="GBP", P1537*1.35, P1537*1)</f>
        <v>48.15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2.5</v>
      </c>
      <c r="P1538">
        <f>ROUND(E1538/L1538, 2)</f>
        <v>66.02</v>
      </c>
      <c r="Q1538" t="s">
        <v>8339</v>
      </c>
      <c r="R1538" t="s">
        <v>8340</v>
      </c>
      <c r="S1538" s="10">
        <f t="shared" si="70"/>
        <v>42213.802199074074</v>
      </c>
      <c r="T1538" s="10">
        <f t="shared" si="71"/>
        <v>42243.802199074074</v>
      </c>
      <c r="U1538">
        <f>IF(H1538="GBP", P1538*1.35, P1538*1)</f>
        <v>66.02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ROUND(E1539/D1539,2)</f>
        <v>1.8</v>
      </c>
      <c r="P1539">
        <f>ROUND(E1539/L1539, 2)</f>
        <v>96.38</v>
      </c>
      <c r="Q1539" t="s">
        <v>8339</v>
      </c>
      <c r="R1539" t="s">
        <v>8340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  <c r="U1539">
        <f>IF(H1539="GBP", P1539*1.35, P1539*1)</f>
        <v>96.38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1.03</v>
      </c>
      <c r="P1540">
        <f>ROUND(E1540/L1540, 2)</f>
        <v>156.16999999999999</v>
      </c>
      <c r="Q1540" t="s">
        <v>8339</v>
      </c>
      <c r="R1540" t="s">
        <v>8340</v>
      </c>
      <c r="S1540" s="10">
        <f t="shared" si="73"/>
        <v>41981.782060185185</v>
      </c>
      <c r="T1540" s="10">
        <f t="shared" si="74"/>
        <v>42026.782060185185</v>
      </c>
      <c r="U1540">
        <f>IF(H1540="GBP", P1540*1.35, P1540*1)</f>
        <v>156.16999999999999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1.36</v>
      </c>
      <c r="P1541">
        <f>ROUND(E1541/L1541, 2)</f>
        <v>95.76</v>
      </c>
      <c r="Q1541" t="s">
        <v>8339</v>
      </c>
      <c r="R1541" t="s">
        <v>8340</v>
      </c>
      <c r="S1541" s="10">
        <f t="shared" si="73"/>
        <v>42705.919201388882</v>
      </c>
      <c r="T1541" s="10">
        <f t="shared" si="74"/>
        <v>42738.919201388882</v>
      </c>
      <c r="U1541">
        <f>IF(H1541="GBP", P1541*1.35, P1541*1)</f>
        <v>95.76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1.18</v>
      </c>
      <c r="P1542">
        <f>ROUND(E1542/L1542, 2)</f>
        <v>180.41</v>
      </c>
      <c r="Q1542" t="s">
        <v>8339</v>
      </c>
      <c r="R1542" t="s">
        <v>8340</v>
      </c>
      <c r="S1542" s="10">
        <f t="shared" si="73"/>
        <v>41939.00712962963</v>
      </c>
      <c r="T1542" s="10">
        <f t="shared" si="74"/>
        <v>41969.052083333328</v>
      </c>
      <c r="U1542">
        <f>IF(H1542="GBP", P1542*1.35, P1542*1)</f>
        <v>180.41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0</v>
      </c>
      <c r="P1543">
        <f>ROUND(E1543/L1543, 2)</f>
        <v>3</v>
      </c>
      <c r="Q1543" t="s">
        <v>8339</v>
      </c>
      <c r="R1543" t="s">
        <v>8344</v>
      </c>
      <c r="S1543" s="10">
        <f t="shared" si="73"/>
        <v>41974.712245370371</v>
      </c>
      <c r="T1543" s="10">
        <f t="shared" si="74"/>
        <v>42004.712245370371</v>
      </c>
      <c r="U1543">
        <f>IF(H1543="GBP", P1543*1.35, P1543*1)</f>
        <v>3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0.04</v>
      </c>
      <c r="P1544">
        <f>ROUND(E1544/L1544, 2)</f>
        <v>20</v>
      </c>
      <c r="Q1544" t="s">
        <v>8339</v>
      </c>
      <c r="R1544" t="s">
        <v>8344</v>
      </c>
      <c r="S1544" s="10">
        <f t="shared" si="73"/>
        <v>42170.996527777781</v>
      </c>
      <c r="T1544" s="10">
        <f t="shared" si="74"/>
        <v>42185.996527777781</v>
      </c>
      <c r="U1544">
        <f>IF(H1544="GBP", P1544*1.35, P1544*1)</f>
        <v>20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0</v>
      </c>
      <c r="P1545">
        <f>ROUND(E1545/L1545, 2)</f>
        <v>10</v>
      </c>
      <c r="Q1545" t="s">
        <v>8339</v>
      </c>
      <c r="R1545" t="s">
        <v>8344</v>
      </c>
      <c r="S1545" s="10">
        <f t="shared" si="73"/>
        <v>41935.509652777779</v>
      </c>
      <c r="T1545" s="10">
        <f t="shared" si="74"/>
        <v>41965.551319444443</v>
      </c>
      <c r="U1545">
        <f>IF(H1545="GBP", P1545*1.35, P1545*1)</f>
        <v>10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P1546" t="e">
        <f>ROUND(E1546/L1546, 2)</f>
        <v>#DIV/0!</v>
      </c>
      <c r="Q1546" t="s">
        <v>8339</v>
      </c>
      <c r="R1546" t="s">
        <v>8344</v>
      </c>
      <c r="S1546" s="10">
        <f t="shared" si="73"/>
        <v>42053.051203703704</v>
      </c>
      <c r="T1546" s="10">
        <f t="shared" si="74"/>
        <v>42095.012499999997</v>
      </c>
      <c r="U1546" t="e">
        <f>IF(H1546="GBP", P1546*1.35, P1546*1)</f>
        <v>#DIV/0!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0</v>
      </c>
      <c r="P1547">
        <f>ROUND(E1547/L1547, 2)</f>
        <v>1</v>
      </c>
      <c r="Q1547" t="s">
        <v>8339</v>
      </c>
      <c r="R1547" t="s">
        <v>8344</v>
      </c>
      <c r="S1547" s="10">
        <f t="shared" si="73"/>
        <v>42031.884652777779</v>
      </c>
      <c r="T1547" s="10">
        <f t="shared" si="74"/>
        <v>42065.886111111111</v>
      </c>
      <c r="U1547">
        <f>IF(H1547="GBP", P1547*1.35, P1547*1)</f>
        <v>1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0.28999999999999998</v>
      </c>
      <c r="P1548">
        <f>ROUND(E1548/L1548, 2)</f>
        <v>26.27</v>
      </c>
      <c r="Q1548" t="s">
        <v>8339</v>
      </c>
      <c r="R1548" t="s">
        <v>8344</v>
      </c>
      <c r="S1548" s="10">
        <f t="shared" si="73"/>
        <v>41839.212951388887</v>
      </c>
      <c r="T1548" s="10">
        <f t="shared" si="74"/>
        <v>41899.212951388887</v>
      </c>
      <c r="U1548">
        <f>IF(H1548="GBP", P1548*1.35, P1548*1)</f>
        <v>35.464500000000001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P1549" t="e">
        <f>ROUND(E1549/L1549, 2)</f>
        <v>#DIV/0!</v>
      </c>
      <c r="Q1549" t="s">
        <v>8339</v>
      </c>
      <c r="R1549" t="s">
        <v>8344</v>
      </c>
      <c r="S1549" s="10">
        <f t="shared" si="73"/>
        <v>42782.426875000005</v>
      </c>
      <c r="T1549" s="10">
        <f t="shared" si="74"/>
        <v>42789.426875000005</v>
      </c>
      <c r="U1549" t="e">
        <f>IF(H1549="GBP", P1549*1.35, P1549*1)</f>
        <v>#DIV/0!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0.09</v>
      </c>
      <c r="P1550">
        <f>ROUND(E1550/L1550, 2)</f>
        <v>60</v>
      </c>
      <c r="Q1550" t="s">
        <v>8339</v>
      </c>
      <c r="R1550" t="s">
        <v>8344</v>
      </c>
      <c r="S1550" s="10">
        <f t="shared" si="73"/>
        <v>42286.88217592593</v>
      </c>
      <c r="T1550" s="10">
        <f t="shared" si="74"/>
        <v>42316.923842592587</v>
      </c>
      <c r="U1550">
        <f>IF(H1550="GBP", P1550*1.35, P1550*1)</f>
        <v>60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0.34</v>
      </c>
      <c r="P1551">
        <f>ROUND(E1551/L1551, 2)</f>
        <v>28.33</v>
      </c>
      <c r="Q1551" t="s">
        <v>8339</v>
      </c>
      <c r="R1551" t="s">
        <v>8344</v>
      </c>
      <c r="S1551" s="10">
        <f t="shared" si="73"/>
        <v>42281.136099537034</v>
      </c>
      <c r="T1551" s="10">
        <f t="shared" si="74"/>
        <v>42311.177766203706</v>
      </c>
      <c r="U1551">
        <f>IF(H1551="GBP", P1551*1.35, P1551*1)</f>
        <v>28.33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0.13</v>
      </c>
      <c r="P1552">
        <f>ROUND(E1552/L1552, 2)</f>
        <v>14.43</v>
      </c>
      <c r="Q1552" t="s">
        <v>8339</v>
      </c>
      <c r="R1552" t="s">
        <v>8344</v>
      </c>
      <c r="S1552" s="10">
        <f t="shared" si="73"/>
        <v>42472.449467592596</v>
      </c>
      <c r="T1552" s="10">
        <f t="shared" si="74"/>
        <v>42502.449467592596</v>
      </c>
      <c r="U1552">
        <f>IF(H1552="GBP", P1552*1.35, P1552*1)</f>
        <v>19.480499999999999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P1553" t="e">
        <f>ROUND(E1553/L1553, 2)</f>
        <v>#DIV/0!</v>
      </c>
      <c r="Q1553" t="s">
        <v>8339</v>
      </c>
      <c r="R1553" t="s">
        <v>8344</v>
      </c>
      <c r="S1553" s="10">
        <f t="shared" si="73"/>
        <v>42121.824525462958</v>
      </c>
      <c r="T1553" s="10">
        <f t="shared" si="74"/>
        <v>42151.824525462958</v>
      </c>
      <c r="U1553" t="e">
        <f>IF(H1553="GBP", P1553*1.35, P1553*1)</f>
        <v>#DIV/0!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0.49</v>
      </c>
      <c r="P1554">
        <f>ROUND(E1554/L1554, 2)</f>
        <v>132.19</v>
      </c>
      <c r="Q1554" t="s">
        <v>8339</v>
      </c>
      <c r="R1554" t="s">
        <v>8344</v>
      </c>
      <c r="S1554" s="10">
        <f t="shared" si="73"/>
        <v>41892.688750000001</v>
      </c>
      <c r="T1554" s="10">
        <f t="shared" si="74"/>
        <v>41913.165972222225</v>
      </c>
      <c r="U1554">
        <f>IF(H1554="GBP", P1554*1.35, P1554*1)</f>
        <v>132.19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P1555" t="e">
        <f>ROUND(E1555/L1555, 2)</f>
        <v>#DIV/0!</v>
      </c>
      <c r="Q1555" t="s">
        <v>8339</v>
      </c>
      <c r="R1555" t="s">
        <v>8344</v>
      </c>
      <c r="S1555" s="10">
        <f t="shared" si="73"/>
        <v>42219.282951388886</v>
      </c>
      <c r="T1555" s="10">
        <f t="shared" si="74"/>
        <v>42249.282951388886</v>
      </c>
      <c r="U1555" t="e">
        <f>IF(H1555="GBP", P1555*1.35, P1555*1)</f>
        <v>#DIV/0!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P1556" t="e">
        <f>ROUND(E1556/L1556, 2)</f>
        <v>#DIV/0!</v>
      </c>
      <c r="Q1556" t="s">
        <v>8339</v>
      </c>
      <c r="R1556" t="s">
        <v>8344</v>
      </c>
      <c r="S1556" s="10">
        <f t="shared" si="73"/>
        <v>42188.252199074079</v>
      </c>
      <c r="T1556" s="10">
        <f t="shared" si="74"/>
        <v>42218.252199074079</v>
      </c>
      <c r="U1556" t="e">
        <f>IF(H1556="GBP", P1556*1.35, P1556*1)</f>
        <v>#DIV/0!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P1557" t="e">
        <f>ROUND(E1557/L1557, 2)</f>
        <v>#DIV/0!</v>
      </c>
      <c r="Q1557" t="s">
        <v>8339</v>
      </c>
      <c r="R1557" t="s">
        <v>8344</v>
      </c>
      <c r="S1557" s="10">
        <f t="shared" si="73"/>
        <v>42241.613796296297</v>
      </c>
      <c r="T1557" s="10">
        <f t="shared" si="74"/>
        <v>42264.708333333328</v>
      </c>
      <c r="U1557" t="e">
        <f>IF(H1557="GBP", P1557*1.35, P1557*1)</f>
        <v>#DIV/0!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0.45</v>
      </c>
      <c r="P1558">
        <f>ROUND(E1558/L1558, 2)</f>
        <v>56.42</v>
      </c>
      <c r="Q1558" t="s">
        <v>8339</v>
      </c>
      <c r="R1558" t="s">
        <v>8344</v>
      </c>
      <c r="S1558" s="10">
        <f t="shared" si="73"/>
        <v>42525.153055555551</v>
      </c>
      <c r="T1558" s="10">
        <f t="shared" si="74"/>
        <v>42555.153055555551</v>
      </c>
      <c r="U1558">
        <f>IF(H1558="GBP", P1558*1.35, P1558*1)</f>
        <v>56.42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0.04</v>
      </c>
      <c r="P1559">
        <f>ROUND(E1559/L1559, 2)</f>
        <v>100</v>
      </c>
      <c r="Q1559" t="s">
        <v>8339</v>
      </c>
      <c r="R1559" t="s">
        <v>8344</v>
      </c>
      <c r="S1559" s="10">
        <f t="shared" si="73"/>
        <v>41871.65315972222</v>
      </c>
      <c r="T1559" s="10">
        <f t="shared" si="74"/>
        <v>41902.65315972222</v>
      </c>
      <c r="U1559">
        <f>IF(H1559="GBP", P1559*1.35, P1559*1)</f>
        <v>100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0.05</v>
      </c>
      <c r="P1560">
        <f>ROUND(E1560/L1560, 2)</f>
        <v>11.67</v>
      </c>
      <c r="Q1560" t="s">
        <v>8339</v>
      </c>
      <c r="R1560" t="s">
        <v>8344</v>
      </c>
      <c r="S1560" s="10">
        <f t="shared" si="73"/>
        <v>42185.397673611107</v>
      </c>
      <c r="T1560" s="10">
        <f t="shared" si="74"/>
        <v>42244.508333333331</v>
      </c>
      <c r="U1560">
        <f>IF(H1560="GBP", P1560*1.35, P1560*1)</f>
        <v>15.7545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0</v>
      </c>
      <c r="P1561">
        <f>ROUND(E1561/L1561, 2)</f>
        <v>50</v>
      </c>
      <c r="Q1561" t="s">
        <v>8339</v>
      </c>
      <c r="R1561" t="s">
        <v>8344</v>
      </c>
      <c r="S1561" s="10">
        <f t="shared" si="73"/>
        <v>42108.05322916666</v>
      </c>
      <c r="T1561" s="10">
        <f t="shared" si="74"/>
        <v>42123.05322916666</v>
      </c>
      <c r="U1561">
        <f>IF(H1561="GBP", P1561*1.35, P1561*1)</f>
        <v>50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0.04</v>
      </c>
      <c r="P1562">
        <f>ROUND(E1562/L1562, 2)</f>
        <v>23.5</v>
      </c>
      <c r="Q1562" t="s">
        <v>8339</v>
      </c>
      <c r="R1562" t="s">
        <v>8344</v>
      </c>
      <c r="S1562" s="10">
        <f t="shared" si="73"/>
        <v>41936.020752314813</v>
      </c>
      <c r="T1562" s="10">
        <f t="shared" si="74"/>
        <v>41956.062418981484</v>
      </c>
      <c r="U1562">
        <f>IF(H1562="GBP", P1562*1.35, P1562*1)</f>
        <v>23.5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0.01</v>
      </c>
      <c r="P1563">
        <f>ROUND(E1563/L1563, 2)</f>
        <v>67</v>
      </c>
      <c r="Q1563" t="s">
        <v>8323</v>
      </c>
      <c r="R1563" t="s">
        <v>8345</v>
      </c>
      <c r="S1563" s="10">
        <f t="shared" si="73"/>
        <v>41555.041701388887</v>
      </c>
      <c r="T1563" s="10">
        <f t="shared" si="74"/>
        <v>41585.083368055559</v>
      </c>
      <c r="U1563">
        <f>IF(H1563="GBP", P1563*1.35, P1563*1)</f>
        <v>67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P1564" t="e">
        <f>ROUND(E1564/L1564, 2)</f>
        <v>#DIV/0!</v>
      </c>
      <c r="Q1564" t="s">
        <v>8323</v>
      </c>
      <c r="R1564" t="s">
        <v>8345</v>
      </c>
      <c r="S1564" s="10">
        <f t="shared" si="73"/>
        <v>40079.566157407404</v>
      </c>
      <c r="T1564" s="10">
        <f t="shared" si="74"/>
        <v>40149.034722222219</v>
      </c>
      <c r="U1564" t="e">
        <f>IF(H1564="GBP", P1564*1.35, P1564*1)</f>
        <v>#DIV/0!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0.01</v>
      </c>
      <c r="P1565">
        <f>ROUND(E1565/L1565, 2)</f>
        <v>42.5</v>
      </c>
      <c r="Q1565" t="s">
        <v>8323</v>
      </c>
      <c r="R1565" t="s">
        <v>8345</v>
      </c>
      <c r="S1565" s="10">
        <f t="shared" si="73"/>
        <v>41652.742488425924</v>
      </c>
      <c r="T1565" s="10">
        <f t="shared" si="74"/>
        <v>41712.700821759259</v>
      </c>
      <c r="U1565">
        <f>IF(H1565="GBP", P1565*1.35, P1565*1)</f>
        <v>57.375000000000007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0</v>
      </c>
      <c r="P1566">
        <f>ROUND(E1566/L1566, 2)</f>
        <v>10</v>
      </c>
      <c r="Q1566" t="s">
        <v>8323</v>
      </c>
      <c r="R1566" t="s">
        <v>8345</v>
      </c>
      <c r="S1566" s="10">
        <f t="shared" si="73"/>
        <v>42121.367002314815</v>
      </c>
      <c r="T1566" s="10">
        <f t="shared" si="74"/>
        <v>42152.836805555555</v>
      </c>
      <c r="U1566">
        <f>IF(H1566="GBP", P1566*1.35, P1566*1)</f>
        <v>10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0.03</v>
      </c>
      <c r="P1567">
        <f>ROUND(E1567/L1567, 2)</f>
        <v>100</v>
      </c>
      <c r="Q1567" t="s">
        <v>8323</v>
      </c>
      <c r="R1567" t="s">
        <v>8345</v>
      </c>
      <c r="S1567" s="10">
        <f t="shared" si="73"/>
        <v>40672.729872685188</v>
      </c>
      <c r="T1567" s="10">
        <f t="shared" si="74"/>
        <v>40702.729872685188</v>
      </c>
      <c r="U1567">
        <f>IF(H1567="GBP", P1567*1.35, P1567*1)</f>
        <v>100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0.21</v>
      </c>
      <c r="P1568">
        <f>ROUND(E1568/L1568, 2)</f>
        <v>108.05</v>
      </c>
      <c r="Q1568" t="s">
        <v>8323</v>
      </c>
      <c r="R1568" t="s">
        <v>8345</v>
      </c>
      <c r="S1568" s="10">
        <f t="shared" si="73"/>
        <v>42549.916712962964</v>
      </c>
      <c r="T1568" s="10">
        <f t="shared" si="74"/>
        <v>42578.916666666672</v>
      </c>
      <c r="U1568">
        <f>IF(H1568="GBP", P1568*1.35, P1568*1)</f>
        <v>108.05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0.04</v>
      </c>
      <c r="P1569">
        <f>ROUND(E1569/L1569, 2)</f>
        <v>26.92</v>
      </c>
      <c r="Q1569" t="s">
        <v>8323</v>
      </c>
      <c r="R1569" t="s">
        <v>8345</v>
      </c>
      <c r="S1569" s="10">
        <f t="shared" si="73"/>
        <v>41671.936863425923</v>
      </c>
      <c r="T1569" s="10">
        <f t="shared" si="74"/>
        <v>41687</v>
      </c>
      <c r="U1569">
        <f>IF(H1569="GBP", P1569*1.35, P1569*1)</f>
        <v>26.92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0.14000000000000001</v>
      </c>
      <c r="P1570">
        <f>ROUND(E1570/L1570, 2)</f>
        <v>155</v>
      </c>
      <c r="Q1570" t="s">
        <v>8323</v>
      </c>
      <c r="R1570" t="s">
        <v>8345</v>
      </c>
      <c r="S1570" s="10">
        <f t="shared" si="73"/>
        <v>41962.062326388885</v>
      </c>
      <c r="T1570" s="10">
        <f t="shared" si="74"/>
        <v>41997.062326388885</v>
      </c>
      <c r="U1570">
        <f>IF(H1570="GBP", P1570*1.35, P1570*1)</f>
        <v>155</v>
      </c>
    </row>
    <row r="1571" spans="1:21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P1571" t="e">
        <f>ROUND(E1571/L1571, 2)</f>
        <v>#DIV/0!</v>
      </c>
      <c r="Q1571" t="s">
        <v>8323</v>
      </c>
      <c r="R1571" t="s">
        <v>8345</v>
      </c>
      <c r="S1571" s="10">
        <f t="shared" si="73"/>
        <v>41389.679560185185</v>
      </c>
      <c r="T1571" s="10">
        <f t="shared" si="74"/>
        <v>41419.679560185185</v>
      </c>
      <c r="U1571" t="e">
        <f>IF(H1571="GBP", P1571*1.35, P1571*1)</f>
        <v>#DIV/0!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0.41</v>
      </c>
      <c r="P1572">
        <f>ROUND(E1572/L1572, 2)</f>
        <v>47.77</v>
      </c>
      <c r="Q1572" t="s">
        <v>8323</v>
      </c>
      <c r="R1572" t="s">
        <v>8345</v>
      </c>
      <c r="S1572" s="10">
        <f t="shared" si="73"/>
        <v>42438.813449074078</v>
      </c>
      <c r="T1572" s="10">
        <f t="shared" si="74"/>
        <v>42468.771782407406</v>
      </c>
      <c r="U1572">
        <f>IF(H1572="GBP", P1572*1.35, P1572*1)</f>
        <v>47.77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0.01</v>
      </c>
      <c r="P1573">
        <f>ROUND(E1573/L1573, 2)</f>
        <v>20</v>
      </c>
      <c r="Q1573" t="s">
        <v>8323</v>
      </c>
      <c r="R1573" t="s">
        <v>8345</v>
      </c>
      <c r="S1573" s="10">
        <f t="shared" si="73"/>
        <v>42144.769479166673</v>
      </c>
      <c r="T1573" s="10">
        <f t="shared" si="74"/>
        <v>42174.769479166673</v>
      </c>
      <c r="U1573">
        <f>IF(H1573="GBP", P1573*1.35, P1573*1)</f>
        <v>27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0.05</v>
      </c>
      <c r="P1574">
        <f>ROUND(E1574/L1574, 2)</f>
        <v>41.67</v>
      </c>
      <c r="Q1574" t="s">
        <v>8323</v>
      </c>
      <c r="R1574" t="s">
        <v>8345</v>
      </c>
      <c r="S1574" s="10">
        <f t="shared" si="73"/>
        <v>42404.033090277779</v>
      </c>
      <c r="T1574" s="10">
        <f t="shared" si="74"/>
        <v>42428.999305555553</v>
      </c>
      <c r="U1574">
        <f>IF(H1574="GBP", P1574*1.35, P1574*1)</f>
        <v>56.254500000000007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0.02</v>
      </c>
      <c r="P1575">
        <f>ROUND(E1575/L1575, 2)</f>
        <v>74.33</v>
      </c>
      <c r="Q1575" t="s">
        <v>8323</v>
      </c>
      <c r="R1575" t="s">
        <v>8345</v>
      </c>
      <c r="S1575" s="10">
        <f t="shared" si="73"/>
        <v>42786.000023148154</v>
      </c>
      <c r="T1575" s="10">
        <f t="shared" si="74"/>
        <v>42826.165972222225</v>
      </c>
      <c r="U1575">
        <f>IF(H1575="GBP", P1575*1.35, P1575*1)</f>
        <v>74.33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0.05</v>
      </c>
      <c r="P1576">
        <f>ROUND(E1576/L1576, 2)</f>
        <v>84.33</v>
      </c>
      <c r="Q1576" t="s">
        <v>8323</v>
      </c>
      <c r="R1576" t="s">
        <v>8345</v>
      </c>
      <c r="S1576" s="10">
        <f t="shared" si="73"/>
        <v>42017.927418981482</v>
      </c>
      <c r="T1576" s="10">
        <f t="shared" si="74"/>
        <v>42052.927418981482</v>
      </c>
      <c r="U1576">
        <f>IF(H1576="GBP", P1576*1.35, P1576*1)</f>
        <v>84.33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0.23</v>
      </c>
      <c r="P1577">
        <f>ROUND(E1577/L1577, 2)</f>
        <v>65.459999999999994</v>
      </c>
      <c r="Q1577" t="s">
        <v>8323</v>
      </c>
      <c r="R1577" t="s">
        <v>8345</v>
      </c>
      <c r="S1577" s="10">
        <f t="shared" si="73"/>
        <v>41799.524259259262</v>
      </c>
      <c r="T1577" s="10">
        <f t="shared" si="74"/>
        <v>41829.524259259262</v>
      </c>
      <c r="U1577">
        <f>IF(H1577="GBP", P1577*1.35, P1577*1)</f>
        <v>65.459999999999994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0.13</v>
      </c>
      <c r="P1578">
        <f>ROUND(E1578/L1578, 2)</f>
        <v>65</v>
      </c>
      <c r="Q1578" t="s">
        <v>8323</v>
      </c>
      <c r="R1578" t="s">
        <v>8345</v>
      </c>
      <c r="S1578" s="10">
        <f t="shared" si="73"/>
        <v>42140.879259259258</v>
      </c>
      <c r="T1578" s="10">
        <f t="shared" si="74"/>
        <v>42185.879259259258</v>
      </c>
      <c r="U1578">
        <f>IF(H1578="GBP", P1578*1.35, P1578*1)</f>
        <v>65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0.01</v>
      </c>
      <c r="P1579">
        <f>ROUND(E1579/L1579, 2)</f>
        <v>27.5</v>
      </c>
      <c r="Q1579" t="s">
        <v>8323</v>
      </c>
      <c r="R1579" t="s">
        <v>8345</v>
      </c>
      <c r="S1579" s="10">
        <f t="shared" si="73"/>
        <v>41054.847777777781</v>
      </c>
      <c r="T1579" s="10">
        <f t="shared" si="74"/>
        <v>41114.847777777781</v>
      </c>
      <c r="U1579">
        <f>IF(H1579="GBP", P1579*1.35, P1579*1)</f>
        <v>27.5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0.11</v>
      </c>
      <c r="P1580">
        <f>ROUND(E1580/L1580, 2)</f>
        <v>51.25</v>
      </c>
      <c r="Q1580" t="s">
        <v>8323</v>
      </c>
      <c r="R1580" t="s">
        <v>8345</v>
      </c>
      <c r="S1580" s="10">
        <f t="shared" si="73"/>
        <v>40399.065868055557</v>
      </c>
      <c r="T1580" s="10">
        <f t="shared" si="74"/>
        <v>40423.083333333336</v>
      </c>
      <c r="U1580">
        <f>IF(H1580="GBP", P1580*1.35, P1580*1)</f>
        <v>51.25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0.01</v>
      </c>
      <c r="P1581">
        <f>ROUND(E1581/L1581, 2)</f>
        <v>14</v>
      </c>
      <c r="Q1581" t="s">
        <v>8323</v>
      </c>
      <c r="R1581" t="s">
        <v>8345</v>
      </c>
      <c r="S1581" s="10">
        <f t="shared" si="73"/>
        <v>41481.996423611112</v>
      </c>
      <c r="T1581" s="10">
        <f t="shared" si="74"/>
        <v>41514.996423611112</v>
      </c>
      <c r="U1581">
        <f>IF(H1581="GBP", P1581*1.35, P1581*1)</f>
        <v>14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P1582" t="e">
        <f>ROUND(E1582/L1582, 2)</f>
        <v>#DIV/0!</v>
      </c>
      <c r="Q1582" t="s">
        <v>8323</v>
      </c>
      <c r="R1582" t="s">
        <v>8345</v>
      </c>
      <c r="S1582" s="10">
        <f t="shared" si="73"/>
        <v>40990.050069444449</v>
      </c>
      <c r="T1582" s="10">
        <f t="shared" si="74"/>
        <v>41050.050069444449</v>
      </c>
      <c r="U1582" t="e">
        <f>IF(H1582="GBP", P1582*1.35, P1582*1)</f>
        <v>#DIV/0!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0.01</v>
      </c>
      <c r="P1583">
        <f>ROUND(E1583/L1583, 2)</f>
        <v>5</v>
      </c>
      <c r="Q1583" t="s">
        <v>8339</v>
      </c>
      <c r="R1583" t="s">
        <v>8346</v>
      </c>
      <c r="S1583" s="10">
        <f t="shared" si="73"/>
        <v>42325.448958333334</v>
      </c>
      <c r="T1583" s="10">
        <f t="shared" si="74"/>
        <v>42357.448958333334</v>
      </c>
      <c r="U1583">
        <f>IF(H1583="GBP", P1583*1.35, P1583*1)</f>
        <v>6.75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0.09</v>
      </c>
      <c r="P1584">
        <f>ROUND(E1584/L1584, 2)</f>
        <v>31</v>
      </c>
      <c r="Q1584" t="s">
        <v>8339</v>
      </c>
      <c r="R1584" t="s">
        <v>8346</v>
      </c>
      <c r="S1584" s="10">
        <f t="shared" si="73"/>
        <v>42246.789965277778</v>
      </c>
      <c r="T1584" s="10">
        <f t="shared" si="74"/>
        <v>42303.888888888891</v>
      </c>
      <c r="U1584">
        <f>IF(H1584="GBP", P1584*1.35, P1584*1)</f>
        <v>31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0</v>
      </c>
      <c r="P1585">
        <f>ROUND(E1585/L1585, 2)</f>
        <v>15</v>
      </c>
      <c r="Q1585" t="s">
        <v>8339</v>
      </c>
      <c r="R1585" t="s">
        <v>8346</v>
      </c>
      <c r="S1585" s="10">
        <f t="shared" si="73"/>
        <v>41877.904988425929</v>
      </c>
      <c r="T1585" s="10">
        <f t="shared" si="74"/>
        <v>41907.904988425929</v>
      </c>
      <c r="U1585">
        <f>IF(H1585="GBP", P1585*1.35, P1585*1)</f>
        <v>20.25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P1586" t="e">
        <f>ROUND(E1586/L1586, 2)</f>
        <v>#DIV/0!</v>
      </c>
      <c r="Q1586" t="s">
        <v>8339</v>
      </c>
      <c r="R1586" t="s">
        <v>8346</v>
      </c>
      <c r="S1586" s="10">
        <f t="shared" si="73"/>
        <v>41779.649317129632</v>
      </c>
      <c r="T1586" s="10">
        <f t="shared" si="74"/>
        <v>41789.649317129632</v>
      </c>
      <c r="U1586" t="e">
        <f>IF(H1586="GBP", P1586*1.35, P1586*1)</f>
        <v>#DIV/0!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0.79</v>
      </c>
      <c r="P1587">
        <f>ROUND(E1587/L1587, 2)</f>
        <v>131.66999999999999</v>
      </c>
      <c r="Q1587" t="s">
        <v>8339</v>
      </c>
      <c r="R1587" t="s">
        <v>8346</v>
      </c>
      <c r="S1587" s="10">
        <f t="shared" si="73"/>
        <v>42707.895462962959</v>
      </c>
      <c r="T1587" s="10">
        <f t="shared" si="74"/>
        <v>42729.458333333328</v>
      </c>
      <c r="U1587">
        <f>IF(H1587="GBP", P1587*1.35, P1587*1)</f>
        <v>131.66999999999999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P1588" t="e">
        <f>ROUND(E1588/L1588, 2)</f>
        <v>#DIV/0!</v>
      </c>
      <c r="Q1588" t="s">
        <v>8339</v>
      </c>
      <c r="R1588" t="s">
        <v>8346</v>
      </c>
      <c r="S1588" s="10">
        <f t="shared" si="73"/>
        <v>42069.104421296302</v>
      </c>
      <c r="T1588" s="10">
        <f t="shared" si="74"/>
        <v>42099.062754629631</v>
      </c>
      <c r="U1588" t="e">
        <f>IF(H1588="GBP", P1588*1.35, P1588*1)</f>
        <v>#DIV/0!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0</v>
      </c>
      <c r="P1589">
        <f>ROUND(E1589/L1589, 2)</f>
        <v>1</v>
      </c>
      <c r="Q1589" t="s">
        <v>8339</v>
      </c>
      <c r="R1589" t="s">
        <v>8346</v>
      </c>
      <c r="S1589" s="10">
        <f t="shared" si="73"/>
        <v>41956.950983796298</v>
      </c>
      <c r="T1589" s="10">
        <f t="shared" si="74"/>
        <v>41986.950983796298</v>
      </c>
      <c r="U1589">
        <f>IF(H1589="GBP", P1589*1.35, P1589*1)</f>
        <v>1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P1590" t="e">
        <f>ROUND(E1590/L1590, 2)</f>
        <v>#DIV/0!</v>
      </c>
      <c r="Q1590" t="s">
        <v>8339</v>
      </c>
      <c r="R1590" t="s">
        <v>8346</v>
      </c>
      <c r="S1590" s="10">
        <f t="shared" si="73"/>
        <v>42005.24998842593</v>
      </c>
      <c r="T1590" s="10">
        <f t="shared" si="74"/>
        <v>42035.841666666667</v>
      </c>
      <c r="U1590" t="e">
        <f>IF(H1590="GBP", P1590*1.35, P1590*1)</f>
        <v>#DIV/0!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P1591" t="e">
        <f>ROUND(E1591/L1591, 2)</f>
        <v>#DIV/0!</v>
      </c>
      <c r="Q1591" t="s">
        <v>8339</v>
      </c>
      <c r="R1591" t="s">
        <v>8346</v>
      </c>
      <c r="S1591" s="10">
        <f t="shared" si="73"/>
        <v>42256.984791666662</v>
      </c>
      <c r="T1591" s="10">
        <f t="shared" si="74"/>
        <v>42286.984791666662</v>
      </c>
      <c r="U1591" t="e">
        <f>IF(H1591="GBP", P1591*1.35, P1591*1)</f>
        <v>#DIV/0!</v>
      </c>
    </row>
    <row r="1592" spans="1:21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0.02</v>
      </c>
      <c r="P1592">
        <f>ROUND(E1592/L1592, 2)</f>
        <v>510</v>
      </c>
      <c r="Q1592" t="s">
        <v>8339</v>
      </c>
      <c r="R1592" t="s">
        <v>8346</v>
      </c>
      <c r="S1592" s="10">
        <f t="shared" si="73"/>
        <v>42240.857222222221</v>
      </c>
      <c r="T1592" s="10">
        <f t="shared" si="74"/>
        <v>42270.857222222221</v>
      </c>
      <c r="U1592">
        <f>IF(H1592="GBP", P1592*1.35, P1592*1)</f>
        <v>510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0.28999999999999998</v>
      </c>
      <c r="P1593">
        <f>ROUND(E1593/L1593, 2)</f>
        <v>44.48</v>
      </c>
      <c r="Q1593" t="s">
        <v>8339</v>
      </c>
      <c r="R1593" t="s">
        <v>8346</v>
      </c>
      <c r="S1593" s="10">
        <f t="shared" si="73"/>
        <v>42433.726168981477</v>
      </c>
      <c r="T1593" s="10">
        <f t="shared" si="74"/>
        <v>42463.68450231482</v>
      </c>
      <c r="U1593">
        <f>IF(H1593="GBP", P1593*1.35, P1593*1)</f>
        <v>60.048000000000002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P1594" t="e">
        <f>ROUND(E1594/L1594, 2)</f>
        <v>#DIV/0!</v>
      </c>
      <c r="Q1594" t="s">
        <v>8339</v>
      </c>
      <c r="R1594" t="s">
        <v>8346</v>
      </c>
      <c r="S1594" s="10">
        <f t="shared" si="73"/>
        <v>42046.072743055556</v>
      </c>
      <c r="T1594" s="10">
        <f t="shared" si="74"/>
        <v>42091.031076388885</v>
      </c>
      <c r="U1594" t="e">
        <f>IF(H1594="GBP", P1594*1.35, P1594*1)</f>
        <v>#DIV/0!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0</v>
      </c>
      <c r="P1595">
        <f>ROUND(E1595/L1595, 2)</f>
        <v>1</v>
      </c>
      <c r="Q1595" t="s">
        <v>8339</v>
      </c>
      <c r="R1595" t="s">
        <v>8346</v>
      </c>
      <c r="S1595" s="10">
        <f t="shared" si="73"/>
        <v>42033.845543981486</v>
      </c>
      <c r="T1595" s="10">
        <f t="shared" si="74"/>
        <v>42063.845543981486</v>
      </c>
      <c r="U1595">
        <f>IF(H1595="GBP", P1595*1.35, P1595*1)</f>
        <v>1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0.21</v>
      </c>
      <c r="P1596">
        <f>ROUND(E1596/L1596, 2)</f>
        <v>20.5</v>
      </c>
      <c r="Q1596" t="s">
        <v>8339</v>
      </c>
      <c r="R1596" t="s">
        <v>8346</v>
      </c>
      <c r="S1596" s="10">
        <f t="shared" si="73"/>
        <v>42445.712754629625</v>
      </c>
      <c r="T1596" s="10">
        <f t="shared" si="74"/>
        <v>42505.681249999994</v>
      </c>
      <c r="U1596">
        <f>IF(H1596="GBP", P1596*1.35, P1596*1)</f>
        <v>20.5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0</v>
      </c>
      <c r="P1597">
        <f>ROUND(E1597/L1597, 2)</f>
        <v>40</v>
      </c>
      <c r="Q1597" t="s">
        <v>8339</v>
      </c>
      <c r="R1597" t="s">
        <v>8346</v>
      </c>
      <c r="S1597" s="10">
        <f t="shared" si="73"/>
        <v>41780.050092592595</v>
      </c>
      <c r="T1597" s="10">
        <f t="shared" si="74"/>
        <v>41808.842361111114</v>
      </c>
      <c r="U1597">
        <f>IF(H1597="GBP", P1597*1.35, P1597*1)</f>
        <v>40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0.02</v>
      </c>
      <c r="P1598">
        <f>ROUND(E1598/L1598, 2)</f>
        <v>25</v>
      </c>
      <c r="Q1598" t="s">
        <v>8339</v>
      </c>
      <c r="R1598" t="s">
        <v>8346</v>
      </c>
      <c r="S1598" s="10">
        <f t="shared" si="73"/>
        <v>41941.430196759262</v>
      </c>
      <c r="T1598" s="10">
        <f t="shared" si="74"/>
        <v>41986.471863425926</v>
      </c>
      <c r="U1598">
        <f>IF(H1598="GBP", P1598*1.35, P1598*1)</f>
        <v>33.75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P1599" t="e">
        <f>ROUND(E1599/L1599, 2)</f>
        <v>#DIV/0!</v>
      </c>
      <c r="Q1599" t="s">
        <v>8339</v>
      </c>
      <c r="R1599" t="s">
        <v>8346</v>
      </c>
      <c r="S1599" s="10">
        <f t="shared" si="73"/>
        <v>42603.354131944448</v>
      </c>
      <c r="T1599" s="10">
        <f t="shared" si="74"/>
        <v>42633.354131944448</v>
      </c>
      <c r="U1599" t="e">
        <f>IF(H1599="GBP", P1599*1.35, P1599*1)</f>
        <v>#DIV/0!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0</v>
      </c>
      <c r="P1600">
        <f>ROUND(E1600/L1600, 2)</f>
        <v>1</v>
      </c>
      <c r="Q1600" t="s">
        <v>8339</v>
      </c>
      <c r="R1600" t="s">
        <v>8346</v>
      </c>
      <c r="S1600" s="10">
        <f t="shared" si="73"/>
        <v>42151.667337962965</v>
      </c>
      <c r="T1600" s="10">
        <f t="shared" si="74"/>
        <v>42211.667337962965</v>
      </c>
      <c r="U1600">
        <f>IF(H1600="GBP", P1600*1.35, P1600*1)</f>
        <v>1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P1601" t="e">
        <f>ROUND(E1601/L1601, 2)</f>
        <v>#DIV/0!</v>
      </c>
      <c r="Q1601" t="s">
        <v>8339</v>
      </c>
      <c r="R1601" t="s">
        <v>8346</v>
      </c>
      <c r="S1601" s="10">
        <f t="shared" si="73"/>
        <v>42438.53907407407</v>
      </c>
      <c r="T1601" s="10">
        <f t="shared" si="74"/>
        <v>42468.497407407413</v>
      </c>
      <c r="U1601" t="e">
        <f>IF(H1601="GBP", P1601*1.35, P1601*1)</f>
        <v>#DIV/0!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7.0000000000000007E-2</v>
      </c>
      <c r="P1602">
        <f>ROUND(E1602/L1602, 2)</f>
        <v>40.78</v>
      </c>
      <c r="Q1602" t="s">
        <v>8339</v>
      </c>
      <c r="R1602" t="s">
        <v>8346</v>
      </c>
      <c r="S1602" s="10">
        <f t="shared" si="73"/>
        <v>41791.057314814818</v>
      </c>
      <c r="T1602" s="10">
        <f t="shared" si="74"/>
        <v>41835.21597222222</v>
      </c>
      <c r="U1602">
        <f>IF(H1602="GBP", P1602*1.35, P1602*1)</f>
        <v>40.78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ROUND(E1603/D1603,2)</f>
        <v>1.08</v>
      </c>
      <c r="P1603">
        <f>ROUND(E1603/L1603, 2)</f>
        <v>48.33</v>
      </c>
      <c r="Q1603" t="s">
        <v>8326</v>
      </c>
      <c r="R1603" t="s">
        <v>8327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  <c r="U1603">
        <f>IF(H1603="GBP", P1603*1.35, P1603*1)</f>
        <v>48.33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</v>
      </c>
      <c r="P1604">
        <f>ROUND(E1604/L1604, 2)</f>
        <v>46.95</v>
      </c>
      <c r="Q1604" t="s">
        <v>8326</v>
      </c>
      <c r="R1604" t="s">
        <v>8327</v>
      </c>
      <c r="S1604" s="10">
        <f t="shared" si="76"/>
        <v>40788.297650462962</v>
      </c>
      <c r="T1604" s="10">
        <f t="shared" si="77"/>
        <v>40830.958333333336</v>
      </c>
      <c r="U1604">
        <f>IF(H1604="GBP", P1604*1.35, P1604*1)</f>
        <v>46.95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</v>
      </c>
      <c r="P1605">
        <f>ROUND(E1605/L1605, 2)</f>
        <v>66.69</v>
      </c>
      <c r="Q1605" t="s">
        <v>8326</v>
      </c>
      <c r="R1605" t="s">
        <v>8327</v>
      </c>
      <c r="S1605" s="10">
        <f t="shared" si="76"/>
        <v>40876.169664351852</v>
      </c>
      <c r="T1605" s="10">
        <f t="shared" si="77"/>
        <v>40936.169664351852</v>
      </c>
      <c r="U1605">
        <f>IF(H1605="GBP", P1605*1.35, P1605*1)</f>
        <v>66.69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1.22</v>
      </c>
      <c r="P1606">
        <f>ROUND(E1606/L1606, 2)</f>
        <v>48.84</v>
      </c>
      <c r="Q1606" t="s">
        <v>8326</v>
      </c>
      <c r="R1606" t="s">
        <v>8327</v>
      </c>
      <c r="S1606" s="10">
        <f t="shared" si="76"/>
        <v>40945.845312500001</v>
      </c>
      <c r="T1606" s="10">
        <f t="shared" si="77"/>
        <v>40985.80364583333</v>
      </c>
      <c r="U1606">
        <f>IF(H1606="GBP", P1606*1.35, P1606*1)</f>
        <v>48.84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1.01</v>
      </c>
      <c r="P1607">
        <f>ROUND(E1607/L1607, 2)</f>
        <v>137.31</v>
      </c>
      <c r="Q1607" t="s">
        <v>8326</v>
      </c>
      <c r="R1607" t="s">
        <v>8327</v>
      </c>
      <c r="S1607" s="10">
        <f t="shared" si="76"/>
        <v>40747.012881944444</v>
      </c>
      <c r="T1607" s="10">
        <f t="shared" si="77"/>
        <v>40756.291666666664</v>
      </c>
      <c r="U1607">
        <f>IF(H1607="GBP", P1607*1.35, P1607*1)</f>
        <v>137.31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1.01</v>
      </c>
      <c r="P1608">
        <f>ROUND(E1608/L1608, 2)</f>
        <v>87.83</v>
      </c>
      <c r="Q1608" t="s">
        <v>8326</v>
      </c>
      <c r="R1608" t="s">
        <v>8327</v>
      </c>
      <c r="S1608" s="10">
        <f t="shared" si="76"/>
        <v>40536.111550925925</v>
      </c>
      <c r="T1608" s="10">
        <f t="shared" si="77"/>
        <v>40626.069884259261</v>
      </c>
      <c r="U1608">
        <f>IF(H1608="GBP", P1608*1.35, P1608*1)</f>
        <v>87.83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1.45</v>
      </c>
      <c r="P1609">
        <f>ROUND(E1609/L1609, 2)</f>
        <v>70.790000000000006</v>
      </c>
      <c r="Q1609" t="s">
        <v>8326</v>
      </c>
      <c r="R1609" t="s">
        <v>8327</v>
      </c>
      <c r="S1609" s="10">
        <f t="shared" si="76"/>
        <v>41053.80846064815</v>
      </c>
      <c r="T1609" s="10">
        <f t="shared" si="77"/>
        <v>41074.80846064815</v>
      </c>
      <c r="U1609">
        <f>IF(H1609="GBP", P1609*1.35, P1609*1)</f>
        <v>70.790000000000006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1.01</v>
      </c>
      <c r="P1610">
        <f>ROUND(E1610/L1610, 2)</f>
        <v>52.83</v>
      </c>
      <c r="Q1610" t="s">
        <v>8326</v>
      </c>
      <c r="R1610" t="s">
        <v>8327</v>
      </c>
      <c r="S1610" s="10">
        <f t="shared" si="76"/>
        <v>41607.83085648148</v>
      </c>
      <c r="T1610" s="10">
        <f t="shared" si="77"/>
        <v>41640.226388888892</v>
      </c>
      <c r="U1610">
        <f>IF(H1610="GBP", P1610*1.35, P1610*1)</f>
        <v>52.83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1.18</v>
      </c>
      <c r="P1611">
        <f>ROUND(E1611/L1611, 2)</f>
        <v>443.75</v>
      </c>
      <c r="Q1611" t="s">
        <v>8326</v>
      </c>
      <c r="R1611" t="s">
        <v>8327</v>
      </c>
      <c r="S1611" s="10">
        <f t="shared" si="76"/>
        <v>40796.001261574071</v>
      </c>
      <c r="T1611" s="10">
        <f t="shared" si="77"/>
        <v>40849.333333333336</v>
      </c>
      <c r="U1611">
        <f>IF(H1611="GBP", P1611*1.35, P1611*1)</f>
        <v>443.75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2.72</v>
      </c>
      <c r="P1612">
        <f>ROUND(E1612/L1612, 2)</f>
        <v>48.54</v>
      </c>
      <c r="Q1612" t="s">
        <v>8326</v>
      </c>
      <c r="R1612" t="s">
        <v>8327</v>
      </c>
      <c r="S1612" s="10">
        <f t="shared" si="76"/>
        <v>41228.924884259257</v>
      </c>
      <c r="T1612" s="10">
        <f t="shared" si="77"/>
        <v>41258.924884259257</v>
      </c>
      <c r="U1612">
        <f>IF(H1612="GBP", P1612*1.35, P1612*1)</f>
        <v>48.54</v>
      </c>
    </row>
    <row r="1613" spans="1:21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1.25</v>
      </c>
      <c r="P1613">
        <f>ROUND(E1613/L1613, 2)</f>
        <v>37.07</v>
      </c>
      <c r="Q1613" t="s">
        <v>8326</v>
      </c>
      <c r="R1613" t="s">
        <v>8327</v>
      </c>
      <c r="S1613" s="10">
        <f t="shared" si="76"/>
        <v>41409.00037037037</v>
      </c>
      <c r="T1613" s="10">
        <f t="shared" si="77"/>
        <v>41430.00037037037</v>
      </c>
      <c r="U1613">
        <f>IF(H1613="GBP", P1613*1.35, P1613*1)</f>
        <v>37.07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1.1000000000000001</v>
      </c>
      <c r="P1614">
        <f>ROUND(E1614/L1614, 2)</f>
        <v>50</v>
      </c>
      <c r="Q1614" t="s">
        <v>8326</v>
      </c>
      <c r="R1614" t="s">
        <v>8327</v>
      </c>
      <c r="S1614" s="10">
        <f t="shared" si="76"/>
        <v>41246.874814814815</v>
      </c>
      <c r="T1614" s="10">
        <f t="shared" si="77"/>
        <v>41276.874814814815</v>
      </c>
      <c r="U1614">
        <f>IF(H1614="GBP", P1614*1.35, P1614*1)</f>
        <v>50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1.02</v>
      </c>
      <c r="P1615">
        <f>ROUND(E1615/L1615, 2)</f>
        <v>39.04</v>
      </c>
      <c r="Q1615" t="s">
        <v>8326</v>
      </c>
      <c r="R1615" t="s">
        <v>8327</v>
      </c>
      <c r="S1615" s="10">
        <f t="shared" si="76"/>
        <v>41082.069467592592</v>
      </c>
      <c r="T1615" s="10">
        <f t="shared" si="77"/>
        <v>41112.069467592592</v>
      </c>
      <c r="U1615">
        <f>IF(H1615="GBP", P1615*1.35, P1615*1)</f>
        <v>39.04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1.03</v>
      </c>
      <c r="P1616">
        <f>ROUND(E1616/L1616, 2)</f>
        <v>66.69</v>
      </c>
      <c r="Q1616" t="s">
        <v>8326</v>
      </c>
      <c r="R1616" t="s">
        <v>8327</v>
      </c>
      <c r="S1616" s="10">
        <f t="shared" si="76"/>
        <v>41794.981122685182</v>
      </c>
      <c r="T1616" s="10">
        <f t="shared" si="77"/>
        <v>41854.708333333336</v>
      </c>
      <c r="U1616">
        <f>IF(H1616="GBP", P1616*1.35, P1616*1)</f>
        <v>66.69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1.1399999999999999</v>
      </c>
      <c r="P1617">
        <f>ROUND(E1617/L1617, 2)</f>
        <v>67.13</v>
      </c>
      <c r="Q1617" t="s">
        <v>8326</v>
      </c>
      <c r="R1617" t="s">
        <v>8327</v>
      </c>
      <c r="S1617" s="10">
        <f t="shared" si="76"/>
        <v>40845.050879629627</v>
      </c>
      <c r="T1617" s="10">
        <f t="shared" si="77"/>
        <v>40890.092546296299</v>
      </c>
      <c r="U1617">
        <f>IF(H1617="GBP", P1617*1.35, P1617*1)</f>
        <v>67.13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1.04</v>
      </c>
      <c r="P1618">
        <f>ROUND(E1618/L1618, 2)</f>
        <v>66.37</v>
      </c>
      <c r="Q1618" t="s">
        <v>8326</v>
      </c>
      <c r="R1618" t="s">
        <v>8327</v>
      </c>
      <c r="S1618" s="10">
        <f t="shared" si="76"/>
        <v>41194.715520833335</v>
      </c>
      <c r="T1618" s="10">
        <f t="shared" si="77"/>
        <v>41235.916666666664</v>
      </c>
      <c r="U1618">
        <f>IF(H1618="GBP", P1618*1.35, P1618*1)</f>
        <v>66.37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1.46</v>
      </c>
      <c r="P1619">
        <f>ROUND(E1619/L1619, 2)</f>
        <v>64.62</v>
      </c>
      <c r="Q1619" t="s">
        <v>8326</v>
      </c>
      <c r="R1619" t="s">
        <v>8327</v>
      </c>
      <c r="S1619" s="10">
        <f t="shared" si="76"/>
        <v>41546.664212962962</v>
      </c>
      <c r="T1619" s="10">
        <f t="shared" si="77"/>
        <v>41579.791666666664</v>
      </c>
      <c r="U1619">
        <f>IF(H1619="GBP", P1619*1.35, P1619*1)</f>
        <v>64.62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1.05</v>
      </c>
      <c r="P1620">
        <f>ROUND(E1620/L1620, 2)</f>
        <v>58.37</v>
      </c>
      <c r="Q1620" t="s">
        <v>8326</v>
      </c>
      <c r="R1620" t="s">
        <v>8327</v>
      </c>
      <c r="S1620" s="10">
        <f t="shared" si="76"/>
        <v>41301.654340277775</v>
      </c>
      <c r="T1620" s="10">
        <f t="shared" si="77"/>
        <v>41341.654340277775</v>
      </c>
      <c r="U1620">
        <f>IF(H1620="GBP", P1620*1.35, P1620*1)</f>
        <v>58.37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1.33</v>
      </c>
      <c r="P1621">
        <f>ROUND(E1621/L1621, 2)</f>
        <v>86.96</v>
      </c>
      <c r="Q1621" t="s">
        <v>8326</v>
      </c>
      <c r="R1621" t="s">
        <v>8327</v>
      </c>
      <c r="S1621" s="10">
        <f t="shared" si="76"/>
        <v>41876.18618055556</v>
      </c>
      <c r="T1621" s="10">
        <f t="shared" si="77"/>
        <v>41897.18618055556</v>
      </c>
      <c r="U1621">
        <f>IF(H1621="GBP", P1621*1.35, P1621*1)</f>
        <v>86.96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1.1299999999999999</v>
      </c>
      <c r="P1622">
        <f>ROUND(E1622/L1622, 2)</f>
        <v>66.47</v>
      </c>
      <c r="Q1622" t="s">
        <v>8326</v>
      </c>
      <c r="R1622" t="s">
        <v>8327</v>
      </c>
      <c r="S1622" s="10">
        <f t="shared" si="76"/>
        <v>41321.339583333334</v>
      </c>
      <c r="T1622" s="10">
        <f t="shared" si="77"/>
        <v>41328.339583333334</v>
      </c>
      <c r="U1622">
        <f>IF(H1622="GBP", P1622*1.35, P1622*1)</f>
        <v>66.47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1.21</v>
      </c>
      <c r="P1623">
        <f>ROUND(E1623/L1623, 2)</f>
        <v>163.78</v>
      </c>
      <c r="Q1623" t="s">
        <v>8326</v>
      </c>
      <c r="R1623" t="s">
        <v>8327</v>
      </c>
      <c r="S1623" s="10">
        <f t="shared" si="76"/>
        <v>41003.60665509259</v>
      </c>
      <c r="T1623" s="10">
        <f t="shared" si="77"/>
        <v>41057.165972222225</v>
      </c>
      <c r="U1623">
        <f>IF(H1623="GBP", P1623*1.35, P1623*1)</f>
        <v>163.78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1.02</v>
      </c>
      <c r="P1624">
        <f>ROUND(E1624/L1624, 2)</f>
        <v>107.98</v>
      </c>
      <c r="Q1624" t="s">
        <v>8326</v>
      </c>
      <c r="R1624" t="s">
        <v>8327</v>
      </c>
      <c r="S1624" s="10">
        <f t="shared" si="76"/>
        <v>41950.29483796296</v>
      </c>
      <c r="T1624" s="10">
        <f t="shared" si="77"/>
        <v>41990.332638888889</v>
      </c>
      <c r="U1624">
        <f>IF(H1624="GBP", P1624*1.35, P1624*1)</f>
        <v>107.98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1.01</v>
      </c>
      <c r="P1625">
        <f>ROUND(E1625/L1625, 2)</f>
        <v>42.11</v>
      </c>
      <c r="Q1625" t="s">
        <v>8326</v>
      </c>
      <c r="R1625" t="s">
        <v>8327</v>
      </c>
      <c r="S1625" s="10">
        <f t="shared" si="76"/>
        <v>41453.688530092593</v>
      </c>
      <c r="T1625" s="10">
        <f t="shared" si="77"/>
        <v>41513.688530092593</v>
      </c>
      <c r="U1625">
        <f>IF(H1625="GBP", P1625*1.35, P1625*1)</f>
        <v>56.848500000000001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1.18</v>
      </c>
      <c r="P1626">
        <f>ROUND(E1626/L1626, 2)</f>
        <v>47.2</v>
      </c>
      <c r="Q1626" t="s">
        <v>8326</v>
      </c>
      <c r="R1626" t="s">
        <v>8327</v>
      </c>
      <c r="S1626" s="10">
        <f t="shared" si="76"/>
        <v>41243.367303240739</v>
      </c>
      <c r="T1626" s="10">
        <f t="shared" si="77"/>
        <v>41283.367303240739</v>
      </c>
      <c r="U1626">
        <f>IF(H1626="GBP", P1626*1.35, P1626*1)</f>
        <v>47.2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1.55</v>
      </c>
      <c r="P1627">
        <f>ROUND(E1627/L1627, 2)</f>
        <v>112.02</v>
      </c>
      <c r="Q1627" t="s">
        <v>8326</v>
      </c>
      <c r="R1627" t="s">
        <v>8327</v>
      </c>
      <c r="S1627" s="10">
        <f t="shared" si="76"/>
        <v>41135.699687500004</v>
      </c>
      <c r="T1627" s="10">
        <f t="shared" si="77"/>
        <v>41163.699687500004</v>
      </c>
      <c r="U1627">
        <f>IF(H1627="GBP", P1627*1.35, P1627*1)</f>
        <v>112.02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1.01</v>
      </c>
      <c r="P1628">
        <f>ROUND(E1628/L1628, 2)</f>
        <v>74.95</v>
      </c>
      <c r="Q1628" t="s">
        <v>8326</v>
      </c>
      <c r="R1628" t="s">
        <v>8327</v>
      </c>
      <c r="S1628" s="10">
        <f t="shared" si="76"/>
        <v>41579.847997685189</v>
      </c>
      <c r="T1628" s="10">
        <f t="shared" si="77"/>
        <v>41609.889664351853</v>
      </c>
      <c r="U1628">
        <f>IF(H1628="GBP", P1628*1.35, P1628*1)</f>
        <v>74.95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1.17</v>
      </c>
      <c r="P1629">
        <f>ROUND(E1629/L1629, 2)</f>
        <v>61.58</v>
      </c>
      <c r="Q1629" t="s">
        <v>8326</v>
      </c>
      <c r="R1629" t="s">
        <v>8327</v>
      </c>
      <c r="S1629" s="10">
        <f t="shared" si="76"/>
        <v>41205.707048611112</v>
      </c>
      <c r="T1629" s="10">
        <f t="shared" si="77"/>
        <v>41239.207638888889</v>
      </c>
      <c r="U1629">
        <f>IF(H1629="GBP", P1629*1.35, P1629*1)</f>
        <v>61.58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1.01</v>
      </c>
      <c r="P1630">
        <f>ROUND(E1630/L1630, 2)</f>
        <v>45.88</v>
      </c>
      <c r="Q1630" t="s">
        <v>8326</v>
      </c>
      <c r="R1630" t="s">
        <v>8327</v>
      </c>
      <c r="S1630" s="10">
        <f t="shared" si="76"/>
        <v>41774.737060185187</v>
      </c>
      <c r="T1630" s="10">
        <f t="shared" si="77"/>
        <v>41807.737060185187</v>
      </c>
      <c r="U1630">
        <f>IF(H1630="GBP", P1630*1.35, P1630*1)</f>
        <v>45.88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1.04</v>
      </c>
      <c r="P1631">
        <f>ROUND(E1631/L1631, 2)</f>
        <v>75.849999999999994</v>
      </c>
      <c r="Q1631" t="s">
        <v>8326</v>
      </c>
      <c r="R1631" t="s">
        <v>8327</v>
      </c>
      <c r="S1631" s="10">
        <f t="shared" si="76"/>
        <v>41645.867280092592</v>
      </c>
      <c r="T1631" s="10">
        <f t="shared" si="77"/>
        <v>41690.867280092592</v>
      </c>
      <c r="U1631">
        <f>IF(H1631="GBP", P1631*1.35, P1631*1)</f>
        <v>75.849999999999994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2.65</v>
      </c>
      <c r="P1632">
        <f>ROUND(E1632/L1632, 2)</f>
        <v>84.21</v>
      </c>
      <c r="Q1632" t="s">
        <v>8326</v>
      </c>
      <c r="R1632" t="s">
        <v>8327</v>
      </c>
      <c r="S1632" s="10">
        <f t="shared" si="76"/>
        <v>40939.837673611109</v>
      </c>
      <c r="T1632" s="10">
        <f t="shared" si="77"/>
        <v>40970.290972222225</v>
      </c>
      <c r="U1632">
        <f>IF(H1632="GBP", P1632*1.35, P1632*1)</f>
        <v>84.21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1.56</v>
      </c>
      <c r="P1633">
        <f>ROUND(E1633/L1633, 2)</f>
        <v>117.23</v>
      </c>
      <c r="Q1633" t="s">
        <v>8326</v>
      </c>
      <c r="R1633" t="s">
        <v>8327</v>
      </c>
      <c r="S1633" s="10">
        <f t="shared" si="76"/>
        <v>41164.859502314815</v>
      </c>
      <c r="T1633" s="10">
        <f t="shared" si="77"/>
        <v>41194.859502314815</v>
      </c>
      <c r="U1633">
        <f>IF(H1633="GBP", P1633*1.35, P1633*1)</f>
        <v>117.23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1.02</v>
      </c>
      <c r="P1634">
        <f>ROUND(E1634/L1634, 2)</f>
        <v>86.49</v>
      </c>
      <c r="Q1634" t="s">
        <v>8326</v>
      </c>
      <c r="R1634" t="s">
        <v>8327</v>
      </c>
      <c r="S1634" s="10">
        <f t="shared" si="76"/>
        <v>40750.340902777774</v>
      </c>
      <c r="T1634" s="10">
        <f t="shared" si="77"/>
        <v>40810.340902777774</v>
      </c>
      <c r="U1634">
        <f>IF(H1634="GBP", P1634*1.35, P1634*1)</f>
        <v>86.49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</v>
      </c>
      <c r="P1635">
        <f>ROUND(E1635/L1635, 2)</f>
        <v>172.41</v>
      </c>
      <c r="Q1635" t="s">
        <v>8326</v>
      </c>
      <c r="R1635" t="s">
        <v>8327</v>
      </c>
      <c r="S1635" s="10">
        <f t="shared" si="76"/>
        <v>40896.883750000001</v>
      </c>
      <c r="T1635" s="10">
        <f t="shared" si="77"/>
        <v>40924.208333333336</v>
      </c>
      <c r="U1635">
        <f>IF(H1635="GBP", P1635*1.35, P1635*1)</f>
        <v>172.41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1.01</v>
      </c>
      <c r="P1636">
        <f>ROUND(E1636/L1636, 2)</f>
        <v>62.81</v>
      </c>
      <c r="Q1636" t="s">
        <v>8326</v>
      </c>
      <c r="R1636" t="s">
        <v>8327</v>
      </c>
      <c r="S1636" s="10">
        <f t="shared" si="76"/>
        <v>40658.189826388887</v>
      </c>
      <c r="T1636" s="10">
        <f t="shared" si="77"/>
        <v>40696.249305555553</v>
      </c>
      <c r="U1636">
        <f>IF(H1636="GBP", P1636*1.35, P1636*1)</f>
        <v>62.81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1.25</v>
      </c>
      <c r="P1637">
        <f>ROUND(E1637/L1637, 2)</f>
        <v>67.73</v>
      </c>
      <c r="Q1637" t="s">
        <v>8326</v>
      </c>
      <c r="R1637" t="s">
        <v>8327</v>
      </c>
      <c r="S1637" s="10">
        <f t="shared" si="76"/>
        <v>42502.868761574078</v>
      </c>
      <c r="T1637" s="10">
        <f t="shared" si="77"/>
        <v>42562.868761574078</v>
      </c>
      <c r="U1637">
        <f>IF(H1637="GBP", P1637*1.35, P1637*1)</f>
        <v>67.73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1.04</v>
      </c>
      <c r="P1638">
        <f>ROUND(E1638/L1638, 2)</f>
        <v>53.56</v>
      </c>
      <c r="Q1638" t="s">
        <v>8326</v>
      </c>
      <c r="R1638" t="s">
        <v>8327</v>
      </c>
      <c r="S1638" s="10">
        <f t="shared" si="76"/>
        <v>40663.08666666667</v>
      </c>
      <c r="T1638" s="10">
        <f t="shared" si="77"/>
        <v>40706.166666666664</v>
      </c>
      <c r="U1638">
        <f>IF(H1638="GBP", P1638*1.35, P1638*1)</f>
        <v>53.56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1.04</v>
      </c>
      <c r="P1639">
        <f>ROUND(E1639/L1639, 2)</f>
        <v>34.6</v>
      </c>
      <c r="Q1639" t="s">
        <v>8326</v>
      </c>
      <c r="R1639" t="s">
        <v>8327</v>
      </c>
      <c r="S1639" s="10">
        <f t="shared" si="76"/>
        <v>40122.751620370371</v>
      </c>
      <c r="T1639" s="10">
        <f t="shared" si="77"/>
        <v>40178.98541666667</v>
      </c>
      <c r="U1639">
        <f>IF(H1639="GBP", P1639*1.35, P1639*1)</f>
        <v>34.6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1.05</v>
      </c>
      <c r="P1640">
        <f>ROUND(E1640/L1640, 2)</f>
        <v>38.89</v>
      </c>
      <c r="Q1640" t="s">
        <v>8326</v>
      </c>
      <c r="R1640" t="s">
        <v>8327</v>
      </c>
      <c r="S1640" s="10">
        <f t="shared" si="76"/>
        <v>41288.68712962963</v>
      </c>
      <c r="T1640" s="10">
        <f t="shared" si="77"/>
        <v>41333.892361111109</v>
      </c>
      <c r="U1640">
        <f>IF(H1640="GBP", P1640*1.35, P1640*1)</f>
        <v>38.89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</v>
      </c>
      <c r="P1641">
        <f>ROUND(E1641/L1641, 2)</f>
        <v>94.74</v>
      </c>
      <c r="Q1641" t="s">
        <v>8326</v>
      </c>
      <c r="R1641" t="s">
        <v>8327</v>
      </c>
      <c r="S1641" s="10">
        <f t="shared" si="76"/>
        <v>40941.652372685188</v>
      </c>
      <c r="T1641" s="10">
        <f t="shared" si="77"/>
        <v>40971.652372685188</v>
      </c>
      <c r="U1641">
        <f>IF(H1641="GBP", P1641*1.35, P1641*1)</f>
        <v>94.74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1.7</v>
      </c>
      <c r="P1642">
        <f>ROUND(E1642/L1642, 2)</f>
        <v>39.97</v>
      </c>
      <c r="Q1642" t="s">
        <v>8326</v>
      </c>
      <c r="R1642" t="s">
        <v>8327</v>
      </c>
      <c r="S1642" s="10">
        <f t="shared" si="76"/>
        <v>40379.23096064815</v>
      </c>
      <c r="T1642" s="10">
        <f t="shared" si="77"/>
        <v>40393.082638888889</v>
      </c>
      <c r="U1642">
        <f>IF(H1642="GBP", P1642*1.35, P1642*1)</f>
        <v>39.97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1.01</v>
      </c>
      <c r="P1643">
        <f>ROUND(E1643/L1643, 2)</f>
        <v>97.5</v>
      </c>
      <c r="Q1643" t="s">
        <v>8326</v>
      </c>
      <c r="R1643" t="s">
        <v>8347</v>
      </c>
      <c r="S1643" s="10">
        <f t="shared" si="76"/>
        <v>41962.596574074079</v>
      </c>
      <c r="T1643" s="10">
        <f t="shared" si="77"/>
        <v>41992.596574074079</v>
      </c>
      <c r="U1643">
        <f>IF(H1643="GBP", P1643*1.35, P1643*1)</f>
        <v>97.5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</v>
      </c>
      <c r="P1644">
        <f>ROUND(E1644/L1644, 2)</f>
        <v>42.86</v>
      </c>
      <c r="Q1644" t="s">
        <v>8326</v>
      </c>
      <c r="R1644" t="s">
        <v>8347</v>
      </c>
      <c r="S1644" s="10">
        <f t="shared" si="76"/>
        <v>40688.024618055555</v>
      </c>
      <c r="T1644" s="10">
        <f t="shared" si="77"/>
        <v>40708.024618055555</v>
      </c>
      <c r="U1644">
        <f>IF(H1644="GBP", P1644*1.35, P1644*1)</f>
        <v>42.86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1.25</v>
      </c>
      <c r="P1645">
        <f>ROUND(E1645/L1645, 2)</f>
        <v>168.51</v>
      </c>
      <c r="Q1645" t="s">
        <v>8326</v>
      </c>
      <c r="R1645" t="s">
        <v>8347</v>
      </c>
      <c r="S1645" s="10">
        <f t="shared" si="76"/>
        <v>41146.824212962965</v>
      </c>
      <c r="T1645" s="10">
        <f t="shared" si="77"/>
        <v>41176.824212962965</v>
      </c>
      <c r="U1645">
        <f>IF(H1645="GBP", P1645*1.35, P1645*1)</f>
        <v>168.51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1.1000000000000001</v>
      </c>
      <c r="P1646">
        <f>ROUND(E1646/L1646, 2)</f>
        <v>85.55</v>
      </c>
      <c r="Q1646" t="s">
        <v>8326</v>
      </c>
      <c r="R1646" t="s">
        <v>8347</v>
      </c>
      <c r="S1646" s="10">
        <f t="shared" si="76"/>
        <v>41175.05972222222</v>
      </c>
      <c r="T1646" s="10">
        <f t="shared" si="77"/>
        <v>41235.101388888892</v>
      </c>
      <c r="U1646">
        <f>IF(H1646="GBP", P1646*1.35, P1646*1)</f>
        <v>85.55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1.1100000000000001</v>
      </c>
      <c r="P1647">
        <f>ROUND(E1647/L1647, 2)</f>
        <v>554</v>
      </c>
      <c r="Q1647" t="s">
        <v>8326</v>
      </c>
      <c r="R1647" t="s">
        <v>8347</v>
      </c>
      <c r="S1647" s="10">
        <f t="shared" si="76"/>
        <v>41521.617361111108</v>
      </c>
      <c r="T1647" s="10">
        <f t="shared" si="77"/>
        <v>41535.617361111108</v>
      </c>
      <c r="U1647">
        <f>IF(H1647="GBP", P1647*1.35, P1647*1)</f>
        <v>554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1.1000000000000001</v>
      </c>
      <c r="P1648">
        <f>ROUND(E1648/L1648, 2)</f>
        <v>26.55</v>
      </c>
      <c r="Q1648" t="s">
        <v>8326</v>
      </c>
      <c r="R1648" t="s">
        <v>8347</v>
      </c>
      <c r="S1648" s="10">
        <f t="shared" si="76"/>
        <v>41833.450266203705</v>
      </c>
      <c r="T1648" s="10">
        <f t="shared" si="77"/>
        <v>41865.757638888892</v>
      </c>
      <c r="U1648">
        <f>IF(H1648="GBP", P1648*1.35, P1648*1)</f>
        <v>35.842500000000001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1.05</v>
      </c>
      <c r="P1649">
        <f>ROUND(E1649/L1649, 2)</f>
        <v>113.83</v>
      </c>
      <c r="Q1649" t="s">
        <v>8326</v>
      </c>
      <c r="R1649" t="s">
        <v>8347</v>
      </c>
      <c r="S1649" s="10">
        <f t="shared" si="76"/>
        <v>41039.409456018519</v>
      </c>
      <c r="T1649" s="10">
        <f t="shared" si="77"/>
        <v>41069.409456018519</v>
      </c>
      <c r="U1649">
        <f>IF(H1649="GBP", P1649*1.35, P1649*1)</f>
        <v>113.83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1.25</v>
      </c>
      <c r="P1650">
        <f>ROUND(E1650/L1650, 2)</f>
        <v>32.01</v>
      </c>
      <c r="Q1650" t="s">
        <v>8326</v>
      </c>
      <c r="R1650" t="s">
        <v>8347</v>
      </c>
      <c r="S1650" s="10">
        <f t="shared" si="76"/>
        <v>40592.704652777778</v>
      </c>
      <c r="T1650" s="10">
        <f t="shared" si="77"/>
        <v>40622.662986111114</v>
      </c>
      <c r="U1650">
        <f>IF(H1650="GBP", P1650*1.35, P1650*1)</f>
        <v>32.01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1.01</v>
      </c>
      <c r="P1651">
        <f>ROUND(E1651/L1651, 2)</f>
        <v>47.19</v>
      </c>
      <c r="Q1651" t="s">
        <v>8326</v>
      </c>
      <c r="R1651" t="s">
        <v>8347</v>
      </c>
      <c r="S1651" s="10">
        <f t="shared" si="76"/>
        <v>41737.684664351851</v>
      </c>
      <c r="T1651" s="10">
        <f t="shared" si="77"/>
        <v>41782.684664351851</v>
      </c>
      <c r="U1651">
        <f>IF(H1651="GBP", P1651*1.35, P1651*1)</f>
        <v>47.19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1.42</v>
      </c>
      <c r="P1652">
        <f>ROUND(E1652/L1652, 2)</f>
        <v>88.47</v>
      </c>
      <c r="Q1652" t="s">
        <v>8326</v>
      </c>
      <c r="R1652" t="s">
        <v>8347</v>
      </c>
      <c r="S1652" s="10">
        <f t="shared" si="76"/>
        <v>41526.435613425929</v>
      </c>
      <c r="T1652" s="10">
        <f t="shared" si="77"/>
        <v>41556.435613425929</v>
      </c>
      <c r="U1652">
        <f>IF(H1652="GBP", P1652*1.35, P1652*1)</f>
        <v>88.47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1.01</v>
      </c>
      <c r="P1653">
        <f>ROUND(E1653/L1653, 2)</f>
        <v>100.75</v>
      </c>
      <c r="Q1653" t="s">
        <v>8326</v>
      </c>
      <c r="R1653" t="s">
        <v>8347</v>
      </c>
      <c r="S1653" s="10">
        <f t="shared" si="76"/>
        <v>40625.900694444441</v>
      </c>
      <c r="T1653" s="10">
        <f t="shared" si="77"/>
        <v>40659.290972222225</v>
      </c>
      <c r="U1653">
        <f>IF(H1653="GBP", P1653*1.35, P1653*1)</f>
        <v>100.75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1.01</v>
      </c>
      <c r="P1654">
        <f>ROUND(E1654/L1654, 2)</f>
        <v>64.709999999999994</v>
      </c>
      <c r="Q1654" t="s">
        <v>8326</v>
      </c>
      <c r="R1654" t="s">
        <v>8347</v>
      </c>
      <c r="S1654" s="10">
        <f t="shared" si="76"/>
        <v>41572.492974537039</v>
      </c>
      <c r="T1654" s="10">
        <f t="shared" si="77"/>
        <v>41602.534641203703</v>
      </c>
      <c r="U1654">
        <f>IF(H1654="GBP", P1654*1.35, P1654*1)</f>
        <v>64.709999999999994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1.74</v>
      </c>
      <c r="P1655">
        <f>ROUND(E1655/L1655, 2)</f>
        <v>51.85</v>
      </c>
      <c r="Q1655" t="s">
        <v>8326</v>
      </c>
      <c r="R1655" t="s">
        <v>8347</v>
      </c>
      <c r="S1655" s="10">
        <f t="shared" si="76"/>
        <v>40626.834444444445</v>
      </c>
      <c r="T1655" s="10">
        <f t="shared" si="77"/>
        <v>40657.834444444445</v>
      </c>
      <c r="U1655">
        <f>IF(H1655="GBP", P1655*1.35, P1655*1)</f>
        <v>51.85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1.2</v>
      </c>
      <c r="P1656">
        <f>ROUND(E1656/L1656, 2)</f>
        <v>38.79</v>
      </c>
      <c r="Q1656" t="s">
        <v>8326</v>
      </c>
      <c r="R1656" t="s">
        <v>8347</v>
      </c>
      <c r="S1656" s="10">
        <f t="shared" si="76"/>
        <v>40987.890740740739</v>
      </c>
      <c r="T1656" s="10">
        <f t="shared" si="77"/>
        <v>41017.890740740739</v>
      </c>
      <c r="U1656">
        <f>IF(H1656="GBP", P1656*1.35, P1656*1)</f>
        <v>38.79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1.43</v>
      </c>
      <c r="P1657">
        <f>ROUND(E1657/L1657, 2)</f>
        <v>44.65</v>
      </c>
      <c r="Q1657" t="s">
        <v>8326</v>
      </c>
      <c r="R1657" t="s">
        <v>8347</v>
      </c>
      <c r="S1657" s="10">
        <f t="shared" si="76"/>
        <v>40974.791898148149</v>
      </c>
      <c r="T1657" s="10">
        <f t="shared" si="77"/>
        <v>41004.750231481477</v>
      </c>
      <c r="U1657">
        <f>IF(H1657="GBP", P1657*1.35, P1657*1)</f>
        <v>44.65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</v>
      </c>
      <c r="P1658">
        <f>ROUND(E1658/L1658, 2)</f>
        <v>156.77000000000001</v>
      </c>
      <c r="Q1658" t="s">
        <v>8326</v>
      </c>
      <c r="R1658" t="s">
        <v>8347</v>
      </c>
      <c r="S1658" s="10">
        <f t="shared" si="76"/>
        <v>41226.928842592592</v>
      </c>
      <c r="T1658" s="10">
        <f t="shared" si="77"/>
        <v>41256.928842592592</v>
      </c>
      <c r="U1658">
        <f>IF(H1658="GBP", P1658*1.35, P1658*1)</f>
        <v>156.77000000000001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1.05</v>
      </c>
      <c r="P1659">
        <f>ROUND(E1659/L1659, 2)</f>
        <v>118.7</v>
      </c>
      <c r="Q1659" t="s">
        <v>8326</v>
      </c>
      <c r="R1659" t="s">
        <v>8347</v>
      </c>
      <c r="S1659" s="10">
        <f t="shared" si="76"/>
        <v>41023.782037037039</v>
      </c>
      <c r="T1659" s="10">
        <f t="shared" si="77"/>
        <v>41053.782037037039</v>
      </c>
      <c r="U1659">
        <f>IF(H1659="GBP", P1659*1.35, P1659*1)</f>
        <v>118.7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1.32</v>
      </c>
      <c r="P1660">
        <f>ROUND(E1660/L1660, 2)</f>
        <v>74.150000000000006</v>
      </c>
      <c r="Q1660" t="s">
        <v>8326</v>
      </c>
      <c r="R1660" t="s">
        <v>8347</v>
      </c>
      <c r="S1660" s="10">
        <f t="shared" si="76"/>
        <v>41223.22184027778</v>
      </c>
      <c r="T1660" s="10">
        <f t="shared" si="77"/>
        <v>41261.597222222219</v>
      </c>
      <c r="U1660">
        <f>IF(H1660="GBP", P1660*1.35, P1660*1)</f>
        <v>74.150000000000006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1.1299999999999999</v>
      </c>
      <c r="P1661">
        <f>ROUND(E1661/L1661, 2)</f>
        <v>12.53</v>
      </c>
      <c r="Q1661" t="s">
        <v>8326</v>
      </c>
      <c r="R1661" t="s">
        <v>8347</v>
      </c>
      <c r="S1661" s="10">
        <f t="shared" si="76"/>
        <v>41596.913437499999</v>
      </c>
      <c r="T1661" s="10">
        <f t="shared" si="77"/>
        <v>41625.5</v>
      </c>
      <c r="U1661">
        <f>IF(H1661="GBP", P1661*1.35, P1661*1)</f>
        <v>16.915500000000002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12.54</v>
      </c>
      <c r="P1662">
        <f>ROUND(E1662/L1662, 2)</f>
        <v>27.86</v>
      </c>
      <c r="Q1662" t="s">
        <v>8326</v>
      </c>
      <c r="R1662" t="s">
        <v>8347</v>
      </c>
      <c r="S1662" s="10">
        <f t="shared" si="76"/>
        <v>42459.693865740745</v>
      </c>
      <c r="T1662" s="10">
        <f t="shared" si="77"/>
        <v>42490.915972222225</v>
      </c>
      <c r="U1662">
        <f>IF(H1662="GBP", P1662*1.35, P1662*1)</f>
        <v>27.86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1.03</v>
      </c>
      <c r="P1663">
        <f>ROUND(E1663/L1663, 2)</f>
        <v>80.180000000000007</v>
      </c>
      <c r="Q1663" t="s">
        <v>8326</v>
      </c>
      <c r="R1663" t="s">
        <v>8347</v>
      </c>
      <c r="S1663" s="10">
        <f t="shared" si="76"/>
        <v>42343.998043981483</v>
      </c>
      <c r="T1663" s="10">
        <f t="shared" si="77"/>
        <v>42386.875</v>
      </c>
      <c r="U1663">
        <f>IF(H1663="GBP", P1663*1.35, P1663*1)</f>
        <v>80.180000000000007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1.03</v>
      </c>
      <c r="P1664">
        <f>ROUND(E1664/L1664, 2)</f>
        <v>132.44</v>
      </c>
      <c r="Q1664" t="s">
        <v>8326</v>
      </c>
      <c r="R1664" t="s">
        <v>8347</v>
      </c>
      <c r="S1664" s="10">
        <f t="shared" si="76"/>
        <v>40848.198333333334</v>
      </c>
      <c r="T1664" s="10">
        <f t="shared" si="77"/>
        <v>40908.239999999998</v>
      </c>
      <c r="U1664">
        <f>IF(H1664="GBP", P1664*1.35, P1664*1)</f>
        <v>132.44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1.08</v>
      </c>
      <c r="P1665">
        <f>ROUND(E1665/L1665, 2)</f>
        <v>33.75</v>
      </c>
      <c r="Q1665" t="s">
        <v>8326</v>
      </c>
      <c r="R1665" t="s">
        <v>8347</v>
      </c>
      <c r="S1665" s="10">
        <f t="shared" si="76"/>
        <v>42006.02207175926</v>
      </c>
      <c r="T1665" s="10">
        <f t="shared" si="77"/>
        <v>42036.02207175926</v>
      </c>
      <c r="U1665">
        <f>IF(H1665="GBP", P1665*1.35, P1665*1)</f>
        <v>33.75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1.22</v>
      </c>
      <c r="P1666">
        <f>ROUND(E1666/L1666, 2)</f>
        <v>34.380000000000003</v>
      </c>
      <c r="Q1666" t="s">
        <v>8326</v>
      </c>
      <c r="R1666" t="s">
        <v>8347</v>
      </c>
      <c r="S1666" s="10">
        <f t="shared" si="76"/>
        <v>40939.761782407404</v>
      </c>
      <c r="T1666" s="10">
        <f t="shared" si="77"/>
        <v>40984.165972222225</v>
      </c>
      <c r="U1666">
        <f>IF(H1666="GBP", P1666*1.35, P1666*1)</f>
        <v>34.380000000000003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ROUND(E1667/D1667,2)</f>
        <v>1.19</v>
      </c>
      <c r="P1667">
        <f>ROUND(E1667/L1667, 2)</f>
        <v>44.96</v>
      </c>
      <c r="Q1667" t="s">
        <v>8326</v>
      </c>
      <c r="R1667" t="s">
        <v>8347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  <c r="U1667">
        <f>IF(H1667="GBP", P1667*1.35, P1667*1)</f>
        <v>44.96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1.61</v>
      </c>
      <c r="P1668">
        <f>ROUND(E1668/L1668, 2)</f>
        <v>41.04</v>
      </c>
      <c r="Q1668" t="s">
        <v>8326</v>
      </c>
      <c r="R1668" t="s">
        <v>8347</v>
      </c>
      <c r="S1668" s="10">
        <f t="shared" si="79"/>
        <v>41331.253159722226</v>
      </c>
      <c r="T1668" s="10">
        <f t="shared" si="80"/>
        <v>41361.211493055554</v>
      </c>
      <c r="U1668">
        <f>IF(H1668="GBP", P1668*1.35, P1668*1)</f>
        <v>41.04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1.27</v>
      </c>
      <c r="P1669">
        <f>ROUND(E1669/L1669, 2)</f>
        <v>52.6</v>
      </c>
      <c r="Q1669" t="s">
        <v>8326</v>
      </c>
      <c r="R1669" t="s">
        <v>8347</v>
      </c>
      <c r="S1669" s="10">
        <f t="shared" si="79"/>
        <v>41682.0705787037</v>
      </c>
      <c r="T1669" s="10">
        <f t="shared" si="80"/>
        <v>41709.290972222225</v>
      </c>
      <c r="U1669">
        <f>IF(H1669="GBP", P1669*1.35, P1669*1)</f>
        <v>52.6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1.03</v>
      </c>
      <c r="P1670">
        <f>ROUND(E1670/L1670, 2)</f>
        <v>70.78</v>
      </c>
      <c r="Q1670" t="s">
        <v>8326</v>
      </c>
      <c r="R1670" t="s">
        <v>8347</v>
      </c>
      <c r="S1670" s="10">
        <f t="shared" si="79"/>
        <v>40845.14975694444</v>
      </c>
      <c r="T1670" s="10">
        <f t="shared" si="80"/>
        <v>40875.191423611112</v>
      </c>
      <c r="U1670">
        <f>IF(H1670="GBP", P1670*1.35, P1670*1)</f>
        <v>70.78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1.4</v>
      </c>
      <c r="P1671">
        <f>ROUND(E1671/L1671, 2)</f>
        <v>53.75</v>
      </c>
      <c r="Q1671" t="s">
        <v>8326</v>
      </c>
      <c r="R1671" t="s">
        <v>8347</v>
      </c>
      <c r="S1671" s="10">
        <f t="shared" si="79"/>
        <v>42461.885138888887</v>
      </c>
      <c r="T1671" s="10">
        <f t="shared" si="80"/>
        <v>42521.885138888887</v>
      </c>
      <c r="U1671">
        <f>IF(H1671="GBP", P1671*1.35, P1671*1)</f>
        <v>53.75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1.03</v>
      </c>
      <c r="P1672">
        <f>ROUND(E1672/L1672, 2)</f>
        <v>44.61</v>
      </c>
      <c r="Q1672" t="s">
        <v>8326</v>
      </c>
      <c r="R1672" t="s">
        <v>8347</v>
      </c>
      <c r="S1672" s="10">
        <f t="shared" si="79"/>
        <v>40313.930543981485</v>
      </c>
      <c r="T1672" s="10">
        <f t="shared" si="80"/>
        <v>40364.166666666664</v>
      </c>
      <c r="U1672">
        <f>IF(H1672="GBP", P1672*1.35, P1672*1)</f>
        <v>44.61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1.01</v>
      </c>
      <c r="P1673">
        <f>ROUND(E1673/L1673, 2)</f>
        <v>26.15</v>
      </c>
      <c r="Q1673" t="s">
        <v>8326</v>
      </c>
      <c r="R1673" t="s">
        <v>8347</v>
      </c>
      <c r="S1673" s="10">
        <f t="shared" si="79"/>
        <v>42553.54414351852</v>
      </c>
      <c r="T1673" s="10">
        <f t="shared" si="80"/>
        <v>42583.54414351852</v>
      </c>
      <c r="U1673">
        <f>IF(H1673="GBP", P1673*1.35, P1673*1)</f>
        <v>26.15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1.1299999999999999</v>
      </c>
      <c r="P1674">
        <f>ROUND(E1674/L1674, 2)</f>
        <v>39.18</v>
      </c>
      <c r="Q1674" t="s">
        <v>8326</v>
      </c>
      <c r="R1674" t="s">
        <v>8347</v>
      </c>
      <c r="S1674" s="10">
        <f t="shared" si="79"/>
        <v>41034.656597222223</v>
      </c>
      <c r="T1674" s="10">
        <f t="shared" si="80"/>
        <v>41064.656597222223</v>
      </c>
      <c r="U1674">
        <f>IF(H1674="GBP", P1674*1.35, P1674*1)</f>
        <v>39.18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1.28</v>
      </c>
      <c r="P1675">
        <f>ROUND(E1675/L1675, 2)</f>
        <v>45.59</v>
      </c>
      <c r="Q1675" t="s">
        <v>8326</v>
      </c>
      <c r="R1675" t="s">
        <v>8347</v>
      </c>
      <c r="S1675" s="10">
        <f t="shared" si="79"/>
        <v>42039.878379629634</v>
      </c>
      <c r="T1675" s="10">
        <f t="shared" si="80"/>
        <v>42069.878379629634</v>
      </c>
      <c r="U1675">
        <f>IF(H1675="GBP", P1675*1.35, P1675*1)</f>
        <v>45.59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2.02</v>
      </c>
      <c r="P1676">
        <f>ROUND(E1676/L1676, 2)</f>
        <v>89.25</v>
      </c>
      <c r="Q1676" t="s">
        <v>8326</v>
      </c>
      <c r="R1676" t="s">
        <v>8347</v>
      </c>
      <c r="S1676" s="10">
        <f t="shared" si="79"/>
        <v>42569.605393518519</v>
      </c>
      <c r="T1676" s="10">
        <f t="shared" si="80"/>
        <v>42600.290972222225</v>
      </c>
      <c r="U1676">
        <f>IF(H1676="GBP", P1676*1.35, P1676*1)</f>
        <v>89.25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1.37</v>
      </c>
      <c r="P1677">
        <f>ROUND(E1677/L1677, 2)</f>
        <v>40.42</v>
      </c>
      <c r="Q1677" t="s">
        <v>8326</v>
      </c>
      <c r="R1677" t="s">
        <v>8347</v>
      </c>
      <c r="S1677" s="10">
        <f t="shared" si="79"/>
        <v>40802.733101851853</v>
      </c>
      <c r="T1677" s="10">
        <f t="shared" si="80"/>
        <v>40832.918749999997</v>
      </c>
      <c r="U1677">
        <f>IF(H1677="GBP", P1677*1.35, P1677*1)</f>
        <v>40.42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1.1499999999999999</v>
      </c>
      <c r="P1678">
        <f>ROUND(E1678/L1678, 2)</f>
        <v>82.38</v>
      </c>
      <c r="Q1678" t="s">
        <v>8326</v>
      </c>
      <c r="R1678" t="s">
        <v>8347</v>
      </c>
      <c r="S1678" s="10">
        <f t="shared" si="79"/>
        <v>40973.72623842593</v>
      </c>
      <c r="T1678" s="10">
        <f t="shared" si="80"/>
        <v>41020.165972222225</v>
      </c>
      <c r="U1678">
        <f>IF(H1678="GBP", P1678*1.35, P1678*1)</f>
        <v>82.38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1.1200000000000001</v>
      </c>
      <c r="P1679">
        <f>ROUND(E1679/L1679, 2)</f>
        <v>159.52000000000001</v>
      </c>
      <c r="Q1679" t="s">
        <v>8326</v>
      </c>
      <c r="R1679" t="s">
        <v>8347</v>
      </c>
      <c r="S1679" s="10">
        <f t="shared" si="79"/>
        <v>42416.407129629632</v>
      </c>
      <c r="T1679" s="10">
        <f t="shared" si="80"/>
        <v>42476.249305555553</v>
      </c>
      <c r="U1679">
        <f>IF(H1679="GBP", P1679*1.35, P1679*1)</f>
        <v>159.52000000000001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1.18</v>
      </c>
      <c r="P1680">
        <f>ROUND(E1680/L1680, 2)</f>
        <v>36.24</v>
      </c>
      <c r="Q1680" t="s">
        <v>8326</v>
      </c>
      <c r="R1680" t="s">
        <v>8347</v>
      </c>
      <c r="S1680" s="10">
        <f t="shared" si="79"/>
        <v>41662.854988425926</v>
      </c>
      <c r="T1680" s="10">
        <f t="shared" si="80"/>
        <v>41676.854988425926</v>
      </c>
      <c r="U1680">
        <f>IF(H1680="GBP", P1680*1.35, P1680*1)</f>
        <v>36.24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1.75</v>
      </c>
      <c r="P1681">
        <f>ROUND(E1681/L1681, 2)</f>
        <v>62.5</v>
      </c>
      <c r="Q1681" t="s">
        <v>8326</v>
      </c>
      <c r="R1681" t="s">
        <v>8347</v>
      </c>
      <c r="S1681" s="10">
        <f t="shared" si="79"/>
        <v>40723.068807870368</v>
      </c>
      <c r="T1681" s="10">
        <f t="shared" si="80"/>
        <v>40746.068807870368</v>
      </c>
      <c r="U1681">
        <f>IF(H1681="GBP", P1681*1.35, P1681*1)</f>
        <v>62.5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1.18</v>
      </c>
      <c r="P1682">
        <f>ROUND(E1682/L1682, 2)</f>
        <v>47</v>
      </c>
      <c r="Q1682" t="s">
        <v>8326</v>
      </c>
      <c r="R1682" t="s">
        <v>8347</v>
      </c>
      <c r="S1682" s="10">
        <f t="shared" si="79"/>
        <v>41802.757719907408</v>
      </c>
      <c r="T1682" s="10">
        <f t="shared" si="80"/>
        <v>41832.757719907408</v>
      </c>
      <c r="U1682">
        <f>IF(H1682="GBP", P1682*1.35, P1682*1)</f>
        <v>47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1.01</v>
      </c>
      <c r="P1683">
        <f>ROUND(E1683/L1683, 2)</f>
        <v>74.58</v>
      </c>
      <c r="Q1683" t="s">
        <v>8326</v>
      </c>
      <c r="R1683" t="s">
        <v>8348</v>
      </c>
      <c r="S1683" s="10">
        <f t="shared" si="79"/>
        <v>42774.121342592596</v>
      </c>
      <c r="T1683" s="10">
        <f t="shared" si="80"/>
        <v>42823.083333333328</v>
      </c>
      <c r="U1683">
        <f>IF(H1683="GBP", P1683*1.35, P1683*1)</f>
        <v>74.58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P1684" t="e">
        <f>ROUND(E1684/L1684, 2)</f>
        <v>#DIV/0!</v>
      </c>
      <c r="Q1684" t="s">
        <v>8326</v>
      </c>
      <c r="R1684" t="s">
        <v>8348</v>
      </c>
      <c r="S1684" s="10">
        <f t="shared" si="79"/>
        <v>42779.21365740741</v>
      </c>
      <c r="T1684" s="10">
        <f t="shared" si="80"/>
        <v>42839.171990740739</v>
      </c>
      <c r="U1684" t="e">
        <f>IF(H1684="GBP", P1684*1.35, P1684*1)</f>
        <v>#DIV/0!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0.22</v>
      </c>
      <c r="P1685">
        <f>ROUND(E1685/L1685, 2)</f>
        <v>76</v>
      </c>
      <c r="Q1685" t="s">
        <v>8326</v>
      </c>
      <c r="R1685" t="s">
        <v>8348</v>
      </c>
      <c r="S1685" s="10">
        <f t="shared" si="79"/>
        <v>42808.781689814816</v>
      </c>
      <c r="T1685" s="10">
        <f t="shared" si="80"/>
        <v>42832.781689814816</v>
      </c>
      <c r="U1685">
        <f>IF(H1685="GBP", P1685*1.35, P1685*1)</f>
        <v>76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1.0900000000000001</v>
      </c>
      <c r="P1686">
        <f>ROUND(E1686/L1686, 2)</f>
        <v>86.44</v>
      </c>
      <c r="Q1686" t="s">
        <v>8326</v>
      </c>
      <c r="R1686" t="s">
        <v>8348</v>
      </c>
      <c r="S1686" s="10">
        <f t="shared" si="79"/>
        <v>42783.815289351856</v>
      </c>
      <c r="T1686" s="10">
        <f t="shared" si="80"/>
        <v>42811.773622685185</v>
      </c>
      <c r="U1686">
        <f>IF(H1686="GBP", P1686*1.35, P1686*1)</f>
        <v>86.44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1.03</v>
      </c>
      <c r="P1687">
        <f>ROUND(E1687/L1687, 2)</f>
        <v>24</v>
      </c>
      <c r="Q1687" t="s">
        <v>8326</v>
      </c>
      <c r="R1687" t="s">
        <v>8348</v>
      </c>
      <c r="S1687" s="10">
        <f t="shared" si="79"/>
        <v>42788.2502662037</v>
      </c>
      <c r="T1687" s="10">
        <f t="shared" si="80"/>
        <v>42818.208599537036</v>
      </c>
      <c r="U1687">
        <f>IF(H1687="GBP", P1687*1.35, P1687*1)</f>
        <v>24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0</v>
      </c>
      <c r="P1688">
        <f>ROUND(E1688/L1688, 2)</f>
        <v>18</v>
      </c>
      <c r="Q1688" t="s">
        <v>8326</v>
      </c>
      <c r="R1688" t="s">
        <v>8348</v>
      </c>
      <c r="S1688" s="10">
        <f t="shared" si="79"/>
        <v>42792.843969907408</v>
      </c>
      <c r="T1688" s="10">
        <f t="shared" si="80"/>
        <v>42852.802303240736</v>
      </c>
      <c r="U1688">
        <f>IF(H1688="GBP", P1688*1.35, P1688*1)</f>
        <v>18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0.31</v>
      </c>
      <c r="P1689">
        <f>ROUND(E1689/L1689, 2)</f>
        <v>80.13</v>
      </c>
      <c r="Q1689" t="s">
        <v>8326</v>
      </c>
      <c r="R1689" t="s">
        <v>8348</v>
      </c>
      <c r="S1689" s="10">
        <f t="shared" si="79"/>
        <v>42802.046817129631</v>
      </c>
      <c r="T1689" s="10">
        <f t="shared" si="80"/>
        <v>42835.84375</v>
      </c>
      <c r="U1689">
        <f>IF(H1689="GBP", P1689*1.35, P1689*1)</f>
        <v>80.13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0.44</v>
      </c>
      <c r="P1690">
        <f>ROUND(E1690/L1690, 2)</f>
        <v>253.14</v>
      </c>
      <c r="Q1690" t="s">
        <v>8326</v>
      </c>
      <c r="R1690" t="s">
        <v>8348</v>
      </c>
      <c r="S1690" s="10">
        <f t="shared" si="79"/>
        <v>42804.534652777773</v>
      </c>
      <c r="T1690" s="10">
        <f t="shared" si="80"/>
        <v>42834.492986111116</v>
      </c>
      <c r="U1690">
        <f>IF(H1690="GBP", P1690*1.35, P1690*1)</f>
        <v>253.14</v>
      </c>
    </row>
    <row r="1691" spans="1:21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</v>
      </c>
      <c r="P1691">
        <f>ROUND(E1691/L1691, 2)</f>
        <v>171.43</v>
      </c>
      <c r="Q1691" t="s">
        <v>8326</v>
      </c>
      <c r="R1691" t="s">
        <v>8348</v>
      </c>
      <c r="S1691" s="10">
        <f t="shared" si="79"/>
        <v>42780.942476851851</v>
      </c>
      <c r="T1691" s="10">
        <f t="shared" si="80"/>
        <v>42810.900810185187</v>
      </c>
      <c r="U1691">
        <f>IF(H1691="GBP", P1691*1.35, P1691*1)</f>
        <v>171.43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0.25</v>
      </c>
      <c r="P1692">
        <f>ROUND(E1692/L1692, 2)</f>
        <v>57.73</v>
      </c>
      <c r="Q1692" t="s">
        <v>8326</v>
      </c>
      <c r="R1692" t="s">
        <v>8348</v>
      </c>
      <c r="S1692" s="10">
        <f t="shared" si="79"/>
        <v>42801.43104166667</v>
      </c>
      <c r="T1692" s="10">
        <f t="shared" si="80"/>
        <v>42831.389374999999</v>
      </c>
      <c r="U1692">
        <f>IF(H1692="GBP", P1692*1.35, P1692*1)</f>
        <v>57.73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0.33</v>
      </c>
      <c r="P1693">
        <f>ROUND(E1693/L1693, 2)</f>
        <v>264.26</v>
      </c>
      <c r="Q1693" t="s">
        <v>8326</v>
      </c>
      <c r="R1693" t="s">
        <v>8348</v>
      </c>
      <c r="S1693" s="10">
        <f t="shared" si="79"/>
        <v>42795.701481481476</v>
      </c>
      <c r="T1693" s="10">
        <f t="shared" si="80"/>
        <v>42828.041666666672</v>
      </c>
      <c r="U1693">
        <f>IF(H1693="GBP", P1693*1.35, P1693*1)</f>
        <v>264.26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0.48</v>
      </c>
      <c r="P1694">
        <f>ROUND(E1694/L1694, 2)</f>
        <v>159.33000000000001</v>
      </c>
      <c r="Q1694" t="s">
        <v>8326</v>
      </c>
      <c r="R1694" t="s">
        <v>8348</v>
      </c>
      <c r="S1694" s="10">
        <f t="shared" si="79"/>
        <v>42788.151238425926</v>
      </c>
      <c r="T1694" s="10">
        <f t="shared" si="80"/>
        <v>42820.999305555553</v>
      </c>
      <c r="U1694">
        <f>IF(H1694="GBP", P1694*1.35, P1694*1)</f>
        <v>159.33000000000001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0.09</v>
      </c>
      <c r="P1695">
        <f>ROUND(E1695/L1695, 2)</f>
        <v>35</v>
      </c>
      <c r="Q1695" t="s">
        <v>8326</v>
      </c>
      <c r="R1695" t="s">
        <v>8348</v>
      </c>
      <c r="S1695" s="10">
        <f t="shared" si="79"/>
        <v>42803.920277777783</v>
      </c>
      <c r="T1695" s="10">
        <f t="shared" si="80"/>
        <v>42834.833333333328</v>
      </c>
      <c r="U1695">
        <f>IF(H1695="GBP", P1695*1.35, P1695*1)</f>
        <v>47.25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0</v>
      </c>
      <c r="P1696">
        <f>ROUND(E1696/L1696, 2)</f>
        <v>5</v>
      </c>
      <c r="Q1696" t="s">
        <v>8326</v>
      </c>
      <c r="R1696" t="s">
        <v>8348</v>
      </c>
      <c r="S1696" s="10">
        <f t="shared" si="79"/>
        <v>42791.669837962967</v>
      </c>
      <c r="T1696" s="10">
        <f t="shared" si="80"/>
        <v>42821.191666666666</v>
      </c>
      <c r="U1696">
        <f>IF(H1696="GBP", P1696*1.35, P1696*1)</f>
        <v>5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0.12</v>
      </c>
      <c r="P1697">
        <f>ROUND(E1697/L1697, 2)</f>
        <v>61.09</v>
      </c>
      <c r="Q1697" t="s">
        <v>8326</v>
      </c>
      <c r="R1697" t="s">
        <v>8348</v>
      </c>
      <c r="S1697" s="10">
        <f t="shared" si="79"/>
        <v>42801.031412037039</v>
      </c>
      <c r="T1697" s="10">
        <f t="shared" si="80"/>
        <v>42835.041666666672</v>
      </c>
      <c r="U1697">
        <f>IF(H1697="GBP", P1697*1.35, P1697*1)</f>
        <v>61.09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P1698" t="e">
        <f>ROUND(E1698/L1698, 2)</f>
        <v>#DIV/0!</v>
      </c>
      <c r="Q1698" t="s">
        <v>8326</v>
      </c>
      <c r="R1698" t="s">
        <v>8348</v>
      </c>
      <c r="S1698" s="10">
        <f t="shared" si="79"/>
        <v>42796.069571759261</v>
      </c>
      <c r="T1698" s="10">
        <f t="shared" si="80"/>
        <v>42826.027905092589</v>
      </c>
      <c r="U1698" t="e">
        <f>IF(H1698="GBP", P1698*1.35, P1698*1)</f>
        <v>#DIV/0!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0.2</v>
      </c>
      <c r="P1699">
        <f>ROUND(E1699/L1699, 2)</f>
        <v>114.82</v>
      </c>
      <c r="Q1699" t="s">
        <v>8326</v>
      </c>
      <c r="R1699" t="s">
        <v>8348</v>
      </c>
      <c r="S1699" s="10">
        <f t="shared" si="79"/>
        <v>42805.032962962956</v>
      </c>
      <c r="T1699" s="10">
        <f t="shared" si="80"/>
        <v>42834.991296296299</v>
      </c>
      <c r="U1699">
        <f>IF(H1699="GBP", P1699*1.35, P1699*1)</f>
        <v>114.82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P1700" t="e">
        <f>ROUND(E1700/L1700, 2)</f>
        <v>#DIV/0!</v>
      </c>
      <c r="Q1700" t="s">
        <v>8326</v>
      </c>
      <c r="R1700" t="s">
        <v>8348</v>
      </c>
      <c r="S1700" s="10">
        <f t="shared" si="79"/>
        <v>42796.207870370374</v>
      </c>
      <c r="T1700" s="10">
        <f t="shared" si="80"/>
        <v>42820.147916666669</v>
      </c>
      <c r="U1700" t="e">
        <f>IF(H1700="GBP", P1700*1.35, P1700*1)</f>
        <v>#DIV/0!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0.04</v>
      </c>
      <c r="P1701">
        <f>ROUND(E1701/L1701, 2)</f>
        <v>54</v>
      </c>
      <c r="Q1701" t="s">
        <v>8326</v>
      </c>
      <c r="R1701" t="s">
        <v>8348</v>
      </c>
      <c r="S1701" s="10">
        <f t="shared" si="79"/>
        <v>42806.863946759258</v>
      </c>
      <c r="T1701" s="10">
        <f t="shared" si="80"/>
        <v>42836.863946759258</v>
      </c>
      <c r="U1701">
        <f>IF(H1701="GBP", P1701*1.35, P1701*1)</f>
        <v>54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0.26</v>
      </c>
      <c r="P1702">
        <f>ROUND(E1702/L1702, 2)</f>
        <v>65.97</v>
      </c>
      <c r="Q1702" t="s">
        <v>8326</v>
      </c>
      <c r="R1702" t="s">
        <v>8348</v>
      </c>
      <c r="S1702" s="10">
        <f t="shared" si="79"/>
        <v>42796.071643518517</v>
      </c>
      <c r="T1702" s="10">
        <f t="shared" si="80"/>
        <v>42826.166666666672</v>
      </c>
      <c r="U1702">
        <f>IF(H1702="GBP", P1702*1.35, P1702*1)</f>
        <v>65.97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0</v>
      </c>
      <c r="P1703">
        <f>ROUND(E1703/L1703, 2)</f>
        <v>5</v>
      </c>
      <c r="Q1703" t="s">
        <v>8326</v>
      </c>
      <c r="R1703" t="s">
        <v>8348</v>
      </c>
      <c r="S1703" s="10">
        <f t="shared" si="79"/>
        <v>41989.664409722223</v>
      </c>
      <c r="T1703" s="10">
        <f t="shared" si="80"/>
        <v>42019.664409722223</v>
      </c>
      <c r="U1703">
        <f>IF(H1703="GBP", P1703*1.35, P1703*1)</f>
        <v>5</v>
      </c>
    </row>
    <row r="1704" spans="1:21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0</v>
      </c>
      <c r="P1704">
        <f>ROUND(E1704/L1704, 2)</f>
        <v>1</v>
      </c>
      <c r="Q1704" t="s">
        <v>8326</v>
      </c>
      <c r="R1704" t="s">
        <v>8348</v>
      </c>
      <c r="S1704" s="10">
        <f t="shared" si="79"/>
        <v>42063.869791666672</v>
      </c>
      <c r="T1704" s="10">
        <f t="shared" si="80"/>
        <v>42093.828125</v>
      </c>
      <c r="U1704">
        <f>IF(H1704="GBP", P1704*1.35, P1704*1)</f>
        <v>1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0.01</v>
      </c>
      <c r="P1705">
        <f>ROUND(E1705/L1705, 2)</f>
        <v>25.5</v>
      </c>
      <c r="Q1705" t="s">
        <v>8326</v>
      </c>
      <c r="R1705" t="s">
        <v>8348</v>
      </c>
      <c r="S1705" s="10">
        <f t="shared" si="79"/>
        <v>42187.281678240746</v>
      </c>
      <c r="T1705" s="10">
        <f t="shared" si="80"/>
        <v>42247.281678240746</v>
      </c>
      <c r="U1705">
        <f>IF(H1705="GBP", P1705*1.35, P1705*1)</f>
        <v>25.5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0.65</v>
      </c>
      <c r="P1706">
        <f>ROUND(E1706/L1706, 2)</f>
        <v>118.36</v>
      </c>
      <c r="Q1706" t="s">
        <v>8326</v>
      </c>
      <c r="R1706" t="s">
        <v>8348</v>
      </c>
      <c r="S1706" s="10">
        <f t="shared" si="79"/>
        <v>42021.139733796299</v>
      </c>
      <c r="T1706" s="10">
        <f t="shared" si="80"/>
        <v>42051.139733796299</v>
      </c>
      <c r="U1706">
        <f>IF(H1706="GBP", P1706*1.35, P1706*1)</f>
        <v>118.36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P1707" t="e">
        <f>ROUND(E1707/L1707, 2)</f>
        <v>#DIV/0!</v>
      </c>
      <c r="Q1707" t="s">
        <v>8326</v>
      </c>
      <c r="R1707" t="s">
        <v>8348</v>
      </c>
      <c r="S1707" s="10">
        <f t="shared" si="79"/>
        <v>42245.016736111109</v>
      </c>
      <c r="T1707" s="10">
        <f t="shared" si="80"/>
        <v>42256.666666666672</v>
      </c>
      <c r="U1707" t="e">
        <f>IF(H1707="GBP", P1707*1.35, P1707*1)</f>
        <v>#DIV/0!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P1708" t="e">
        <f>ROUND(E1708/L1708, 2)</f>
        <v>#DIV/0!</v>
      </c>
      <c r="Q1708" t="s">
        <v>8326</v>
      </c>
      <c r="R1708" t="s">
        <v>8348</v>
      </c>
      <c r="S1708" s="10">
        <f t="shared" si="79"/>
        <v>42179.306388888886</v>
      </c>
      <c r="T1708" s="10">
        <f t="shared" si="80"/>
        <v>42239.306388888886</v>
      </c>
      <c r="U1708" t="e">
        <f>IF(H1708="GBP", P1708*1.35, P1708*1)</f>
        <v>#DIV/0!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0.1</v>
      </c>
      <c r="P1709">
        <f>ROUND(E1709/L1709, 2)</f>
        <v>54.11</v>
      </c>
      <c r="Q1709" t="s">
        <v>8326</v>
      </c>
      <c r="R1709" t="s">
        <v>8348</v>
      </c>
      <c r="S1709" s="10">
        <f t="shared" si="79"/>
        <v>42427.721006944441</v>
      </c>
      <c r="T1709" s="10">
        <f t="shared" si="80"/>
        <v>42457.679340277777</v>
      </c>
      <c r="U1709">
        <f>IF(H1709="GBP", P1709*1.35, P1709*1)</f>
        <v>54.11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P1710" t="e">
        <f>ROUND(E1710/L1710, 2)</f>
        <v>#DIV/0!</v>
      </c>
      <c r="Q1710" t="s">
        <v>8326</v>
      </c>
      <c r="R1710" t="s">
        <v>8348</v>
      </c>
      <c r="S1710" s="10">
        <f t="shared" si="79"/>
        <v>42451.866967592592</v>
      </c>
      <c r="T1710" s="10">
        <f t="shared" si="80"/>
        <v>42491.866967592592</v>
      </c>
      <c r="U1710" t="e">
        <f>IF(H1710="GBP", P1710*1.35, P1710*1)</f>
        <v>#DIV/0!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0.05</v>
      </c>
      <c r="P1711">
        <f>ROUND(E1711/L1711, 2)</f>
        <v>21.25</v>
      </c>
      <c r="Q1711" t="s">
        <v>8326</v>
      </c>
      <c r="R1711" t="s">
        <v>8348</v>
      </c>
      <c r="S1711" s="10">
        <f t="shared" si="79"/>
        <v>41841.56381944444</v>
      </c>
      <c r="T1711" s="10">
        <f t="shared" si="80"/>
        <v>41882.818749999999</v>
      </c>
      <c r="U1711">
        <f>IF(H1711="GBP", P1711*1.35, P1711*1)</f>
        <v>21.25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0.01</v>
      </c>
      <c r="P1712">
        <f>ROUND(E1712/L1712, 2)</f>
        <v>34</v>
      </c>
      <c r="Q1712" t="s">
        <v>8326</v>
      </c>
      <c r="R1712" t="s">
        <v>8348</v>
      </c>
      <c r="S1712" s="10">
        <f t="shared" si="79"/>
        <v>42341.59129629629</v>
      </c>
      <c r="T1712" s="10">
        <f t="shared" si="80"/>
        <v>42387.541666666672</v>
      </c>
      <c r="U1712">
        <f>IF(H1712="GBP", P1712*1.35, P1712*1)</f>
        <v>34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0.11</v>
      </c>
      <c r="P1713">
        <f>ROUND(E1713/L1713, 2)</f>
        <v>525</v>
      </c>
      <c r="Q1713" t="s">
        <v>8326</v>
      </c>
      <c r="R1713" t="s">
        <v>8348</v>
      </c>
      <c r="S1713" s="10">
        <f t="shared" si="79"/>
        <v>41852.646226851852</v>
      </c>
      <c r="T1713" s="10">
        <f t="shared" si="80"/>
        <v>41883.646226851852</v>
      </c>
      <c r="U1713">
        <f>IF(H1713="GBP", P1713*1.35, P1713*1)</f>
        <v>525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P1714" t="e">
        <f>ROUND(E1714/L1714, 2)</f>
        <v>#DIV/0!</v>
      </c>
      <c r="Q1714" t="s">
        <v>8326</v>
      </c>
      <c r="R1714" t="s">
        <v>8348</v>
      </c>
      <c r="S1714" s="10">
        <f t="shared" si="79"/>
        <v>42125.913807870369</v>
      </c>
      <c r="T1714" s="10">
        <f t="shared" si="80"/>
        <v>42185.913807870369</v>
      </c>
      <c r="U1714" t="e">
        <f>IF(H1714="GBP", P1714*1.35, P1714*1)</f>
        <v>#DIV/0!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0.02</v>
      </c>
      <c r="P1715">
        <f>ROUND(E1715/L1715, 2)</f>
        <v>50</v>
      </c>
      <c r="Q1715" t="s">
        <v>8326</v>
      </c>
      <c r="R1715" t="s">
        <v>8348</v>
      </c>
      <c r="S1715" s="10">
        <f t="shared" si="79"/>
        <v>41887.801064814819</v>
      </c>
      <c r="T1715" s="10">
        <f t="shared" si="80"/>
        <v>41917.801064814819</v>
      </c>
      <c r="U1715">
        <f>IF(H1715="GBP", P1715*1.35, P1715*1)</f>
        <v>50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0.08</v>
      </c>
      <c r="P1716">
        <f>ROUND(E1716/L1716, 2)</f>
        <v>115.71</v>
      </c>
      <c r="Q1716" t="s">
        <v>8326</v>
      </c>
      <c r="R1716" t="s">
        <v>8348</v>
      </c>
      <c r="S1716" s="10">
        <f t="shared" si="79"/>
        <v>42095.918530092589</v>
      </c>
      <c r="T1716" s="10">
        <f t="shared" si="80"/>
        <v>42125.918530092589</v>
      </c>
      <c r="U1716">
        <f>IF(H1716="GBP", P1716*1.35, P1716*1)</f>
        <v>115.71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0</v>
      </c>
      <c r="P1717">
        <f>ROUND(E1717/L1717, 2)</f>
        <v>5.5</v>
      </c>
      <c r="Q1717" t="s">
        <v>8326</v>
      </c>
      <c r="R1717" t="s">
        <v>8348</v>
      </c>
      <c r="S1717" s="10">
        <f t="shared" si="79"/>
        <v>42064.217418981483</v>
      </c>
      <c r="T1717" s="10">
        <f t="shared" si="80"/>
        <v>42094.140277777777</v>
      </c>
      <c r="U1717">
        <f>IF(H1717="GBP", P1717*1.35, P1717*1)</f>
        <v>5.5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0.08</v>
      </c>
      <c r="P1718">
        <f>ROUND(E1718/L1718, 2)</f>
        <v>50</v>
      </c>
      <c r="Q1718" t="s">
        <v>8326</v>
      </c>
      <c r="R1718" t="s">
        <v>8348</v>
      </c>
      <c r="S1718" s="10">
        <f t="shared" si="79"/>
        <v>42673.577534722222</v>
      </c>
      <c r="T1718" s="10">
        <f t="shared" si="80"/>
        <v>42713.619201388887</v>
      </c>
      <c r="U1718">
        <f>IF(H1718="GBP", P1718*1.35, P1718*1)</f>
        <v>50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0.43</v>
      </c>
      <c r="P1719">
        <f>ROUND(E1719/L1719, 2)</f>
        <v>34.020000000000003</v>
      </c>
      <c r="Q1719" t="s">
        <v>8326</v>
      </c>
      <c r="R1719" t="s">
        <v>8348</v>
      </c>
      <c r="S1719" s="10">
        <f t="shared" si="79"/>
        <v>42460.98192129629</v>
      </c>
      <c r="T1719" s="10">
        <f t="shared" si="80"/>
        <v>42481.166666666672</v>
      </c>
      <c r="U1719">
        <f>IF(H1719="GBP", P1719*1.35, P1719*1)</f>
        <v>34.020000000000003</v>
      </c>
    </row>
    <row r="1720" spans="1:21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0</v>
      </c>
      <c r="P1720">
        <f>ROUND(E1720/L1720, 2)</f>
        <v>37.5</v>
      </c>
      <c r="Q1720" t="s">
        <v>8326</v>
      </c>
      <c r="R1720" t="s">
        <v>8348</v>
      </c>
      <c r="S1720" s="10">
        <f t="shared" si="79"/>
        <v>42460.610520833332</v>
      </c>
      <c r="T1720" s="10">
        <f t="shared" si="80"/>
        <v>42504.207638888889</v>
      </c>
      <c r="U1720">
        <f>IF(H1720="GBP", P1720*1.35, P1720*1)</f>
        <v>37.5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0.01</v>
      </c>
      <c r="P1721">
        <f>ROUND(E1721/L1721, 2)</f>
        <v>11.67</v>
      </c>
      <c r="Q1721" t="s">
        <v>8326</v>
      </c>
      <c r="R1721" t="s">
        <v>8348</v>
      </c>
      <c r="S1721" s="10">
        <f t="shared" si="79"/>
        <v>41869.534618055557</v>
      </c>
      <c r="T1721" s="10">
        <f t="shared" si="80"/>
        <v>41899.534618055557</v>
      </c>
      <c r="U1721">
        <f>IF(H1721="GBP", P1721*1.35, P1721*1)</f>
        <v>11.67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0.06</v>
      </c>
      <c r="P1722">
        <f>ROUND(E1722/L1722, 2)</f>
        <v>28.13</v>
      </c>
      <c r="Q1722" t="s">
        <v>8326</v>
      </c>
      <c r="R1722" t="s">
        <v>8348</v>
      </c>
      <c r="S1722" s="10">
        <f t="shared" si="79"/>
        <v>41922.783229166671</v>
      </c>
      <c r="T1722" s="10">
        <f t="shared" si="80"/>
        <v>41952.824895833335</v>
      </c>
      <c r="U1722">
        <f>IF(H1722="GBP", P1722*1.35, P1722*1)</f>
        <v>28.13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P1723" t="e">
        <f>ROUND(E1723/L1723, 2)</f>
        <v>#DIV/0!</v>
      </c>
      <c r="Q1723" t="s">
        <v>8326</v>
      </c>
      <c r="R1723" t="s">
        <v>8348</v>
      </c>
      <c r="S1723" s="10">
        <f t="shared" si="79"/>
        <v>42319.461377314816</v>
      </c>
      <c r="T1723" s="10">
        <f t="shared" si="80"/>
        <v>42349.461377314816</v>
      </c>
      <c r="U1723" t="e">
        <f>IF(H1723="GBP", P1723*1.35, P1723*1)</f>
        <v>#DIV/0!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0</v>
      </c>
      <c r="P1724">
        <f>ROUND(E1724/L1724, 2)</f>
        <v>1</v>
      </c>
      <c r="Q1724" t="s">
        <v>8326</v>
      </c>
      <c r="R1724" t="s">
        <v>8348</v>
      </c>
      <c r="S1724" s="10">
        <f t="shared" si="79"/>
        <v>42425.960983796293</v>
      </c>
      <c r="T1724" s="10">
        <f t="shared" si="80"/>
        <v>42463.006944444445</v>
      </c>
      <c r="U1724">
        <f>IF(H1724="GBP", P1724*1.35, P1724*1)</f>
        <v>1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7.0000000000000007E-2</v>
      </c>
      <c r="P1725">
        <f>ROUND(E1725/L1725, 2)</f>
        <v>216.67</v>
      </c>
      <c r="Q1725" t="s">
        <v>8326</v>
      </c>
      <c r="R1725" t="s">
        <v>8348</v>
      </c>
      <c r="S1725" s="10">
        <f t="shared" si="79"/>
        <v>42129.82540509259</v>
      </c>
      <c r="T1725" s="10">
        <f t="shared" si="80"/>
        <v>42186.25</v>
      </c>
      <c r="U1725">
        <f>IF(H1725="GBP", P1725*1.35, P1725*1)</f>
        <v>216.67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0.01</v>
      </c>
      <c r="P1726">
        <f>ROUND(E1726/L1726, 2)</f>
        <v>8.75</v>
      </c>
      <c r="Q1726" t="s">
        <v>8326</v>
      </c>
      <c r="R1726" t="s">
        <v>8348</v>
      </c>
      <c r="S1726" s="10">
        <f t="shared" si="79"/>
        <v>41912.932430555556</v>
      </c>
      <c r="T1726" s="10">
        <f t="shared" si="80"/>
        <v>41942.932430555556</v>
      </c>
      <c r="U1726">
        <f>IF(H1726="GBP", P1726*1.35, P1726*1)</f>
        <v>8.75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0.1</v>
      </c>
      <c r="P1727">
        <f>ROUND(E1727/L1727, 2)</f>
        <v>62.22</v>
      </c>
      <c r="Q1727" t="s">
        <v>8326</v>
      </c>
      <c r="R1727" t="s">
        <v>8348</v>
      </c>
      <c r="S1727" s="10">
        <f t="shared" si="79"/>
        <v>41845.968159722222</v>
      </c>
      <c r="T1727" s="10">
        <f t="shared" si="80"/>
        <v>41875.968159722222</v>
      </c>
      <c r="U1727">
        <f>IF(H1727="GBP", P1727*1.35, P1727*1)</f>
        <v>62.22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0.34</v>
      </c>
      <c r="P1728">
        <f>ROUND(E1728/L1728, 2)</f>
        <v>137.25</v>
      </c>
      <c r="Q1728" t="s">
        <v>8326</v>
      </c>
      <c r="R1728" t="s">
        <v>8348</v>
      </c>
      <c r="S1728" s="10">
        <f t="shared" si="79"/>
        <v>41788.919722222221</v>
      </c>
      <c r="T1728" s="10">
        <f t="shared" si="80"/>
        <v>41817.919722222221</v>
      </c>
      <c r="U1728">
        <f>IF(H1728="GBP", P1728*1.35, P1728*1)</f>
        <v>137.25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0</v>
      </c>
      <c r="P1729">
        <f>ROUND(E1729/L1729, 2)</f>
        <v>1</v>
      </c>
      <c r="Q1729" t="s">
        <v>8326</v>
      </c>
      <c r="R1729" t="s">
        <v>8348</v>
      </c>
      <c r="S1729" s="10">
        <f t="shared" si="79"/>
        <v>42044.927974537044</v>
      </c>
      <c r="T1729" s="10">
        <f t="shared" si="80"/>
        <v>42099.458333333328</v>
      </c>
      <c r="U1729">
        <f>IF(H1729="GBP", P1729*1.35, P1729*1)</f>
        <v>1.35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0.68</v>
      </c>
      <c r="P1730">
        <f>ROUND(E1730/L1730, 2)</f>
        <v>122.14</v>
      </c>
      <c r="Q1730" t="s">
        <v>8326</v>
      </c>
      <c r="R1730" t="s">
        <v>8348</v>
      </c>
      <c r="S1730" s="10">
        <f t="shared" si="79"/>
        <v>42268.625856481478</v>
      </c>
      <c r="T1730" s="10">
        <f t="shared" si="80"/>
        <v>42298.625856481478</v>
      </c>
      <c r="U1730">
        <f>IF(H1730="GBP", P1730*1.35, P1730*1)</f>
        <v>122.14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ROUND(E1731/D1731,2)</f>
        <v>0</v>
      </c>
      <c r="P1731" t="e">
        <f>ROUND(E1731/L1731, 2)</f>
        <v>#DIV/0!</v>
      </c>
      <c r="Q1731" t="s">
        <v>8326</v>
      </c>
      <c r="R1731" t="s">
        <v>8348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  <c r="U1731" t="e">
        <f>IF(H1731="GBP", P1731*1.35, P1731*1)</f>
        <v>#DIV/0!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P1732" t="e">
        <f>ROUND(E1732/L1732, 2)</f>
        <v>#DIV/0!</v>
      </c>
      <c r="Q1732" t="s">
        <v>8326</v>
      </c>
      <c r="R1732" t="s">
        <v>8348</v>
      </c>
      <c r="S1732" s="10">
        <f t="shared" si="82"/>
        <v>42272.087766203709</v>
      </c>
      <c r="T1732" s="10">
        <f t="shared" si="83"/>
        <v>42302.087766203709</v>
      </c>
      <c r="U1732" t="e">
        <f>IF(H1732="GBP", P1732*1.35, P1732*1)</f>
        <v>#DIV/0!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P1733" t="e">
        <f>ROUND(E1733/L1733, 2)</f>
        <v>#DIV/0!</v>
      </c>
      <c r="Q1733" t="s">
        <v>8326</v>
      </c>
      <c r="R1733" t="s">
        <v>8348</v>
      </c>
      <c r="S1733" s="10">
        <f t="shared" si="82"/>
        <v>42152.906851851847</v>
      </c>
      <c r="T1733" s="10">
        <f t="shared" si="83"/>
        <v>42166.625</v>
      </c>
      <c r="U1733" t="e">
        <f>IF(H1733="GBP", P1733*1.35, P1733*1)</f>
        <v>#DIV/0!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P1734" t="e">
        <f>ROUND(E1734/L1734, 2)</f>
        <v>#DIV/0!</v>
      </c>
      <c r="Q1734" t="s">
        <v>8326</v>
      </c>
      <c r="R1734" t="s">
        <v>8348</v>
      </c>
      <c r="S1734" s="10">
        <f t="shared" si="82"/>
        <v>42325.683807870373</v>
      </c>
      <c r="T1734" s="10">
        <f t="shared" si="83"/>
        <v>42385.208333333328</v>
      </c>
      <c r="U1734" t="e">
        <f>IF(H1734="GBP", P1734*1.35, P1734*1)</f>
        <v>#DIV/0!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P1735" t="e">
        <f>ROUND(E1735/L1735, 2)</f>
        <v>#DIV/0!</v>
      </c>
      <c r="Q1735" t="s">
        <v>8326</v>
      </c>
      <c r="R1735" t="s">
        <v>8348</v>
      </c>
      <c r="S1735" s="10">
        <f t="shared" si="82"/>
        <v>42614.675625000003</v>
      </c>
      <c r="T1735" s="10">
        <f t="shared" si="83"/>
        <v>42626.895833333328</v>
      </c>
      <c r="U1735" t="e">
        <f>IF(H1735="GBP", P1735*1.35, P1735*1)</f>
        <v>#DIV/0!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0</v>
      </c>
      <c r="P1736">
        <f>ROUND(E1736/L1736, 2)</f>
        <v>1</v>
      </c>
      <c r="Q1736" t="s">
        <v>8326</v>
      </c>
      <c r="R1736" t="s">
        <v>8348</v>
      </c>
      <c r="S1736" s="10">
        <f t="shared" si="82"/>
        <v>42102.036527777775</v>
      </c>
      <c r="T1736" s="10">
        <f t="shared" si="83"/>
        <v>42132.036527777775</v>
      </c>
      <c r="U1736">
        <f>IF(H1736="GBP", P1736*1.35, P1736*1)</f>
        <v>1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0.11</v>
      </c>
      <c r="P1737">
        <f>ROUND(E1737/L1737, 2)</f>
        <v>55</v>
      </c>
      <c r="Q1737" t="s">
        <v>8326</v>
      </c>
      <c r="R1737" t="s">
        <v>8348</v>
      </c>
      <c r="S1737" s="10">
        <f t="shared" si="82"/>
        <v>42559.814178240747</v>
      </c>
      <c r="T1737" s="10">
        <f t="shared" si="83"/>
        <v>42589.814178240747</v>
      </c>
      <c r="U1737">
        <f>IF(H1737="GBP", P1737*1.35, P1737*1)</f>
        <v>55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0.01</v>
      </c>
      <c r="P1738">
        <f>ROUND(E1738/L1738, 2)</f>
        <v>22</v>
      </c>
      <c r="Q1738" t="s">
        <v>8326</v>
      </c>
      <c r="R1738" t="s">
        <v>8348</v>
      </c>
      <c r="S1738" s="10">
        <f t="shared" si="82"/>
        <v>42286.861493055556</v>
      </c>
      <c r="T1738" s="10">
        <f t="shared" si="83"/>
        <v>42316.90315972222</v>
      </c>
      <c r="U1738">
        <f>IF(H1738="GBP", P1738*1.35, P1738*1)</f>
        <v>22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0.21</v>
      </c>
      <c r="P1739">
        <f>ROUND(E1739/L1739, 2)</f>
        <v>56.67</v>
      </c>
      <c r="Q1739" t="s">
        <v>8326</v>
      </c>
      <c r="R1739" t="s">
        <v>8348</v>
      </c>
      <c r="S1739" s="10">
        <f t="shared" si="82"/>
        <v>42175.948981481488</v>
      </c>
      <c r="T1739" s="10">
        <f t="shared" si="83"/>
        <v>42205.948981481488</v>
      </c>
      <c r="U1739">
        <f>IF(H1739="GBP", P1739*1.35, P1739*1)</f>
        <v>56.67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0</v>
      </c>
      <c r="P1740">
        <f>ROUND(E1740/L1740, 2)</f>
        <v>20</v>
      </c>
      <c r="Q1740" t="s">
        <v>8326</v>
      </c>
      <c r="R1740" t="s">
        <v>8348</v>
      </c>
      <c r="S1740" s="10">
        <f t="shared" si="82"/>
        <v>41884.874328703707</v>
      </c>
      <c r="T1740" s="10">
        <f t="shared" si="83"/>
        <v>41914.874328703707</v>
      </c>
      <c r="U1740">
        <f>IF(H1740="GBP", P1740*1.35, P1740*1)</f>
        <v>20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0</v>
      </c>
      <c r="P1741">
        <f>ROUND(E1741/L1741, 2)</f>
        <v>1</v>
      </c>
      <c r="Q1741" t="s">
        <v>8326</v>
      </c>
      <c r="R1741" t="s">
        <v>8348</v>
      </c>
      <c r="S1741" s="10">
        <f t="shared" si="82"/>
        <v>42435.874212962968</v>
      </c>
      <c r="T1741" s="10">
        <f t="shared" si="83"/>
        <v>42494.832546296297</v>
      </c>
      <c r="U1741">
        <f>IF(H1741="GBP", P1741*1.35, P1741*1)</f>
        <v>1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P1742" t="e">
        <f>ROUND(E1742/L1742, 2)</f>
        <v>#DIV/0!</v>
      </c>
      <c r="Q1742" t="s">
        <v>8326</v>
      </c>
      <c r="R1742" t="s">
        <v>8348</v>
      </c>
      <c r="S1742" s="10">
        <f t="shared" si="82"/>
        <v>42171.817384259266</v>
      </c>
      <c r="T1742" s="10">
        <f t="shared" si="83"/>
        <v>42201.817384259266</v>
      </c>
      <c r="U1742" t="e">
        <f>IF(H1742="GBP", P1742*1.35, P1742*1)</f>
        <v>#DIV/0!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1.1100000000000001</v>
      </c>
      <c r="P1743">
        <f>ROUND(E1743/L1743, 2)</f>
        <v>25.58</v>
      </c>
      <c r="Q1743" t="s">
        <v>8339</v>
      </c>
      <c r="R1743" t="s">
        <v>8340</v>
      </c>
      <c r="S1743" s="10">
        <f t="shared" si="82"/>
        <v>42120.628136574072</v>
      </c>
      <c r="T1743" s="10">
        <f t="shared" si="83"/>
        <v>42165.628136574072</v>
      </c>
      <c r="U1743">
        <f>IF(H1743="GBP", P1743*1.35, P1743*1)</f>
        <v>34.533000000000001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1.0900000000000001</v>
      </c>
      <c r="P1744">
        <f>ROUND(E1744/L1744, 2)</f>
        <v>63.97</v>
      </c>
      <c r="Q1744" t="s">
        <v>8339</v>
      </c>
      <c r="R1744" t="s">
        <v>8340</v>
      </c>
      <c r="S1744" s="10">
        <f t="shared" si="82"/>
        <v>42710.876967592587</v>
      </c>
      <c r="T1744" s="10">
        <f t="shared" si="83"/>
        <v>42742.875</v>
      </c>
      <c r="U1744">
        <f>IF(H1744="GBP", P1744*1.35, P1744*1)</f>
        <v>63.97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</v>
      </c>
      <c r="P1745">
        <f>ROUND(E1745/L1745, 2)</f>
        <v>89.93</v>
      </c>
      <c r="Q1745" t="s">
        <v>8339</v>
      </c>
      <c r="R1745" t="s">
        <v>8340</v>
      </c>
      <c r="S1745" s="10">
        <f t="shared" si="82"/>
        <v>42586.925636574073</v>
      </c>
      <c r="T1745" s="10">
        <f t="shared" si="83"/>
        <v>42609.165972222225</v>
      </c>
      <c r="U1745">
        <f>IF(H1745="GBP", P1745*1.35, P1745*1)</f>
        <v>89.93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1.18</v>
      </c>
      <c r="P1746">
        <f>ROUND(E1746/L1746, 2)</f>
        <v>93.07</v>
      </c>
      <c r="Q1746" t="s">
        <v>8339</v>
      </c>
      <c r="R1746" t="s">
        <v>8340</v>
      </c>
      <c r="S1746" s="10">
        <f t="shared" si="82"/>
        <v>42026.605057870373</v>
      </c>
      <c r="T1746" s="10">
        <f t="shared" si="83"/>
        <v>42071.563391203701</v>
      </c>
      <c r="U1746">
        <f>IF(H1746="GBP", P1746*1.35, P1746*1)</f>
        <v>125.64449999999999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1.1399999999999999</v>
      </c>
      <c r="P1747">
        <f>ROUND(E1747/L1747, 2)</f>
        <v>89.67</v>
      </c>
      <c r="Q1747" t="s">
        <v>8339</v>
      </c>
      <c r="R1747" t="s">
        <v>8340</v>
      </c>
      <c r="S1747" s="10">
        <f t="shared" si="82"/>
        <v>42690.259699074071</v>
      </c>
      <c r="T1747" s="10">
        <f t="shared" si="83"/>
        <v>42726.083333333328</v>
      </c>
      <c r="U1747">
        <f>IF(H1747="GBP", P1747*1.35, P1747*1)</f>
        <v>89.67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1.48</v>
      </c>
      <c r="P1748">
        <f>ROUND(E1748/L1748, 2)</f>
        <v>207.62</v>
      </c>
      <c r="Q1748" t="s">
        <v>8339</v>
      </c>
      <c r="R1748" t="s">
        <v>8340</v>
      </c>
      <c r="S1748" s="10">
        <f t="shared" si="82"/>
        <v>42668.176701388889</v>
      </c>
      <c r="T1748" s="10">
        <f t="shared" si="83"/>
        <v>42698.083333333328</v>
      </c>
      <c r="U1748">
        <f>IF(H1748="GBP", P1748*1.35, P1748*1)</f>
        <v>207.62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1.05</v>
      </c>
      <c r="P1749">
        <f>ROUND(E1749/L1749, 2)</f>
        <v>59.41</v>
      </c>
      <c r="Q1749" t="s">
        <v>8339</v>
      </c>
      <c r="R1749" t="s">
        <v>8340</v>
      </c>
      <c r="S1749" s="10">
        <f t="shared" si="82"/>
        <v>42292.435532407413</v>
      </c>
      <c r="T1749" s="10">
        <f t="shared" si="83"/>
        <v>42321.625</v>
      </c>
      <c r="U1749">
        <f>IF(H1749="GBP", P1749*1.35, P1749*1)</f>
        <v>80.203500000000005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1.3</v>
      </c>
      <c r="P1750">
        <f>ROUND(E1750/L1750, 2)</f>
        <v>358.97</v>
      </c>
      <c r="Q1750" t="s">
        <v>8339</v>
      </c>
      <c r="R1750" t="s">
        <v>8340</v>
      </c>
      <c r="S1750" s="10">
        <f t="shared" si="82"/>
        <v>42219.950729166667</v>
      </c>
      <c r="T1750" s="10">
        <f t="shared" si="83"/>
        <v>42249.950729166667</v>
      </c>
      <c r="U1750">
        <f>IF(H1750="GBP", P1750*1.35, P1750*1)</f>
        <v>358.97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1.23</v>
      </c>
      <c r="P1751">
        <f>ROUND(E1751/L1751, 2)</f>
        <v>94.74</v>
      </c>
      <c r="Q1751" t="s">
        <v>8339</v>
      </c>
      <c r="R1751" t="s">
        <v>8340</v>
      </c>
      <c r="S1751" s="10">
        <f t="shared" si="82"/>
        <v>42758.975937499999</v>
      </c>
      <c r="T1751" s="10">
        <f t="shared" si="83"/>
        <v>42795.791666666672</v>
      </c>
      <c r="U1751">
        <f>IF(H1751="GBP", P1751*1.35, P1751*1)</f>
        <v>94.74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2.02</v>
      </c>
      <c r="P1752">
        <f>ROUND(E1752/L1752, 2)</f>
        <v>80.650000000000006</v>
      </c>
      <c r="Q1752" t="s">
        <v>8339</v>
      </c>
      <c r="R1752" t="s">
        <v>8340</v>
      </c>
      <c r="S1752" s="10">
        <f t="shared" si="82"/>
        <v>42454.836851851855</v>
      </c>
      <c r="T1752" s="10">
        <f t="shared" si="83"/>
        <v>42479.836851851855</v>
      </c>
      <c r="U1752">
        <f>IF(H1752="GBP", P1752*1.35, P1752*1)</f>
        <v>80.650000000000006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1.03</v>
      </c>
      <c r="P1753">
        <f>ROUND(E1753/L1753, 2)</f>
        <v>168.69</v>
      </c>
      <c r="Q1753" t="s">
        <v>8339</v>
      </c>
      <c r="R1753" t="s">
        <v>8340</v>
      </c>
      <c r="S1753" s="10">
        <f t="shared" si="82"/>
        <v>42052.7815162037</v>
      </c>
      <c r="T1753" s="10">
        <f t="shared" si="83"/>
        <v>42082.739849537036</v>
      </c>
      <c r="U1753">
        <f>IF(H1753="GBP", P1753*1.35, P1753*1)</f>
        <v>168.69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2.6</v>
      </c>
      <c r="P1754">
        <f>ROUND(E1754/L1754, 2)</f>
        <v>34.69</v>
      </c>
      <c r="Q1754" t="s">
        <v>8339</v>
      </c>
      <c r="R1754" t="s">
        <v>8340</v>
      </c>
      <c r="S1754" s="10">
        <f t="shared" si="82"/>
        <v>42627.253263888888</v>
      </c>
      <c r="T1754" s="10">
        <f t="shared" si="83"/>
        <v>42657.253263888888</v>
      </c>
      <c r="U1754">
        <f>IF(H1754="GBP", P1754*1.35, P1754*1)</f>
        <v>46.831499999999998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1.08</v>
      </c>
      <c r="P1755">
        <f>ROUND(E1755/L1755, 2)</f>
        <v>462.86</v>
      </c>
      <c r="Q1755" t="s">
        <v>8339</v>
      </c>
      <c r="R1755" t="s">
        <v>8340</v>
      </c>
      <c r="S1755" s="10">
        <f t="shared" si="82"/>
        <v>42420.74962962963</v>
      </c>
      <c r="T1755" s="10">
        <f t="shared" si="83"/>
        <v>42450.707962962959</v>
      </c>
      <c r="U1755">
        <f>IF(H1755="GBP", P1755*1.35, P1755*1)</f>
        <v>462.86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1.1100000000000001</v>
      </c>
      <c r="P1756">
        <f>ROUND(E1756/L1756, 2)</f>
        <v>104.39</v>
      </c>
      <c r="Q1756" t="s">
        <v>8339</v>
      </c>
      <c r="R1756" t="s">
        <v>8340</v>
      </c>
      <c r="S1756" s="10">
        <f t="shared" si="82"/>
        <v>42067.876770833333</v>
      </c>
      <c r="T1756" s="10">
        <f t="shared" si="83"/>
        <v>42097.835104166668</v>
      </c>
      <c r="U1756">
        <f>IF(H1756="GBP", P1756*1.35, P1756*1)</f>
        <v>104.39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1.2</v>
      </c>
      <c r="P1757">
        <f>ROUND(E1757/L1757, 2)</f>
        <v>7.5</v>
      </c>
      <c r="Q1757" t="s">
        <v>8339</v>
      </c>
      <c r="R1757" t="s">
        <v>8340</v>
      </c>
      <c r="S1757" s="10">
        <f t="shared" si="82"/>
        <v>42252.788900462961</v>
      </c>
      <c r="T1757" s="10">
        <f t="shared" si="83"/>
        <v>42282.788900462961</v>
      </c>
      <c r="U1757">
        <f>IF(H1757="GBP", P1757*1.35, P1757*1)</f>
        <v>7.5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1.03</v>
      </c>
      <c r="P1758">
        <f>ROUND(E1758/L1758, 2)</f>
        <v>47.13</v>
      </c>
      <c r="Q1758" t="s">
        <v>8339</v>
      </c>
      <c r="R1758" t="s">
        <v>8340</v>
      </c>
      <c r="S1758" s="10">
        <f t="shared" si="82"/>
        <v>42571.167465277773</v>
      </c>
      <c r="T1758" s="10">
        <f t="shared" si="83"/>
        <v>42611.167465277773</v>
      </c>
      <c r="U1758">
        <f>IF(H1758="GBP", P1758*1.35, P1758*1)</f>
        <v>47.13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1.1599999999999999</v>
      </c>
      <c r="P1759">
        <f>ROUND(E1759/L1759, 2)</f>
        <v>414.29</v>
      </c>
      <c r="Q1759" t="s">
        <v>8339</v>
      </c>
      <c r="R1759" t="s">
        <v>8340</v>
      </c>
      <c r="S1759" s="10">
        <f t="shared" si="82"/>
        <v>42733.827349537038</v>
      </c>
      <c r="T1759" s="10">
        <f t="shared" si="83"/>
        <v>42763.811805555553</v>
      </c>
      <c r="U1759">
        <f>IF(H1759="GBP", P1759*1.35, P1759*1)</f>
        <v>414.29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1.1499999999999999</v>
      </c>
      <c r="P1760">
        <f>ROUND(E1760/L1760, 2)</f>
        <v>42.48</v>
      </c>
      <c r="Q1760" t="s">
        <v>8339</v>
      </c>
      <c r="R1760" t="s">
        <v>8340</v>
      </c>
      <c r="S1760" s="10">
        <f t="shared" si="82"/>
        <v>42505.955925925926</v>
      </c>
      <c r="T1760" s="10">
        <f t="shared" si="83"/>
        <v>42565.955925925926</v>
      </c>
      <c r="U1760">
        <f>IF(H1760="GBP", P1760*1.35, P1760*1)</f>
        <v>42.48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1.07</v>
      </c>
      <c r="P1761">
        <f>ROUND(E1761/L1761, 2)</f>
        <v>108.78</v>
      </c>
      <c r="Q1761" t="s">
        <v>8339</v>
      </c>
      <c r="R1761" t="s">
        <v>8340</v>
      </c>
      <c r="S1761" s="10">
        <f t="shared" si="82"/>
        <v>42068.829039351855</v>
      </c>
      <c r="T1761" s="10">
        <f t="shared" si="83"/>
        <v>42088.787372685183</v>
      </c>
      <c r="U1761">
        <f>IF(H1761="GBP", P1761*1.35, P1761*1)</f>
        <v>108.78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1.65</v>
      </c>
      <c r="P1762">
        <f>ROUND(E1762/L1762, 2)</f>
        <v>81.099999999999994</v>
      </c>
      <c r="Q1762" t="s">
        <v>8339</v>
      </c>
      <c r="R1762" t="s">
        <v>8340</v>
      </c>
      <c r="S1762" s="10">
        <f t="shared" si="82"/>
        <v>42405.67260416667</v>
      </c>
      <c r="T1762" s="10">
        <f t="shared" si="83"/>
        <v>42425.67260416667</v>
      </c>
      <c r="U1762">
        <f>IF(H1762="GBP", P1762*1.35, P1762*1)</f>
        <v>81.099999999999994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1.55</v>
      </c>
      <c r="P1763">
        <f>ROUND(E1763/L1763, 2)</f>
        <v>51.67</v>
      </c>
      <c r="Q1763" t="s">
        <v>8339</v>
      </c>
      <c r="R1763" t="s">
        <v>8340</v>
      </c>
      <c r="S1763" s="10">
        <f t="shared" si="82"/>
        <v>42209.567824074074</v>
      </c>
      <c r="T1763" s="10">
        <f t="shared" si="83"/>
        <v>42259.567824074074</v>
      </c>
      <c r="U1763">
        <f>IF(H1763="GBP", P1763*1.35, P1763*1)</f>
        <v>69.754500000000007</v>
      </c>
    </row>
    <row r="1764" spans="1:2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8.85</v>
      </c>
      <c r="P1764">
        <f>ROUND(E1764/L1764, 2)</f>
        <v>35.4</v>
      </c>
      <c r="Q1764" t="s">
        <v>8339</v>
      </c>
      <c r="R1764" t="s">
        <v>8340</v>
      </c>
      <c r="S1764" s="10">
        <f t="shared" si="82"/>
        <v>42410.982002314813</v>
      </c>
      <c r="T1764" s="10">
        <f t="shared" si="83"/>
        <v>42440.982002314813</v>
      </c>
      <c r="U1764">
        <f>IF(H1764="GBP", P1764*1.35, P1764*1)</f>
        <v>35.4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1.02</v>
      </c>
      <c r="P1765">
        <f>ROUND(E1765/L1765, 2)</f>
        <v>103.64</v>
      </c>
      <c r="Q1765" t="s">
        <v>8339</v>
      </c>
      <c r="R1765" t="s">
        <v>8340</v>
      </c>
      <c r="S1765" s="10">
        <f t="shared" si="82"/>
        <v>42636.868518518517</v>
      </c>
      <c r="T1765" s="10">
        <f t="shared" si="83"/>
        <v>42666.868518518517</v>
      </c>
      <c r="U1765">
        <f>IF(H1765="GBP", P1765*1.35, P1765*1)</f>
        <v>103.64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0.2</v>
      </c>
      <c r="P1766">
        <f>ROUND(E1766/L1766, 2)</f>
        <v>55.28</v>
      </c>
      <c r="Q1766" t="s">
        <v>8339</v>
      </c>
      <c r="R1766" t="s">
        <v>8340</v>
      </c>
      <c r="S1766" s="10">
        <f t="shared" si="82"/>
        <v>41825.485868055555</v>
      </c>
      <c r="T1766" s="10">
        <f t="shared" si="83"/>
        <v>41854.485868055555</v>
      </c>
      <c r="U1766">
        <f>IF(H1766="GBP", P1766*1.35, P1766*1)</f>
        <v>74.628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0.59</v>
      </c>
      <c r="P1767">
        <f>ROUND(E1767/L1767, 2)</f>
        <v>72.17</v>
      </c>
      <c r="Q1767" t="s">
        <v>8339</v>
      </c>
      <c r="R1767" t="s">
        <v>8340</v>
      </c>
      <c r="S1767" s="10">
        <f t="shared" si="82"/>
        <v>41834.980462962965</v>
      </c>
      <c r="T1767" s="10">
        <f t="shared" si="83"/>
        <v>41864.980462962965</v>
      </c>
      <c r="U1767">
        <f>IF(H1767="GBP", P1767*1.35, P1767*1)</f>
        <v>72.17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P1768" t="e">
        <f>ROUND(E1768/L1768, 2)</f>
        <v>#DIV/0!</v>
      </c>
      <c r="Q1768" t="s">
        <v>8339</v>
      </c>
      <c r="R1768" t="s">
        <v>8340</v>
      </c>
      <c r="S1768" s="10">
        <f t="shared" si="82"/>
        <v>41855.859814814816</v>
      </c>
      <c r="T1768" s="10">
        <f t="shared" si="83"/>
        <v>41876.859814814816</v>
      </c>
      <c r="U1768" t="e">
        <f>IF(H1768="GBP", P1768*1.35, P1768*1)</f>
        <v>#DIV/0!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0.46</v>
      </c>
      <c r="P1769">
        <f>ROUND(E1769/L1769, 2)</f>
        <v>58.62</v>
      </c>
      <c r="Q1769" t="s">
        <v>8339</v>
      </c>
      <c r="R1769" t="s">
        <v>8340</v>
      </c>
      <c r="S1769" s="10">
        <f t="shared" si="82"/>
        <v>41824.658379629633</v>
      </c>
      <c r="T1769" s="10">
        <f t="shared" si="83"/>
        <v>41854.658379629633</v>
      </c>
      <c r="U1769">
        <f>IF(H1769="GBP", P1769*1.35, P1769*1)</f>
        <v>58.62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0.04</v>
      </c>
      <c r="P1770">
        <f>ROUND(E1770/L1770, 2)</f>
        <v>12.47</v>
      </c>
      <c r="Q1770" t="s">
        <v>8339</v>
      </c>
      <c r="R1770" t="s">
        <v>8340</v>
      </c>
      <c r="S1770" s="10">
        <f t="shared" si="82"/>
        <v>41849.560694444444</v>
      </c>
      <c r="T1770" s="10">
        <f t="shared" si="83"/>
        <v>41909.560694444444</v>
      </c>
      <c r="U1770">
        <f>IF(H1770="GBP", P1770*1.35, P1770*1)</f>
        <v>12.47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0.03</v>
      </c>
      <c r="P1771">
        <f>ROUND(E1771/L1771, 2)</f>
        <v>49.14</v>
      </c>
      <c r="Q1771" t="s">
        <v>8339</v>
      </c>
      <c r="R1771" t="s">
        <v>8340</v>
      </c>
      <c r="S1771" s="10">
        <f t="shared" si="82"/>
        <v>41987.818969907406</v>
      </c>
      <c r="T1771" s="10">
        <f t="shared" si="83"/>
        <v>42017.818969907406</v>
      </c>
      <c r="U1771">
        <f>IF(H1771="GBP", P1771*1.35, P1771*1)</f>
        <v>49.14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0.56999999999999995</v>
      </c>
      <c r="P1772">
        <f>ROUND(E1772/L1772, 2)</f>
        <v>150.5</v>
      </c>
      <c r="Q1772" t="s">
        <v>8339</v>
      </c>
      <c r="R1772" t="s">
        <v>8340</v>
      </c>
      <c r="S1772" s="10">
        <f t="shared" si="82"/>
        <v>41891.780023148152</v>
      </c>
      <c r="T1772" s="10">
        <f t="shared" si="83"/>
        <v>41926.780023148152</v>
      </c>
      <c r="U1772">
        <f>IF(H1772="GBP", P1772*1.35, P1772*1)</f>
        <v>150.5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0.21</v>
      </c>
      <c r="P1773">
        <f>ROUND(E1773/L1773, 2)</f>
        <v>35.799999999999997</v>
      </c>
      <c r="Q1773" t="s">
        <v>8339</v>
      </c>
      <c r="R1773" t="s">
        <v>8340</v>
      </c>
      <c r="S1773" s="10">
        <f t="shared" si="82"/>
        <v>41905.979629629634</v>
      </c>
      <c r="T1773" s="10">
        <f t="shared" si="83"/>
        <v>41935.979629629634</v>
      </c>
      <c r="U1773">
        <f>IF(H1773="GBP", P1773*1.35, P1773*1)</f>
        <v>48.33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0.16</v>
      </c>
      <c r="P1774">
        <f>ROUND(E1774/L1774, 2)</f>
        <v>45.16</v>
      </c>
      <c r="Q1774" t="s">
        <v>8339</v>
      </c>
      <c r="R1774" t="s">
        <v>8340</v>
      </c>
      <c r="S1774" s="10">
        <f t="shared" si="82"/>
        <v>41766.718009259261</v>
      </c>
      <c r="T1774" s="10">
        <f t="shared" si="83"/>
        <v>41826.718009259261</v>
      </c>
      <c r="U1774">
        <f>IF(H1774="GBP", P1774*1.35, P1774*1)</f>
        <v>60.966000000000001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0.06</v>
      </c>
      <c r="P1775">
        <f>ROUND(E1775/L1775, 2)</f>
        <v>98.79</v>
      </c>
      <c r="Q1775" t="s">
        <v>8339</v>
      </c>
      <c r="R1775" t="s">
        <v>8340</v>
      </c>
      <c r="S1775" s="10">
        <f t="shared" si="82"/>
        <v>41978.760393518518</v>
      </c>
      <c r="T1775" s="10">
        <f t="shared" si="83"/>
        <v>42023.760393518518</v>
      </c>
      <c r="U1775">
        <f>IF(H1775="GBP", P1775*1.35, P1775*1)</f>
        <v>98.79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0.46</v>
      </c>
      <c r="P1776">
        <f>ROUND(E1776/L1776, 2)</f>
        <v>88.31</v>
      </c>
      <c r="Q1776" t="s">
        <v>8339</v>
      </c>
      <c r="R1776" t="s">
        <v>8340</v>
      </c>
      <c r="S1776" s="10">
        <f t="shared" si="82"/>
        <v>41930.218657407408</v>
      </c>
      <c r="T1776" s="10">
        <f t="shared" si="83"/>
        <v>41972.624305555553</v>
      </c>
      <c r="U1776">
        <f>IF(H1776="GBP", P1776*1.35, P1776*1)</f>
        <v>88.31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0.65</v>
      </c>
      <c r="P1777">
        <f>ROUND(E1777/L1777, 2)</f>
        <v>170.63</v>
      </c>
      <c r="Q1777" t="s">
        <v>8339</v>
      </c>
      <c r="R1777" t="s">
        <v>8340</v>
      </c>
      <c r="S1777" s="10">
        <f t="shared" si="82"/>
        <v>41891.976388888892</v>
      </c>
      <c r="T1777" s="10">
        <f t="shared" si="83"/>
        <v>41936.976388888892</v>
      </c>
      <c r="U1777">
        <f>IF(H1777="GBP", P1777*1.35, P1777*1)</f>
        <v>170.63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7.0000000000000007E-2</v>
      </c>
      <c r="P1778">
        <f>ROUND(E1778/L1778, 2)</f>
        <v>83.75</v>
      </c>
      <c r="Q1778" t="s">
        <v>8339</v>
      </c>
      <c r="R1778" t="s">
        <v>8340</v>
      </c>
      <c r="S1778" s="10">
        <f t="shared" si="82"/>
        <v>41905.95684027778</v>
      </c>
      <c r="T1778" s="10">
        <f t="shared" si="83"/>
        <v>41941.95684027778</v>
      </c>
      <c r="U1778">
        <f>IF(H1778="GBP", P1778*1.35, P1778*1)</f>
        <v>113.06250000000001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0.14000000000000001</v>
      </c>
      <c r="P1779">
        <f>ROUND(E1779/L1779, 2)</f>
        <v>65.099999999999994</v>
      </c>
      <c r="Q1779" t="s">
        <v>8339</v>
      </c>
      <c r="R1779" t="s">
        <v>8340</v>
      </c>
      <c r="S1779" s="10">
        <f t="shared" si="82"/>
        <v>42025.357094907406</v>
      </c>
      <c r="T1779" s="10">
        <f t="shared" si="83"/>
        <v>42055.357094907406</v>
      </c>
      <c r="U1779">
        <f>IF(H1779="GBP", P1779*1.35, P1779*1)</f>
        <v>65.099999999999994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0.02</v>
      </c>
      <c r="P1780">
        <f>ROUND(E1780/L1780, 2)</f>
        <v>66.33</v>
      </c>
      <c r="Q1780" t="s">
        <v>8339</v>
      </c>
      <c r="R1780" t="s">
        <v>8340</v>
      </c>
      <c r="S1780" s="10">
        <f t="shared" si="82"/>
        <v>42045.86336805555</v>
      </c>
      <c r="T1780" s="10">
        <f t="shared" si="83"/>
        <v>42090.821701388893</v>
      </c>
      <c r="U1780">
        <f>IF(H1780="GBP", P1780*1.35, P1780*1)</f>
        <v>66.33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0.36</v>
      </c>
      <c r="P1781">
        <f>ROUND(E1781/L1781, 2)</f>
        <v>104.89</v>
      </c>
      <c r="Q1781" t="s">
        <v>8339</v>
      </c>
      <c r="R1781" t="s">
        <v>8340</v>
      </c>
      <c r="S1781" s="10">
        <f t="shared" si="82"/>
        <v>42585.691898148143</v>
      </c>
      <c r="T1781" s="10">
        <f t="shared" si="83"/>
        <v>42615.691898148143</v>
      </c>
      <c r="U1781">
        <f>IF(H1781="GBP", P1781*1.35, P1781*1)</f>
        <v>104.89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0.4</v>
      </c>
      <c r="P1782">
        <f>ROUND(E1782/L1782, 2)</f>
        <v>78.44</v>
      </c>
      <c r="Q1782" t="s">
        <v>8339</v>
      </c>
      <c r="R1782" t="s">
        <v>8340</v>
      </c>
      <c r="S1782" s="10">
        <f t="shared" si="82"/>
        <v>42493.600810185191</v>
      </c>
      <c r="T1782" s="10">
        <f t="shared" si="83"/>
        <v>42553.600810185191</v>
      </c>
      <c r="U1782">
        <f>IF(H1782="GBP", P1782*1.35, P1782*1)</f>
        <v>78.44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0.26</v>
      </c>
      <c r="P1783">
        <f>ROUND(E1783/L1783, 2)</f>
        <v>59.04</v>
      </c>
      <c r="Q1783" t="s">
        <v>8339</v>
      </c>
      <c r="R1783" t="s">
        <v>8340</v>
      </c>
      <c r="S1783" s="10">
        <f t="shared" si="82"/>
        <v>42597.617418981477</v>
      </c>
      <c r="T1783" s="10">
        <f t="shared" si="83"/>
        <v>42628.617418981477</v>
      </c>
      <c r="U1783">
        <f>IF(H1783="GBP", P1783*1.35, P1783*1)</f>
        <v>59.04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0.15</v>
      </c>
      <c r="P1784">
        <f>ROUND(E1784/L1784, 2)</f>
        <v>71.34</v>
      </c>
      <c r="Q1784" t="s">
        <v>8339</v>
      </c>
      <c r="R1784" t="s">
        <v>8340</v>
      </c>
      <c r="S1784" s="10">
        <f t="shared" si="82"/>
        <v>42388.575104166666</v>
      </c>
      <c r="T1784" s="10">
        <f t="shared" si="83"/>
        <v>42421.575104166666</v>
      </c>
      <c r="U1784">
        <f>IF(H1784="GBP", P1784*1.35, P1784*1)</f>
        <v>71.34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0.24</v>
      </c>
      <c r="P1785">
        <f>ROUND(E1785/L1785, 2)</f>
        <v>51.23</v>
      </c>
      <c r="Q1785" t="s">
        <v>8339</v>
      </c>
      <c r="R1785" t="s">
        <v>8340</v>
      </c>
      <c r="S1785" s="10">
        <f t="shared" si="82"/>
        <v>42115.949976851851</v>
      </c>
      <c r="T1785" s="10">
        <f t="shared" si="83"/>
        <v>42145.949976851851</v>
      </c>
      <c r="U1785">
        <f>IF(H1785="GBP", P1785*1.35, P1785*1)</f>
        <v>51.23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0.4</v>
      </c>
      <c r="P1786">
        <f>ROUND(E1786/L1786, 2)</f>
        <v>60.24</v>
      </c>
      <c r="Q1786" t="s">
        <v>8339</v>
      </c>
      <c r="R1786" t="s">
        <v>8340</v>
      </c>
      <c r="S1786" s="10">
        <f t="shared" si="82"/>
        <v>42003.655555555553</v>
      </c>
      <c r="T1786" s="10">
        <f t="shared" si="83"/>
        <v>42035.142361111109</v>
      </c>
      <c r="U1786">
        <f>IF(H1786="GBP", P1786*1.35, P1786*1)</f>
        <v>60.24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0.2</v>
      </c>
      <c r="P1787">
        <f>ROUND(E1787/L1787, 2)</f>
        <v>44.94</v>
      </c>
      <c r="Q1787" t="s">
        <v>8339</v>
      </c>
      <c r="R1787" t="s">
        <v>8340</v>
      </c>
      <c r="S1787" s="10">
        <f t="shared" si="82"/>
        <v>41897.134895833333</v>
      </c>
      <c r="T1787" s="10">
        <f t="shared" si="83"/>
        <v>41928</v>
      </c>
      <c r="U1787">
        <f>IF(H1787="GBP", P1787*1.35, P1787*1)</f>
        <v>44.94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0.48</v>
      </c>
      <c r="P1788">
        <f>ROUND(E1788/L1788, 2)</f>
        <v>31.21</v>
      </c>
      <c r="Q1788" t="s">
        <v>8339</v>
      </c>
      <c r="R1788" t="s">
        <v>8340</v>
      </c>
      <c r="S1788" s="10">
        <f t="shared" si="82"/>
        <v>41958.550659722227</v>
      </c>
      <c r="T1788" s="10">
        <f t="shared" si="83"/>
        <v>41988.550659722227</v>
      </c>
      <c r="U1788">
        <f>IF(H1788="GBP", P1788*1.35, P1788*1)</f>
        <v>31.21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0.15</v>
      </c>
      <c r="P1789">
        <f>ROUND(E1789/L1789, 2)</f>
        <v>63.88</v>
      </c>
      <c r="Q1789" t="s">
        <v>8339</v>
      </c>
      <c r="R1789" t="s">
        <v>8340</v>
      </c>
      <c r="S1789" s="10">
        <f t="shared" si="82"/>
        <v>42068.65552083333</v>
      </c>
      <c r="T1789" s="10">
        <f t="shared" si="83"/>
        <v>42098.613854166666</v>
      </c>
      <c r="U1789">
        <f>IF(H1789="GBP", P1789*1.35, P1789*1)</f>
        <v>63.88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0.01</v>
      </c>
      <c r="P1790">
        <f>ROUND(E1790/L1790, 2)</f>
        <v>19</v>
      </c>
      <c r="Q1790" t="s">
        <v>8339</v>
      </c>
      <c r="R1790" t="s">
        <v>8340</v>
      </c>
      <c r="S1790" s="10">
        <f t="shared" si="82"/>
        <v>41913.94840277778</v>
      </c>
      <c r="T1790" s="10">
        <f t="shared" si="83"/>
        <v>41943.94840277778</v>
      </c>
      <c r="U1790">
        <f>IF(H1790="GBP", P1790*1.35, P1790*1)</f>
        <v>25.650000000000002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0.01</v>
      </c>
      <c r="P1791">
        <f>ROUND(E1791/L1791, 2)</f>
        <v>10</v>
      </c>
      <c r="Q1791" t="s">
        <v>8339</v>
      </c>
      <c r="R1791" t="s">
        <v>8340</v>
      </c>
      <c r="S1791" s="10">
        <f t="shared" si="82"/>
        <v>41956.250034722223</v>
      </c>
      <c r="T1791" s="10">
        <f t="shared" si="83"/>
        <v>42016.250034722223</v>
      </c>
      <c r="U1791">
        <f>IF(H1791="GBP", P1791*1.35, P1791*1)</f>
        <v>10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0.05</v>
      </c>
      <c r="P1792">
        <f>ROUND(E1792/L1792, 2)</f>
        <v>109.07</v>
      </c>
      <c r="Q1792" t="s">
        <v>8339</v>
      </c>
      <c r="R1792" t="s">
        <v>8340</v>
      </c>
      <c r="S1792" s="10">
        <f t="shared" si="82"/>
        <v>42010.674513888895</v>
      </c>
      <c r="T1792" s="10">
        <f t="shared" si="83"/>
        <v>42040.674513888895</v>
      </c>
      <c r="U1792">
        <f>IF(H1792="GBP", P1792*1.35, P1792*1)</f>
        <v>109.07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0.04</v>
      </c>
      <c r="P1793">
        <f>ROUND(E1793/L1793, 2)</f>
        <v>26.75</v>
      </c>
      <c r="Q1793" t="s">
        <v>8339</v>
      </c>
      <c r="R1793" t="s">
        <v>8340</v>
      </c>
      <c r="S1793" s="10">
        <f t="shared" si="82"/>
        <v>41973.740335648152</v>
      </c>
      <c r="T1793" s="10">
        <f t="shared" si="83"/>
        <v>42033.740335648152</v>
      </c>
      <c r="U1793">
        <f>IF(H1793="GBP", P1793*1.35, P1793*1)</f>
        <v>36.112500000000004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0.61</v>
      </c>
      <c r="P1794">
        <f>ROUND(E1794/L1794, 2)</f>
        <v>109.94</v>
      </c>
      <c r="Q1794" t="s">
        <v>8339</v>
      </c>
      <c r="R1794" t="s">
        <v>8340</v>
      </c>
      <c r="S1794" s="10">
        <f t="shared" si="82"/>
        <v>42189.031041666662</v>
      </c>
      <c r="T1794" s="10">
        <f t="shared" si="83"/>
        <v>42226.290972222225</v>
      </c>
      <c r="U1794">
        <f>IF(H1794="GBP", P1794*1.35, P1794*1)</f>
        <v>109.94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ROUND(E1795/D1795,2)</f>
        <v>0.01</v>
      </c>
      <c r="P1795">
        <f>ROUND(E1795/L1795, 2)</f>
        <v>20</v>
      </c>
      <c r="Q1795" t="s">
        <v>8339</v>
      </c>
      <c r="R1795" t="s">
        <v>8340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  <c r="U1795">
        <f>IF(H1795="GBP", P1795*1.35, P1795*1)</f>
        <v>20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0.11</v>
      </c>
      <c r="P1796">
        <f>ROUND(E1796/L1796, 2)</f>
        <v>55.39</v>
      </c>
      <c r="Q1796" t="s">
        <v>8339</v>
      </c>
      <c r="R1796" t="s">
        <v>8340</v>
      </c>
      <c r="S1796" s="10">
        <f t="shared" si="85"/>
        <v>42011.551180555558</v>
      </c>
      <c r="T1796" s="10">
        <f t="shared" si="86"/>
        <v>42046.551180555558</v>
      </c>
      <c r="U1796">
        <f>IF(H1796="GBP", P1796*1.35, P1796*1)</f>
        <v>55.39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0.39</v>
      </c>
      <c r="P1797">
        <f>ROUND(E1797/L1797, 2)</f>
        <v>133.9</v>
      </c>
      <c r="Q1797" t="s">
        <v>8339</v>
      </c>
      <c r="R1797" t="s">
        <v>8340</v>
      </c>
      <c r="S1797" s="10">
        <f t="shared" si="85"/>
        <v>42628.288668981477</v>
      </c>
      <c r="T1797" s="10">
        <f t="shared" si="86"/>
        <v>42657.666666666672</v>
      </c>
      <c r="U1797">
        <f>IF(H1797="GBP", P1797*1.35, P1797*1)</f>
        <v>133.9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0.22</v>
      </c>
      <c r="P1798">
        <f>ROUND(E1798/L1798, 2)</f>
        <v>48.72</v>
      </c>
      <c r="Q1798" t="s">
        <v>8339</v>
      </c>
      <c r="R1798" t="s">
        <v>8340</v>
      </c>
      <c r="S1798" s="10">
        <f t="shared" si="85"/>
        <v>42515.439421296294</v>
      </c>
      <c r="T1798" s="10">
        <f t="shared" si="86"/>
        <v>42575.439421296294</v>
      </c>
      <c r="U1798">
        <f>IF(H1798="GBP", P1798*1.35, P1798*1)</f>
        <v>65.772000000000006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0.68</v>
      </c>
      <c r="P1799">
        <f>ROUND(E1799/L1799, 2)</f>
        <v>48.25</v>
      </c>
      <c r="Q1799" t="s">
        <v>8339</v>
      </c>
      <c r="R1799" t="s">
        <v>8340</v>
      </c>
      <c r="S1799" s="10">
        <f t="shared" si="85"/>
        <v>42689.56931712963</v>
      </c>
      <c r="T1799" s="10">
        <f t="shared" si="86"/>
        <v>42719.56931712963</v>
      </c>
      <c r="U1799">
        <f>IF(H1799="GBP", P1799*1.35, P1799*1)</f>
        <v>48.25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0.14000000000000001</v>
      </c>
      <c r="P1800">
        <f>ROUND(E1800/L1800, 2)</f>
        <v>58.97</v>
      </c>
      <c r="Q1800" t="s">
        <v>8339</v>
      </c>
      <c r="R1800" t="s">
        <v>8340</v>
      </c>
      <c r="S1800" s="10">
        <f t="shared" si="85"/>
        <v>42344.32677083333</v>
      </c>
      <c r="T1800" s="10">
        <f t="shared" si="86"/>
        <v>42404.32677083333</v>
      </c>
      <c r="U1800">
        <f>IF(H1800="GBP", P1800*1.35, P1800*1)</f>
        <v>58.97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0.02</v>
      </c>
      <c r="P1801">
        <f>ROUND(E1801/L1801, 2)</f>
        <v>11.64</v>
      </c>
      <c r="Q1801" t="s">
        <v>8339</v>
      </c>
      <c r="R1801" t="s">
        <v>8340</v>
      </c>
      <c r="S1801" s="10">
        <f t="shared" si="85"/>
        <v>41934.842685185184</v>
      </c>
      <c r="T1801" s="10">
        <f t="shared" si="86"/>
        <v>41954.884351851855</v>
      </c>
      <c r="U1801">
        <f>IF(H1801="GBP", P1801*1.35, P1801*1)</f>
        <v>15.714000000000002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0.2</v>
      </c>
      <c r="P1802">
        <f>ROUND(E1802/L1802, 2)</f>
        <v>83.72</v>
      </c>
      <c r="Q1802" t="s">
        <v>8339</v>
      </c>
      <c r="R1802" t="s">
        <v>8340</v>
      </c>
      <c r="S1802" s="10">
        <f t="shared" si="85"/>
        <v>42623.606134259258</v>
      </c>
      <c r="T1802" s="10">
        <f t="shared" si="86"/>
        <v>42653.606134259258</v>
      </c>
      <c r="U1802">
        <f>IF(H1802="GBP", P1802*1.35, P1802*1)</f>
        <v>113.02200000000001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0.14000000000000001</v>
      </c>
      <c r="P1803">
        <f>ROUND(E1803/L1803, 2)</f>
        <v>63.65</v>
      </c>
      <c r="Q1803" t="s">
        <v>8339</v>
      </c>
      <c r="R1803" t="s">
        <v>8340</v>
      </c>
      <c r="S1803" s="10">
        <f t="shared" si="85"/>
        <v>42321.660509259258</v>
      </c>
      <c r="T1803" s="10">
        <f t="shared" si="86"/>
        <v>42353.506944444445</v>
      </c>
      <c r="U1803">
        <f>IF(H1803="GBP", P1803*1.35, P1803*1)</f>
        <v>85.927500000000009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0.48</v>
      </c>
      <c r="P1804">
        <f>ROUND(E1804/L1804, 2)</f>
        <v>94.28</v>
      </c>
      <c r="Q1804" t="s">
        <v>8339</v>
      </c>
      <c r="R1804" t="s">
        <v>8340</v>
      </c>
      <c r="S1804" s="10">
        <f t="shared" si="85"/>
        <v>42159.47256944445</v>
      </c>
      <c r="T1804" s="10">
        <f t="shared" si="86"/>
        <v>42182.915972222225</v>
      </c>
      <c r="U1804">
        <f>IF(H1804="GBP", P1804*1.35, P1804*1)</f>
        <v>94.28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0.31</v>
      </c>
      <c r="P1805">
        <f>ROUND(E1805/L1805, 2)</f>
        <v>71.87</v>
      </c>
      <c r="Q1805" t="s">
        <v>8339</v>
      </c>
      <c r="R1805" t="s">
        <v>8340</v>
      </c>
      <c r="S1805" s="10">
        <f t="shared" si="85"/>
        <v>42018.071550925932</v>
      </c>
      <c r="T1805" s="10">
        <f t="shared" si="86"/>
        <v>42049.071550925932</v>
      </c>
      <c r="U1805">
        <f>IF(H1805="GBP", P1805*1.35, P1805*1)</f>
        <v>71.87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0.35</v>
      </c>
      <c r="P1806">
        <f>ROUND(E1806/L1806, 2)</f>
        <v>104.85</v>
      </c>
      <c r="Q1806" t="s">
        <v>8339</v>
      </c>
      <c r="R1806" t="s">
        <v>8340</v>
      </c>
      <c r="S1806" s="10">
        <f t="shared" si="85"/>
        <v>42282.678287037037</v>
      </c>
      <c r="T1806" s="10">
        <f t="shared" si="86"/>
        <v>42322.719953703709</v>
      </c>
      <c r="U1806">
        <f>IF(H1806="GBP", P1806*1.35, P1806*1)</f>
        <v>104.85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0.36</v>
      </c>
      <c r="P1807">
        <f>ROUND(E1807/L1807, 2)</f>
        <v>67.14</v>
      </c>
      <c r="Q1807" t="s">
        <v>8339</v>
      </c>
      <c r="R1807" t="s">
        <v>8340</v>
      </c>
      <c r="S1807" s="10">
        <f t="shared" si="85"/>
        <v>42247.803912037038</v>
      </c>
      <c r="T1807" s="10">
        <f t="shared" si="86"/>
        <v>42279.75</v>
      </c>
      <c r="U1807">
        <f>IF(H1807="GBP", P1807*1.35, P1807*1)</f>
        <v>67.14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0.03</v>
      </c>
      <c r="P1808">
        <f>ROUND(E1808/L1808, 2)</f>
        <v>73.88</v>
      </c>
      <c r="Q1808" t="s">
        <v>8339</v>
      </c>
      <c r="R1808" t="s">
        <v>8340</v>
      </c>
      <c r="S1808" s="10">
        <f t="shared" si="85"/>
        <v>41877.638298611113</v>
      </c>
      <c r="T1808" s="10">
        <f t="shared" si="86"/>
        <v>41912.638298611113</v>
      </c>
      <c r="U1808">
        <f>IF(H1808="GBP", P1808*1.35, P1808*1)</f>
        <v>99.738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0.11</v>
      </c>
      <c r="P1809">
        <f>ROUND(E1809/L1809, 2)</f>
        <v>69.13</v>
      </c>
      <c r="Q1809" t="s">
        <v>8339</v>
      </c>
      <c r="R1809" t="s">
        <v>8340</v>
      </c>
      <c r="S1809" s="10">
        <f t="shared" si="85"/>
        <v>41880.068437499998</v>
      </c>
      <c r="T1809" s="10">
        <f t="shared" si="86"/>
        <v>41910.068437499998</v>
      </c>
      <c r="U1809">
        <f>IF(H1809="GBP", P1809*1.35, P1809*1)</f>
        <v>69.13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0.41</v>
      </c>
      <c r="P1810">
        <f>ROUND(E1810/L1810, 2)</f>
        <v>120.77</v>
      </c>
      <c r="Q1810" t="s">
        <v>8339</v>
      </c>
      <c r="R1810" t="s">
        <v>8340</v>
      </c>
      <c r="S1810" s="10">
        <f t="shared" si="85"/>
        <v>42742.680902777778</v>
      </c>
      <c r="T1810" s="10">
        <f t="shared" si="86"/>
        <v>42777.680902777778</v>
      </c>
      <c r="U1810">
        <f>IF(H1810="GBP", P1810*1.35, P1810*1)</f>
        <v>120.77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0.11</v>
      </c>
      <c r="P1811">
        <f>ROUND(E1811/L1811, 2)</f>
        <v>42.22</v>
      </c>
      <c r="Q1811" t="s">
        <v>8339</v>
      </c>
      <c r="R1811" t="s">
        <v>8340</v>
      </c>
      <c r="S1811" s="10">
        <f t="shared" si="85"/>
        <v>42029.907858796301</v>
      </c>
      <c r="T1811" s="10">
        <f t="shared" si="86"/>
        <v>42064.907858796301</v>
      </c>
      <c r="U1811">
        <f>IF(H1811="GBP", P1811*1.35, P1811*1)</f>
        <v>42.22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0.03</v>
      </c>
      <c r="P1812">
        <f>ROUND(E1812/L1812, 2)</f>
        <v>7.5</v>
      </c>
      <c r="Q1812" t="s">
        <v>8339</v>
      </c>
      <c r="R1812" t="s">
        <v>8340</v>
      </c>
      <c r="S1812" s="10">
        <f t="shared" si="85"/>
        <v>41860.91002314815</v>
      </c>
      <c r="T1812" s="10">
        <f t="shared" si="86"/>
        <v>41872.91002314815</v>
      </c>
      <c r="U1812">
        <f>IF(H1812="GBP", P1812*1.35, P1812*1)</f>
        <v>7.5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0</v>
      </c>
      <c r="P1813">
        <f>ROUND(E1813/L1813, 2)</f>
        <v>1.54</v>
      </c>
      <c r="Q1813" t="s">
        <v>8339</v>
      </c>
      <c r="R1813" t="s">
        <v>8340</v>
      </c>
      <c r="S1813" s="10">
        <f t="shared" si="85"/>
        <v>41876.433680555558</v>
      </c>
      <c r="T1813" s="10">
        <f t="shared" si="86"/>
        <v>41936.166666666664</v>
      </c>
      <c r="U1813">
        <f>IF(H1813="GBP", P1813*1.35, P1813*1)</f>
        <v>1.54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0.13</v>
      </c>
      <c r="P1814">
        <f>ROUND(E1814/L1814, 2)</f>
        <v>37.61</v>
      </c>
      <c r="Q1814" t="s">
        <v>8339</v>
      </c>
      <c r="R1814" t="s">
        <v>8340</v>
      </c>
      <c r="S1814" s="10">
        <f t="shared" si="85"/>
        <v>42524.318703703699</v>
      </c>
      <c r="T1814" s="10">
        <f t="shared" si="86"/>
        <v>42554.318703703699</v>
      </c>
      <c r="U1814">
        <f>IF(H1814="GBP", P1814*1.35, P1814*1)</f>
        <v>50.773500000000006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P1815" t="e">
        <f>ROUND(E1815/L1815, 2)</f>
        <v>#DIV/0!</v>
      </c>
      <c r="Q1815" t="s">
        <v>8339</v>
      </c>
      <c r="R1815" t="s">
        <v>8340</v>
      </c>
      <c r="S1815" s="10">
        <f t="shared" si="85"/>
        <v>41829.889027777775</v>
      </c>
      <c r="T1815" s="10">
        <f t="shared" si="86"/>
        <v>41859.889027777775</v>
      </c>
      <c r="U1815" t="e">
        <f>IF(H1815="GBP", P1815*1.35, P1815*1)</f>
        <v>#DIV/0!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0.49</v>
      </c>
      <c r="P1816">
        <f>ROUND(E1816/L1816, 2)</f>
        <v>42.16</v>
      </c>
      <c r="Q1816" t="s">
        <v>8339</v>
      </c>
      <c r="R1816" t="s">
        <v>8340</v>
      </c>
      <c r="S1816" s="10">
        <f t="shared" si="85"/>
        <v>42033.314074074078</v>
      </c>
      <c r="T1816" s="10">
        <f t="shared" si="86"/>
        <v>42063.314074074078</v>
      </c>
      <c r="U1816">
        <f>IF(H1816="GBP", P1816*1.35, P1816*1)</f>
        <v>56.915999999999997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P1817" t="e">
        <f>ROUND(E1817/L1817, 2)</f>
        <v>#DIV/0!</v>
      </c>
      <c r="Q1817" t="s">
        <v>8339</v>
      </c>
      <c r="R1817" t="s">
        <v>8340</v>
      </c>
      <c r="S1817" s="10">
        <f t="shared" si="85"/>
        <v>42172.906678240746</v>
      </c>
      <c r="T1817" s="10">
        <f t="shared" si="86"/>
        <v>42186.906678240746</v>
      </c>
      <c r="U1817" t="e">
        <f>IF(H1817="GBP", P1817*1.35, P1817*1)</f>
        <v>#DIV/0!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0.02</v>
      </c>
      <c r="P1818">
        <f>ROUND(E1818/L1818, 2)</f>
        <v>84.83</v>
      </c>
      <c r="Q1818" t="s">
        <v>8339</v>
      </c>
      <c r="R1818" t="s">
        <v>8340</v>
      </c>
      <c r="S1818" s="10">
        <f t="shared" si="85"/>
        <v>42548.876192129625</v>
      </c>
      <c r="T1818" s="10">
        <f t="shared" si="86"/>
        <v>42576.791666666672</v>
      </c>
      <c r="U1818">
        <f>IF(H1818="GBP", P1818*1.35, P1818*1)</f>
        <v>84.83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0.52</v>
      </c>
      <c r="P1819">
        <f>ROUND(E1819/L1819, 2)</f>
        <v>94.19</v>
      </c>
      <c r="Q1819" t="s">
        <v>8339</v>
      </c>
      <c r="R1819" t="s">
        <v>8340</v>
      </c>
      <c r="S1819" s="10">
        <f t="shared" si="85"/>
        <v>42705.662118055552</v>
      </c>
      <c r="T1819" s="10">
        <f t="shared" si="86"/>
        <v>42765.290972222225</v>
      </c>
      <c r="U1819">
        <f>IF(H1819="GBP", P1819*1.35, P1819*1)</f>
        <v>94.19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P1820" t="e">
        <f>ROUND(E1820/L1820, 2)</f>
        <v>#DIV/0!</v>
      </c>
      <c r="Q1820" t="s">
        <v>8339</v>
      </c>
      <c r="R1820" t="s">
        <v>8340</v>
      </c>
      <c r="S1820" s="10">
        <f t="shared" si="85"/>
        <v>42067.234375</v>
      </c>
      <c r="T1820" s="10">
        <f t="shared" si="86"/>
        <v>42097.192708333328</v>
      </c>
      <c r="U1820" t="e">
        <f>IF(H1820="GBP", P1820*1.35, P1820*1)</f>
        <v>#DIV/0!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0.02</v>
      </c>
      <c r="P1821">
        <f>ROUND(E1821/L1821, 2)</f>
        <v>6.25</v>
      </c>
      <c r="Q1821" t="s">
        <v>8339</v>
      </c>
      <c r="R1821" t="s">
        <v>8340</v>
      </c>
      <c r="S1821" s="10">
        <f t="shared" si="85"/>
        <v>41820.752268518518</v>
      </c>
      <c r="T1821" s="10">
        <f t="shared" si="86"/>
        <v>41850.752268518518</v>
      </c>
      <c r="U1821">
        <f>IF(H1821="GBP", P1821*1.35, P1821*1)</f>
        <v>6.25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7.0000000000000007E-2</v>
      </c>
      <c r="P1822">
        <f>ROUND(E1822/L1822, 2)</f>
        <v>213.38</v>
      </c>
      <c r="Q1822" t="s">
        <v>8339</v>
      </c>
      <c r="R1822" t="s">
        <v>8340</v>
      </c>
      <c r="S1822" s="10">
        <f t="shared" si="85"/>
        <v>42065.084375000006</v>
      </c>
      <c r="T1822" s="10">
        <f t="shared" si="86"/>
        <v>42095.042708333334</v>
      </c>
      <c r="U1822">
        <f>IF(H1822="GBP", P1822*1.35, P1822*1)</f>
        <v>213.38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1.35</v>
      </c>
      <c r="P1823">
        <f>ROUND(E1823/L1823, 2)</f>
        <v>59.16</v>
      </c>
      <c r="Q1823" t="s">
        <v>8326</v>
      </c>
      <c r="R1823" t="s">
        <v>8327</v>
      </c>
      <c r="S1823" s="10">
        <f t="shared" si="85"/>
        <v>40926.319062499999</v>
      </c>
      <c r="T1823" s="10">
        <f t="shared" si="86"/>
        <v>40971.319062499999</v>
      </c>
      <c r="U1823">
        <f>IF(H1823="GBP", P1823*1.35, P1823*1)</f>
        <v>59.16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</v>
      </c>
      <c r="P1824">
        <f>ROUND(E1824/L1824, 2)</f>
        <v>27.27</v>
      </c>
      <c r="Q1824" t="s">
        <v>8326</v>
      </c>
      <c r="R1824" t="s">
        <v>8327</v>
      </c>
      <c r="S1824" s="10">
        <f t="shared" si="85"/>
        <v>41634.797013888885</v>
      </c>
      <c r="T1824" s="10">
        <f t="shared" si="86"/>
        <v>41670.792361111111</v>
      </c>
      <c r="U1824">
        <f>IF(H1824="GBP", P1824*1.35, P1824*1)</f>
        <v>27.27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1.1599999999999999</v>
      </c>
      <c r="P1825">
        <f>ROUND(E1825/L1825, 2)</f>
        <v>24.58</v>
      </c>
      <c r="Q1825" t="s">
        <v>8326</v>
      </c>
      <c r="R1825" t="s">
        <v>8327</v>
      </c>
      <c r="S1825" s="10">
        <f t="shared" si="85"/>
        <v>41176.684907407405</v>
      </c>
      <c r="T1825" s="10">
        <f t="shared" si="86"/>
        <v>41206.684907407405</v>
      </c>
      <c r="U1825">
        <f>IF(H1825="GBP", P1825*1.35, P1825*1)</f>
        <v>24.58</v>
      </c>
    </row>
    <row r="1826" spans="1:21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</v>
      </c>
      <c r="P1826">
        <f>ROUND(E1826/L1826, 2)</f>
        <v>75.05</v>
      </c>
      <c r="Q1826" t="s">
        <v>8326</v>
      </c>
      <c r="R1826" t="s">
        <v>8327</v>
      </c>
      <c r="S1826" s="10">
        <f t="shared" si="85"/>
        <v>41626.916284722225</v>
      </c>
      <c r="T1826" s="10">
        <f t="shared" si="86"/>
        <v>41647.088888888888</v>
      </c>
      <c r="U1826">
        <f>IF(H1826="GBP", P1826*1.35, P1826*1)</f>
        <v>75.05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1.05</v>
      </c>
      <c r="P1827">
        <f>ROUND(E1827/L1827, 2)</f>
        <v>42.02</v>
      </c>
      <c r="Q1827" t="s">
        <v>8326</v>
      </c>
      <c r="R1827" t="s">
        <v>8327</v>
      </c>
      <c r="S1827" s="10">
        <f t="shared" si="85"/>
        <v>41443.83452546296</v>
      </c>
      <c r="T1827" s="10">
        <f t="shared" si="86"/>
        <v>41466.83452546296</v>
      </c>
      <c r="U1827">
        <f>IF(H1827="GBP", P1827*1.35, P1827*1)</f>
        <v>42.02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1.01</v>
      </c>
      <c r="P1828">
        <f>ROUND(E1828/L1828, 2)</f>
        <v>53.16</v>
      </c>
      <c r="Q1828" t="s">
        <v>8326</v>
      </c>
      <c r="R1828" t="s">
        <v>8327</v>
      </c>
      <c r="S1828" s="10">
        <f t="shared" si="85"/>
        <v>41657.923807870371</v>
      </c>
      <c r="T1828" s="10">
        <f t="shared" si="86"/>
        <v>41687.923807870371</v>
      </c>
      <c r="U1828">
        <f>IF(H1828="GBP", P1828*1.35, P1828*1)</f>
        <v>53.16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1.01</v>
      </c>
      <c r="P1829">
        <f>ROUND(E1829/L1829, 2)</f>
        <v>83.89</v>
      </c>
      <c r="Q1829" t="s">
        <v>8326</v>
      </c>
      <c r="R1829" t="s">
        <v>8327</v>
      </c>
      <c r="S1829" s="10">
        <f t="shared" si="85"/>
        <v>40555.325937499998</v>
      </c>
      <c r="T1829" s="10">
        <f t="shared" si="86"/>
        <v>40605.325937499998</v>
      </c>
      <c r="U1829">
        <f>IF(H1829="GBP", P1829*1.35, P1829*1)</f>
        <v>83.89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</v>
      </c>
      <c r="P1830">
        <f>ROUND(E1830/L1830, 2)</f>
        <v>417.33</v>
      </c>
      <c r="Q1830" t="s">
        <v>8326</v>
      </c>
      <c r="R1830" t="s">
        <v>8327</v>
      </c>
      <c r="S1830" s="10">
        <f t="shared" si="85"/>
        <v>41736.899652777778</v>
      </c>
      <c r="T1830" s="10">
        <f t="shared" si="86"/>
        <v>41768.916666666664</v>
      </c>
      <c r="U1830">
        <f>IF(H1830="GBP", P1830*1.35, P1830*1)</f>
        <v>417.33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1.67</v>
      </c>
      <c r="P1831">
        <f>ROUND(E1831/L1831, 2)</f>
        <v>75.77</v>
      </c>
      <c r="Q1831" t="s">
        <v>8326</v>
      </c>
      <c r="R1831" t="s">
        <v>8327</v>
      </c>
      <c r="S1831" s="10">
        <f t="shared" si="85"/>
        <v>40516.087627314817</v>
      </c>
      <c r="T1831" s="10">
        <f t="shared" si="86"/>
        <v>40564.916666666664</v>
      </c>
      <c r="U1831">
        <f>IF(H1831="GBP", P1831*1.35, P1831*1)</f>
        <v>75.77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1.02</v>
      </c>
      <c r="P1832">
        <f>ROUND(E1832/L1832, 2)</f>
        <v>67.39</v>
      </c>
      <c r="Q1832" t="s">
        <v>8326</v>
      </c>
      <c r="R1832" t="s">
        <v>8327</v>
      </c>
      <c r="S1832" s="10">
        <f t="shared" si="85"/>
        <v>41664.684108796297</v>
      </c>
      <c r="T1832" s="10">
        <f t="shared" si="86"/>
        <v>41694.684108796297</v>
      </c>
      <c r="U1832">
        <f>IF(H1832="GBP", P1832*1.35, P1832*1)</f>
        <v>67.39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1.03</v>
      </c>
      <c r="P1833">
        <f>ROUND(E1833/L1833, 2)</f>
        <v>73.569999999999993</v>
      </c>
      <c r="Q1833" t="s">
        <v>8326</v>
      </c>
      <c r="R1833" t="s">
        <v>8327</v>
      </c>
      <c r="S1833" s="10">
        <f t="shared" si="85"/>
        <v>41026.996099537035</v>
      </c>
      <c r="T1833" s="10">
        <f t="shared" si="86"/>
        <v>41041.996099537035</v>
      </c>
      <c r="U1833">
        <f>IF(H1833="GBP", P1833*1.35, P1833*1)</f>
        <v>73.569999999999993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1.43</v>
      </c>
      <c r="P1834">
        <f>ROUND(E1834/L1834, 2)</f>
        <v>25</v>
      </c>
      <c r="Q1834" t="s">
        <v>8326</v>
      </c>
      <c r="R1834" t="s">
        <v>8327</v>
      </c>
      <c r="S1834" s="10">
        <f t="shared" si="85"/>
        <v>40576.539664351854</v>
      </c>
      <c r="T1834" s="10">
        <f t="shared" si="86"/>
        <v>40606.539664351854</v>
      </c>
      <c r="U1834">
        <f>IF(H1834="GBP", P1834*1.35, P1834*1)</f>
        <v>25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2.63</v>
      </c>
      <c r="P1835">
        <f>ROUND(E1835/L1835, 2)</f>
        <v>42</v>
      </c>
      <c r="Q1835" t="s">
        <v>8326</v>
      </c>
      <c r="R1835" t="s">
        <v>8327</v>
      </c>
      <c r="S1835" s="10">
        <f t="shared" si="85"/>
        <v>41303.044016203705</v>
      </c>
      <c r="T1835" s="10">
        <f t="shared" si="86"/>
        <v>41335.332638888889</v>
      </c>
      <c r="U1835">
        <f>IF(H1835="GBP", P1835*1.35, P1835*1)</f>
        <v>42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1.18</v>
      </c>
      <c r="P1836">
        <f>ROUND(E1836/L1836, 2)</f>
        <v>131.16999999999999</v>
      </c>
      <c r="Q1836" t="s">
        <v>8326</v>
      </c>
      <c r="R1836" t="s">
        <v>8327</v>
      </c>
      <c r="S1836" s="10">
        <f t="shared" si="85"/>
        <v>41988.964062500003</v>
      </c>
      <c r="T1836" s="10">
        <f t="shared" si="86"/>
        <v>42028.964062500003</v>
      </c>
      <c r="U1836">
        <f>IF(H1836="GBP", P1836*1.35, P1836*1)</f>
        <v>131.16999999999999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1.04</v>
      </c>
      <c r="P1837">
        <f>ROUND(E1837/L1837, 2)</f>
        <v>47.27</v>
      </c>
      <c r="Q1837" t="s">
        <v>8326</v>
      </c>
      <c r="R1837" t="s">
        <v>8327</v>
      </c>
      <c r="S1837" s="10">
        <f t="shared" si="85"/>
        <v>42430.702210648145</v>
      </c>
      <c r="T1837" s="10">
        <f t="shared" si="86"/>
        <v>42460.660543981481</v>
      </c>
      <c r="U1837">
        <f>IF(H1837="GBP", P1837*1.35, P1837*1)</f>
        <v>63.81450000000001</v>
      </c>
    </row>
    <row r="1838" spans="1:21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</v>
      </c>
      <c r="P1838">
        <f>ROUND(E1838/L1838, 2)</f>
        <v>182.13</v>
      </c>
      <c r="Q1838" t="s">
        <v>8326</v>
      </c>
      <c r="R1838" t="s">
        <v>8327</v>
      </c>
      <c r="S1838" s="10">
        <f t="shared" si="85"/>
        <v>41305.809363425928</v>
      </c>
      <c r="T1838" s="10">
        <f t="shared" si="86"/>
        <v>41322.809363425928</v>
      </c>
      <c r="U1838">
        <f>IF(H1838="GBP", P1838*1.35, P1838*1)</f>
        <v>182.13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3.07</v>
      </c>
      <c r="P1839">
        <f>ROUND(E1839/L1839, 2)</f>
        <v>61.37</v>
      </c>
      <c r="Q1839" t="s">
        <v>8326</v>
      </c>
      <c r="R1839" t="s">
        <v>8327</v>
      </c>
      <c r="S1839" s="10">
        <f t="shared" si="85"/>
        <v>40926.047858796301</v>
      </c>
      <c r="T1839" s="10">
        <f t="shared" si="86"/>
        <v>40986.006192129629</v>
      </c>
      <c r="U1839">
        <f>IF(H1839="GBP", P1839*1.35, P1839*1)</f>
        <v>61.37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</v>
      </c>
      <c r="P1840">
        <f>ROUND(E1840/L1840, 2)</f>
        <v>35.770000000000003</v>
      </c>
      <c r="Q1840" t="s">
        <v>8326</v>
      </c>
      <c r="R1840" t="s">
        <v>8327</v>
      </c>
      <c r="S1840" s="10">
        <f t="shared" si="85"/>
        <v>40788.786539351851</v>
      </c>
      <c r="T1840" s="10">
        <f t="shared" si="86"/>
        <v>40817.125</v>
      </c>
      <c r="U1840">
        <f>IF(H1840="GBP", P1840*1.35, P1840*1)</f>
        <v>35.770000000000003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2.0499999999999998</v>
      </c>
      <c r="P1841">
        <f>ROUND(E1841/L1841, 2)</f>
        <v>45.62</v>
      </c>
      <c r="Q1841" t="s">
        <v>8326</v>
      </c>
      <c r="R1841" t="s">
        <v>8327</v>
      </c>
      <c r="S1841" s="10">
        <f t="shared" si="85"/>
        <v>42614.722013888888</v>
      </c>
      <c r="T1841" s="10">
        <f t="shared" si="86"/>
        <v>42644.722013888888</v>
      </c>
      <c r="U1841">
        <f>IF(H1841="GBP", P1841*1.35, P1841*1)</f>
        <v>45.62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1.0900000000000001</v>
      </c>
      <c r="P1842">
        <f>ROUND(E1842/L1842, 2)</f>
        <v>75.38</v>
      </c>
      <c r="Q1842" t="s">
        <v>8326</v>
      </c>
      <c r="R1842" t="s">
        <v>8327</v>
      </c>
      <c r="S1842" s="10">
        <f t="shared" si="85"/>
        <v>41382.096180555556</v>
      </c>
      <c r="T1842" s="10">
        <f t="shared" si="86"/>
        <v>41401.207638888889</v>
      </c>
      <c r="U1842">
        <f>IF(H1842="GBP", P1842*1.35, P1842*1)</f>
        <v>75.38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1.02</v>
      </c>
      <c r="P1843">
        <f>ROUND(E1843/L1843, 2)</f>
        <v>50.88</v>
      </c>
      <c r="Q1843" t="s">
        <v>8326</v>
      </c>
      <c r="R1843" t="s">
        <v>8327</v>
      </c>
      <c r="S1843" s="10">
        <f t="shared" si="85"/>
        <v>41745.84542824074</v>
      </c>
      <c r="T1843" s="10">
        <f t="shared" si="86"/>
        <v>41779.207638888889</v>
      </c>
      <c r="U1843">
        <f>IF(H1843="GBP", P1843*1.35, P1843*1)</f>
        <v>50.88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1.25</v>
      </c>
      <c r="P1844">
        <f>ROUND(E1844/L1844, 2)</f>
        <v>119.29</v>
      </c>
      <c r="Q1844" t="s">
        <v>8326</v>
      </c>
      <c r="R1844" t="s">
        <v>8327</v>
      </c>
      <c r="S1844" s="10">
        <f t="shared" si="85"/>
        <v>42031.631724537037</v>
      </c>
      <c r="T1844" s="10">
        <f t="shared" si="86"/>
        <v>42065.249305555553</v>
      </c>
      <c r="U1844">
        <f>IF(H1844="GBP", P1844*1.35, P1844*1)</f>
        <v>119.29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1.24</v>
      </c>
      <c r="P1845">
        <f>ROUND(E1845/L1845, 2)</f>
        <v>92.54</v>
      </c>
      <c r="Q1845" t="s">
        <v>8326</v>
      </c>
      <c r="R1845" t="s">
        <v>8327</v>
      </c>
      <c r="S1845" s="10">
        <f t="shared" si="85"/>
        <v>40564.994837962964</v>
      </c>
      <c r="T1845" s="10">
        <f t="shared" si="86"/>
        <v>40594.994837962964</v>
      </c>
      <c r="U1845">
        <f>IF(H1845="GBP", P1845*1.35, P1845*1)</f>
        <v>92.54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1.01</v>
      </c>
      <c r="P1846">
        <f>ROUND(E1846/L1846, 2)</f>
        <v>76.05</v>
      </c>
      <c r="Q1846" t="s">
        <v>8326</v>
      </c>
      <c r="R1846" t="s">
        <v>8327</v>
      </c>
      <c r="S1846" s="10">
        <f t="shared" si="85"/>
        <v>40666.973541666666</v>
      </c>
      <c r="T1846" s="10">
        <f t="shared" si="86"/>
        <v>40705.125</v>
      </c>
      <c r="U1846">
        <f>IF(H1846="GBP", P1846*1.35, P1846*1)</f>
        <v>76.05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</v>
      </c>
      <c r="P1847">
        <f>ROUND(E1847/L1847, 2)</f>
        <v>52.63</v>
      </c>
      <c r="Q1847" t="s">
        <v>8326</v>
      </c>
      <c r="R1847" t="s">
        <v>8327</v>
      </c>
      <c r="S1847" s="10">
        <f t="shared" si="85"/>
        <v>42523.333310185189</v>
      </c>
      <c r="T1847" s="10">
        <f t="shared" si="86"/>
        <v>42538.204861111109</v>
      </c>
      <c r="U1847">
        <f>IF(H1847="GBP", P1847*1.35, P1847*1)</f>
        <v>52.63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1.38</v>
      </c>
      <c r="P1848">
        <f>ROUND(E1848/L1848, 2)</f>
        <v>98.99</v>
      </c>
      <c r="Q1848" t="s">
        <v>8326</v>
      </c>
      <c r="R1848" t="s">
        <v>8327</v>
      </c>
      <c r="S1848" s="10">
        <f t="shared" si="85"/>
        <v>41228.650196759263</v>
      </c>
      <c r="T1848" s="10">
        <f t="shared" si="86"/>
        <v>41258.650196759263</v>
      </c>
      <c r="U1848">
        <f>IF(H1848="GBP", P1848*1.35, P1848*1)</f>
        <v>98.99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1.21</v>
      </c>
      <c r="P1849">
        <f>ROUND(E1849/L1849, 2)</f>
        <v>79.53</v>
      </c>
      <c r="Q1849" t="s">
        <v>8326</v>
      </c>
      <c r="R1849" t="s">
        <v>8327</v>
      </c>
      <c r="S1849" s="10">
        <f t="shared" si="85"/>
        <v>42094.236481481479</v>
      </c>
      <c r="T1849" s="10">
        <f t="shared" si="86"/>
        <v>42115.236481481479</v>
      </c>
      <c r="U1849">
        <f>IF(H1849="GBP", P1849*1.35, P1849*1)</f>
        <v>79.53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1.07</v>
      </c>
      <c r="P1850">
        <f>ROUND(E1850/L1850, 2)</f>
        <v>134.21</v>
      </c>
      <c r="Q1850" t="s">
        <v>8326</v>
      </c>
      <c r="R1850" t="s">
        <v>8327</v>
      </c>
      <c r="S1850" s="10">
        <f t="shared" si="85"/>
        <v>40691.788055555553</v>
      </c>
      <c r="T1850" s="10">
        <f t="shared" si="86"/>
        <v>40755.290972222225</v>
      </c>
      <c r="U1850">
        <f>IF(H1850="GBP", P1850*1.35, P1850*1)</f>
        <v>134.21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</v>
      </c>
      <c r="P1851">
        <f>ROUND(E1851/L1851, 2)</f>
        <v>37.630000000000003</v>
      </c>
      <c r="Q1851" t="s">
        <v>8326</v>
      </c>
      <c r="R1851" t="s">
        <v>8327</v>
      </c>
      <c r="S1851" s="10">
        <f t="shared" si="85"/>
        <v>41169.845590277779</v>
      </c>
      <c r="T1851" s="10">
        <f t="shared" si="86"/>
        <v>41199.845590277779</v>
      </c>
      <c r="U1851">
        <f>IF(H1851="GBP", P1851*1.35, P1851*1)</f>
        <v>37.630000000000003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1.02</v>
      </c>
      <c r="P1852">
        <f>ROUND(E1852/L1852, 2)</f>
        <v>51.04</v>
      </c>
      <c r="Q1852" t="s">
        <v>8326</v>
      </c>
      <c r="R1852" t="s">
        <v>8327</v>
      </c>
      <c r="S1852" s="10">
        <f t="shared" si="85"/>
        <v>41800.959490740745</v>
      </c>
      <c r="T1852" s="10">
        <f t="shared" si="86"/>
        <v>41830.959490740745</v>
      </c>
      <c r="U1852">
        <f>IF(H1852="GBP", P1852*1.35, P1852*1)</f>
        <v>51.04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</v>
      </c>
      <c r="P1853">
        <f>ROUND(E1853/L1853, 2)</f>
        <v>50.04</v>
      </c>
      <c r="Q1853" t="s">
        <v>8326</v>
      </c>
      <c r="R1853" t="s">
        <v>8327</v>
      </c>
      <c r="S1853" s="10">
        <f t="shared" si="85"/>
        <v>41827.906689814816</v>
      </c>
      <c r="T1853" s="10">
        <f t="shared" si="86"/>
        <v>41848.041666666664</v>
      </c>
      <c r="U1853">
        <f>IF(H1853="GBP", P1853*1.35, P1853*1)</f>
        <v>50.04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1.17</v>
      </c>
      <c r="P1854">
        <f>ROUND(E1854/L1854, 2)</f>
        <v>133.93</v>
      </c>
      <c r="Q1854" t="s">
        <v>8326</v>
      </c>
      <c r="R1854" t="s">
        <v>8327</v>
      </c>
      <c r="S1854" s="10">
        <f t="shared" si="85"/>
        <v>42081.77143518519</v>
      </c>
      <c r="T1854" s="10">
        <f t="shared" si="86"/>
        <v>42119</v>
      </c>
      <c r="U1854">
        <f>IF(H1854="GBP", P1854*1.35, P1854*1)</f>
        <v>133.93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1.02</v>
      </c>
      <c r="P1855">
        <f>ROUND(E1855/L1855, 2)</f>
        <v>58.21</v>
      </c>
      <c r="Q1855" t="s">
        <v>8326</v>
      </c>
      <c r="R1855" t="s">
        <v>8327</v>
      </c>
      <c r="S1855" s="10">
        <f t="shared" si="85"/>
        <v>41177.060381944444</v>
      </c>
      <c r="T1855" s="10">
        <f t="shared" si="86"/>
        <v>41227.102048611108</v>
      </c>
      <c r="U1855">
        <f>IF(H1855="GBP", P1855*1.35, P1855*1)</f>
        <v>58.21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1.02</v>
      </c>
      <c r="P1856">
        <f>ROUND(E1856/L1856, 2)</f>
        <v>88.04</v>
      </c>
      <c r="Q1856" t="s">
        <v>8326</v>
      </c>
      <c r="R1856" t="s">
        <v>8327</v>
      </c>
      <c r="S1856" s="10">
        <f t="shared" si="85"/>
        <v>41388.021261574075</v>
      </c>
      <c r="T1856" s="10">
        <f t="shared" si="86"/>
        <v>41418.021261574075</v>
      </c>
      <c r="U1856">
        <f>IF(H1856="GBP", P1856*1.35, P1856*1)</f>
        <v>88.04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1.54</v>
      </c>
      <c r="P1857">
        <f>ROUND(E1857/L1857, 2)</f>
        <v>70.58</v>
      </c>
      <c r="Q1857" t="s">
        <v>8326</v>
      </c>
      <c r="R1857" t="s">
        <v>8327</v>
      </c>
      <c r="S1857" s="10">
        <f t="shared" si="85"/>
        <v>41600.538657407407</v>
      </c>
      <c r="T1857" s="10">
        <f t="shared" si="86"/>
        <v>41645.538657407407</v>
      </c>
      <c r="U1857">
        <f>IF(H1857="GBP", P1857*1.35, P1857*1)</f>
        <v>70.58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1.01</v>
      </c>
      <c r="P1858">
        <f>ROUND(E1858/L1858, 2)</f>
        <v>53.29</v>
      </c>
      <c r="Q1858" t="s">
        <v>8326</v>
      </c>
      <c r="R1858" t="s">
        <v>8327</v>
      </c>
      <c r="S1858" s="10">
        <f t="shared" si="85"/>
        <v>41817.854999999996</v>
      </c>
      <c r="T1858" s="10">
        <f t="shared" si="86"/>
        <v>41838.854999999996</v>
      </c>
      <c r="U1858">
        <f>IF(H1858="GBP", P1858*1.35, P1858*1)</f>
        <v>53.29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ROUND(E1859/D1859,2)</f>
        <v>1</v>
      </c>
      <c r="P1859">
        <f>ROUND(E1859/L1859, 2)</f>
        <v>136.36000000000001</v>
      </c>
      <c r="Q1859" t="s">
        <v>8326</v>
      </c>
      <c r="R1859" t="s">
        <v>8327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  <c r="U1859">
        <f>IF(H1859="GBP", P1859*1.35, P1859*1)</f>
        <v>136.36000000000001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1.0900000000000001</v>
      </c>
      <c r="P1860">
        <f>ROUND(E1860/L1860, 2)</f>
        <v>40.549999999999997</v>
      </c>
      <c r="Q1860" t="s">
        <v>8326</v>
      </c>
      <c r="R1860" t="s">
        <v>8327</v>
      </c>
      <c r="S1860" s="10">
        <f t="shared" si="88"/>
        <v>40833.200474537036</v>
      </c>
      <c r="T1860" s="10">
        <f t="shared" si="89"/>
        <v>40893.242141203707</v>
      </c>
      <c r="U1860">
        <f>IF(H1860="GBP", P1860*1.35, P1860*1)</f>
        <v>40.549999999999997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1.32</v>
      </c>
      <c r="P1861">
        <f>ROUND(E1861/L1861, 2)</f>
        <v>70.63</v>
      </c>
      <c r="Q1861" t="s">
        <v>8326</v>
      </c>
      <c r="R1861" t="s">
        <v>8327</v>
      </c>
      <c r="S1861" s="10">
        <f t="shared" si="88"/>
        <v>40778.770011574074</v>
      </c>
      <c r="T1861" s="10">
        <f t="shared" si="89"/>
        <v>40808.770011574074</v>
      </c>
      <c r="U1861">
        <f>IF(H1861="GBP", P1861*1.35, P1861*1)</f>
        <v>70.63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1.33</v>
      </c>
      <c r="P1862">
        <f>ROUND(E1862/L1862, 2)</f>
        <v>52.68</v>
      </c>
      <c r="Q1862" t="s">
        <v>8326</v>
      </c>
      <c r="R1862" t="s">
        <v>8327</v>
      </c>
      <c r="S1862" s="10">
        <f t="shared" si="88"/>
        <v>41655.709305555552</v>
      </c>
      <c r="T1862" s="10">
        <f t="shared" si="89"/>
        <v>41676.709305555552</v>
      </c>
      <c r="U1862">
        <f>IF(H1862="GBP", P1862*1.35, P1862*1)</f>
        <v>52.68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P1863" t="e">
        <f>ROUND(E1863/L1863, 2)</f>
        <v>#DIV/0!</v>
      </c>
      <c r="Q1863" t="s">
        <v>8334</v>
      </c>
      <c r="R1863" t="s">
        <v>8336</v>
      </c>
      <c r="S1863" s="10">
        <f t="shared" si="88"/>
        <v>42000.300243055557</v>
      </c>
      <c r="T1863" s="10">
        <f t="shared" si="89"/>
        <v>42030.300243055557</v>
      </c>
      <c r="U1863" t="e">
        <f>IF(H1863="GBP", P1863*1.35, P1863*1)</f>
        <v>#DIV/0!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0.08</v>
      </c>
      <c r="P1864">
        <f>ROUND(E1864/L1864, 2)</f>
        <v>90.94</v>
      </c>
      <c r="Q1864" t="s">
        <v>8334</v>
      </c>
      <c r="R1864" t="s">
        <v>8336</v>
      </c>
      <c r="S1864" s="10">
        <f t="shared" si="88"/>
        <v>42755.492754629624</v>
      </c>
      <c r="T1864" s="10">
        <f t="shared" si="89"/>
        <v>42802.3125</v>
      </c>
      <c r="U1864">
        <f>IF(H1864="GBP", P1864*1.35, P1864*1)</f>
        <v>90.94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0</v>
      </c>
      <c r="P1865">
        <f>ROUND(E1865/L1865, 2)</f>
        <v>5</v>
      </c>
      <c r="Q1865" t="s">
        <v>8334</v>
      </c>
      <c r="R1865" t="s">
        <v>8336</v>
      </c>
      <c r="S1865" s="10">
        <f t="shared" si="88"/>
        <v>41772.797280092593</v>
      </c>
      <c r="T1865" s="10">
        <f t="shared" si="89"/>
        <v>41802.797280092593</v>
      </c>
      <c r="U1865">
        <f>IF(H1865="GBP", P1865*1.35, P1865*1)</f>
        <v>5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0.43</v>
      </c>
      <c r="P1866">
        <f>ROUND(E1866/L1866, 2)</f>
        <v>58.08</v>
      </c>
      <c r="Q1866" t="s">
        <v>8334</v>
      </c>
      <c r="R1866" t="s">
        <v>8336</v>
      </c>
      <c r="S1866" s="10">
        <f t="shared" si="88"/>
        <v>41733.716435185182</v>
      </c>
      <c r="T1866" s="10">
        <f t="shared" si="89"/>
        <v>41763.716435185182</v>
      </c>
      <c r="U1866">
        <f>IF(H1866="GBP", P1866*1.35, P1866*1)</f>
        <v>58.08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0</v>
      </c>
      <c r="P1867">
        <f>ROUND(E1867/L1867, 2)</f>
        <v>2</v>
      </c>
      <c r="Q1867" t="s">
        <v>8334</v>
      </c>
      <c r="R1867" t="s">
        <v>8336</v>
      </c>
      <c r="S1867" s="10">
        <f t="shared" si="88"/>
        <v>42645.367442129631</v>
      </c>
      <c r="T1867" s="10">
        <f t="shared" si="89"/>
        <v>42680.409108796302</v>
      </c>
      <c r="U1867">
        <f>IF(H1867="GBP", P1867*1.35, P1867*1)</f>
        <v>2.7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0.01</v>
      </c>
      <c r="P1868">
        <f>ROUND(E1868/L1868, 2)</f>
        <v>62.5</v>
      </c>
      <c r="Q1868" t="s">
        <v>8334</v>
      </c>
      <c r="R1868" t="s">
        <v>8336</v>
      </c>
      <c r="S1868" s="10">
        <f t="shared" si="88"/>
        <v>42742.246493055558</v>
      </c>
      <c r="T1868" s="10">
        <f t="shared" si="89"/>
        <v>42795.166666666672</v>
      </c>
      <c r="U1868">
        <f>IF(H1868="GBP", P1868*1.35, P1868*1)</f>
        <v>62.5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0</v>
      </c>
      <c r="P1869">
        <f>ROUND(E1869/L1869, 2)</f>
        <v>10</v>
      </c>
      <c r="Q1869" t="s">
        <v>8334</v>
      </c>
      <c r="R1869" t="s">
        <v>8336</v>
      </c>
      <c r="S1869" s="10">
        <f t="shared" si="88"/>
        <v>42649.924907407403</v>
      </c>
      <c r="T1869" s="10">
        <f t="shared" si="89"/>
        <v>42679.924907407403</v>
      </c>
      <c r="U1869">
        <f>IF(H1869="GBP", P1869*1.35, P1869*1)</f>
        <v>10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0.05</v>
      </c>
      <c r="P1870">
        <f>ROUND(E1870/L1870, 2)</f>
        <v>71.59</v>
      </c>
      <c r="Q1870" t="s">
        <v>8334</v>
      </c>
      <c r="R1870" t="s">
        <v>8336</v>
      </c>
      <c r="S1870" s="10">
        <f t="shared" si="88"/>
        <v>42328.779224537036</v>
      </c>
      <c r="T1870" s="10">
        <f t="shared" si="89"/>
        <v>42353.332638888889</v>
      </c>
      <c r="U1870">
        <f>IF(H1870="GBP", P1870*1.35, P1870*1)</f>
        <v>71.59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P1871" t="e">
        <f>ROUND(E1871/L1871, 2)</f>
        <v>#DIV/0!</v>
      </c>
      <c r="Q1871" t="s">
        <v>8334</v>
      </c>
      <c r="R1871" t="s">
        <v>8336</v>
      </c>
      <c r="S1871" s="10">
        <f t="shared" si="88"/>
        <v>42709.002881944441</v>
      </c>
      <c r="T1871" s="10">
        <f t="shared" si="89"/>
        <v>42739.002881944441</v>
      </c>
      <c r="U1871" t="e">
        <f>IF(H1871="GBP", P1871*1.35, P1871*1)</f>
        <v>#DIV/0!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0.1</v>
      </c>
      <c r="P1872">
        <f>ROUND(E1872/L1872, 2)</f>
        <v>32.82</v>
      </c>
      <c r="Q1872" t="s">
        <v>8334</v>
      </c>
      <c r="R1872" t="s">
        <v>8336</v>
      </c>
      <c r="S1872" s="10">
        <f t="shared" si="88"/>
        <v>42371.355729166666</v>
      </c>
      <c r="T1872" s="10">
        <f t="shared" si="89"/>
        <v>42400.178472222222</v>
      </c>
      <c r="U1872">
        <f>IF(H1872="GBP", P1872*1.35, P1872*1)</f>
        <v>32.82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0.72</v>
      </c>
      <c r="P1873">
        <f>ROUND(E1873/L1873, 2)</f>
        <v>49.12</v>
      </c>
      <c r="Q1873" t="s">
        <v>8334</v>
      </c>
      <c r="R1873" t="s">
        <v>8336</v>
      </c>
      <c r="S1873" s="10">
        <f t="shared" si="88"/>
        <v>41923.783576388887</v>
      </c>
      <c r="T1873" s="10">
        <f t="shared" si="89"/>
        <v>41963.825243055559</v>
      </c>
      <c r="U1873">
        <f>IF(H1873="GBP", P1873*1.35, P1873*1)</f>
        <v>49.12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0.01</v>
      </c>
      <c r="P1874">
        <f>ROUND(E1874/L1874, 2)</f>
        <v>16.309999999999999</v>
      </c>
      <c r="Q1874" t="s">
        <v>8334</v>
      </c>
      <c r="R1874" t="s">
        <v>8336</v>
      </c>
      <c r="S1874" s="10">
        <f t="shared" si="88"/>
        <v>42155.129652777774</v>
      </c>
      <c r="T1874" s="10">
        <f t="shared" si="89"/>
        <v>42185.129652777774</v>
      </c>
      <c r="U1874">
        <f>IF(H1874="GBP", P1874*1.35, P1874*1)</f>
        <v>16.309999999999999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0</v>
      </c>
      <c r="P1875">
        <f>ROUND(E1875/L1875, 2)</f>
        <v>18</v>
      </c>
      <c r="Q1875" t="s">
        <v>8334</v>
      </c>
      <c r="R1875" t="s">
        <v>8336</v>
      </c>
      <c r="S1875" s="10">
        <f t="shared" si="88"/>
        <v>42164.615856481483</v>
      </c>
      <c r="T1875" s="10">
        <f t="shared" si="89"/>
        <v>42193.697916666672</v>
      </c>
      <c r="U1875">
        <f>IF(H1875="GBP", P1875*1.35, P1875*1)</f>
        <v>18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0</v>
      </c>
      <c r="P1876">
        <f>ROUND(E1876/L1876, 2)</f>
        <v>13</v>
      </c>
      <c r="Q1876" t="s">
        <v>8334</v>
      </c>
      <c r="R1876" t="s">
        <v>8336</v>
      </c>
      <c r="S1876" s="10">
        <f t="shared" si="88"/>
        <v>42529.969131944439</v>
      </c>
      <c r="T1876" s="10">
        <f t="shared" si="89"/>
        <v>42549.969131944439</v>
      </c>
      <c r="U1876">
        <f>IF(H1876="GBP", P1876*1.35, P1876*1)</f>
        <v>13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0.01</v>
      </c>
      <c r="P1877">
        <f>ROUND(E1877/L1877, 2)</f>
        <v>17</v>
      </c>
      <c r="Q1877" t="s">
        <v>8334</v>
      </c>
      <c r="R1877" t="s">
        <v>8336</v>
      </c>
      <c r="S1877" s="10">
        <f t="shared" si="88"/>
        <v>42528.899398148147</v>
      </c>
      <c r="T1877" s="10">
        <f t="shared" si="89"/>
        <v>42588.899398148147</v>
      </c>
      <c r="U1877">
        <f>IF(H1877="GBP", P1877*1.35, P1877*1)</f>
        <v>17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P1878" t="e">
        <f>ROUND(E1878/L1878, 2)</f>
        <v>#DIV/0!</v>
      </c>
      <c r="Q1878" t="s">
        <v>8334</v>
      </c>
      <c r="R1878" t="s">
        <v>8336</v>
      </c>
      <c r="S1878" s="10">
        <f t="shared" si="88"/>
        <v>41776.284780092588</v>
      </c>
      <c r="T1878" s="10">
        <f t="shared" si="89"/>
        <v>41806.284780092588</v>
      </c>
      <c r="U1878" t="e">
        <f>IF(H1878="GBP", P1878*1.35, P1878*1)</f>
        <v>#DIV/0!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P1879" t="e">
        <f>ROUND(E1879/L1879, 2)</f>
        <v>#DIV/0!</v>
      </c>
      <c r="Q1879" t="s">
        <v>8334</v>
      </c>
      <c r="R1879" t="s">
        <v>8336</v>
      </c>
      <c r="S1879" s="10">
        <f t="shared" si="88"/>
        <v>42035.029224537036</v>
      </c>
      <c r="T1879" s="10">
        <f t="shared" si="89"/>
        <v>42064.029224537036</v>
      </c>
      <c r="U1879" t="e">
        <f>IF(H1879="GBP", P1879*1.35, P1879*1)</f>
        <v>#DIV/0!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P1880" t="e">
        <f>ROUND(E1880/L1880, 2)</f>
        <v>#DIV/0!</v>
      </c>
      <c r="Q1880" t="s">
        <v>8334</v>
      </c>
      <c r="R1880" t="s">
        <v>8336</v>
      </c>
      <c r="S1880" s="10">
        <f t="shared" si="88"/>
        <v>41773.008738425924</v>
      </c>
      <c r="T1880" s="10">
        <f t="shared" si="89"/>
        <v>41803.008738425924</v>
      </c>
      <c r="U1880" t="e">
        <f>IF(H1880="GBP", P1880*1.35, P1880*1)</f>
        <v>#DIV/0!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0</v>
      </c>
      <c r="P1881">
        <f>ROUND(E1881/L1881, 2)</f>
        <v>3</v>
      </c>
      <c r="Q1881" t="s">
        <v>8334</v>
      </c>
      <c r="R1881" t="s">
        <v>8336</v>
      </c>
      <c r="S1881" s="10">
        <f t="shared" si="88"/>
        <v>42413.649641203709</v>
      </c>
      <c r="T1881" s="10">
        <f t="shared" si="89"/>
        <v>42443.607974537037</v>
      </c>
      <c r="U1881">
        <f>IF(H1881="GBP", P1881*1.35, P1881*1)</f>
        <v>3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0.2</v>
      </c>
      <c r="P1882">
        <f>ROUND(E1882/L1882, 2)</f>
        <v>41.83</v>
      </c>
      <c r="Q1882" t="s">
        <v>8334</v>
      </c>
      <c r="R1882" t="s">
        <v>8336</v>
      </c>
      <c r="S1882" s="10">
        <f t="shared" si="88"/>
        <v>42430.566898148143</v>
      </c>
      <c r="T1882" s="10">
        <f t="shared" si="89"/>
        <v>42459.525231481486</v>
      </c>
      <c r="U1882">
        <f>IF(H1882="GBP", P1882*1.35, P1882*1)</f>
        <v>56.470500000000001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1.73</v>
      </c>
      <c r="P1883">
        <f>ROUND(E1883/L1883, 2)</f>
        <v>49.34</v>
      </c>
      <c r="Q1883" t="s">
        <v>8326</v>
      </c>
      <c r="R1883" t="s">
        <v>8330</v>
      </c>
      <c r="S1883" s="10">
        <f t="shared" si="88"/>
        <v>42043.152650462958</v>
      </c>
      <c r="T1883" s="10">
        <f t="shared" si="89"/>
        <v>42073.110983796301</v>
      </c>
      <c r="U1883">
        <f>IF(H1883="GBP", P1883*1.35, P1883*1)</f>
        <v>49.34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1.01</v>
      </c>
      <c r="P1884">
        <f>ROUND(E1884/L1884, 2)</f>
        <v>41.73</v>
      </c>
      <c r="Q1884" t="s">
        <v>8326</v>
      </c>
      <c r="R1884" t="s">
        <v>8330</v>
      </c>
      <c r="S1884" s="10">
        <f t="shared" si="88"/>
        <v>41067.949212962965</v>
      </c>
      <c r="T1884" s="10">
        <f t="shared" si="89"/>
        <v>41100.991666666669</v>
      </c>
      <c r="U1884">
        <f>IF(H1884="GBP", P1884*1.35, P1884*1)</f>
        <v>41.73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1.05</v>
      </c>
      <c r="P1885">
        <f>ROUND(E1885/L1885, 2)</f>
        <v>32.72</v>
      </c>
      <c r="Q1885" t="s">
        <v>8326</v>
      </c>
      <c r="R1885" t="s">
        <v>8330</v>
      </c>
      <c r="S1885" s="10">
        <f t="shared" si="88"/>
        <v>40977.948009259257</v>
      </c>
      <c r="T1885" s="10">
        <f t="shared" si="89"/>
        <v>41007.906342592592</v>
      </c>
      <c r="U1885">
        <f>IF(H1885="GBP", P1885*1.35, P1885*1)</f>
        <v>32.72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1.35</v>
      </c>
      <c r="P1886">
        <f>ROUND(E1886/L1886, 2)</f>
        <v>51.96</v>
      </c>
      <c r="Q1886" t="s">
        <v>8326</v>
      </c>
      <c r="R1886" t="s">
        <v>8330</v>
      </c>
      <c r="S1886" s="10">
        <f t="shared" si="88"/>
        <v>41205.198321759257</v>
      </c>
      <c r="T1886" s="10">
        <f t="shared" si="89"/>
        <v>41240.5</v>
      </c>
      <c r="U1886">
        <f>IF(H1886="GBP", P1886*1.35, P1886*1)</f>
        <v>51.96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1.1599999999999999</v>
      </c>
      <c r="P1887">
        <f>ROUND(E1887/L1887, 2)</f>
        <v>50.69</v>
      </c>
      <c r="Q1887" t="s">
        <v>8326</v>
      </c>
      <c r="R1887" t="s">
        <v>8330</v>
      </c>
      <c r="S1887" s="10">
        <f t="shared" si="88"/>
        <v>41099.093865740739</v>
      </c>
      <c r="T1887" s="10">
        <f t="shared" si="89"/>
        <v>41131.916666666664</v>
      </c>
      <c r="U1887">
        <f>IF(H1887="GBP", P1887*1.35, P1887*1)</f>
        <v>50.69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1.02</v>
      </c>
      <c r="P1888">
        <f>ROUND(E1888/L1888, 2)</f>
        <v>42.24</v>
      </c>
      <c r="Q1888" t="s">
        <v>8326</v>
      </c>
      <c r="R1888" t="s">
        <v>8330</v>
      </c>
      <c r="S1888" s="10">
        <f t="shared" si="88"/>
        <v>41925.906689814816</v>
      </c>
      <c r="T1888" s="10">
        <f t="shared" si="89"/>
        <v>41955.94835648148</v>
      </c>
      <c r="U1888">
        <f>IF(H1888="GBP", P1888*1.35, P1888*1)</f>
        <v>42.24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1.1100000000000001</v>
      </c>
      <c r="P1889">
        <f>ROUND(E1889/L1889, 2)</f>
        <v>416.88</v>
      </c>
      <c r="Q1889" t="s">
        <v>8326</v>
      </c>
      <c r="R1889" t="s">
        <v>8330</v>
      </c>
      <c r="S1889" s="10">
        <f t="shared" si="88"/>
        <v>42323.800138888888</v>
      </c>
      <c r="T1889" s="10">
        <f t="shared" si="89"/>
        <v>42341.895833333328</v>
      </c>
      <c r="U1889">
        <f>IF(H1889="GBP", P1889*1.35, P1889*1)</f>
        <v>416.88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1.66</v>
      </c>
      <c r="P1890">
        <f>ROUND(E1890/L1890, 2)</f>
        <v>46.65</v>
      </c>
      <c r="Q1890" t="s">
        <v>8326</v>
      </c>
      <c r="R1890" t="s">
        <v>8330</v>
      </c>
      <c r="S1890" s="10">
        <f t="shared" si="88"/>
        <v>40299.239953703705</v>
      </c>
      <c r="T1890" s="10">
        <f t="shared" si="89"/>
        <v>40330.207638888889</v>
      </c>
      <c r="U1890">
        <f>IF(H1890="GBP", P1890*1.35, P1890*1)</f>
        <v>46.65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1.07</v>
      </c>
      <c r="P1891">
        <f>ROUND(E1891/L1891, 2)</f>
        <v>48.45</v>
      </c>
      <c r="Q1891" t="s">
        <v>8326</v>
      </c>
      <c r="R1891" t="s">
        <v>8330</v>
      </c>
      <c r="S1891" s="10">
        <f t="shared" si="88"/>
        <v>41299.793356481481</v>
      </c>
      <c r="T1891" s="10">
        <f t="shared" si="89"/>
        <v>41344.751689814817</v>
      </c>
      <c r="U1891">
        <f>IF(H1891="GBP", P1891*1.35, P1891*1)</f>
        <v>48.45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1.45</v>
      </c>
      <c r="P1892">
        <f>ROUND(E1892/L1892, 2)</f>
        <v>70.53</v>
      </c>
      <c r="Q1892" t="s">
        <v>8326</v>
      </c>
      <c r="R1892" t="s">
        <v>8330</v>
      </c>
      <c r="S1892" s="10">
        <f t="shared" si="88"/>
        <v>41228.786203703705</v>
      </c>
      <c r="T1892" s="10">
        <f t="shared" si="89"/>
        <v>41258.786203703705</v>
      </c>
      <c r="U1892">
        <f>IF(H1892="GBP", P1892*1.35, P1892*1)</f>
        <v>70.53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1.06</v>
      </c>
      <c r="P1893">
        <f>ROUND(E1893/L1893, 2)</f>
        <v>87.96</v>
      </c>
      <c r="Q1893" t="s">
        <v>8326</v>
      </c>
      <c r="R1893" t="s">
        <v>8330</v>
      </c>
      <c r="S1893" s="10">
        <f t="shared" si="88"/>
        <v>40335.798078703701</v>
      </c>
      <c r="T1893" s="10">
        <f t="shared" si="89"/>
        <v>40381.25</v>
      </c>
      <c r="U1893">
        <f>IF(H1893="GBP", P1893*1.35, P1893*1)</f>
        <v>87.96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1.37</v>
      </c>
      <c r="P1894">
        <f>ROUND(E1894/L1894, 2)</f>
        <v>26.27</v>
      </c>
      <c r="Q1894" t="s">
        <v>8326</v>
      </c>
      <c r="R1894" t="s">
        <v>8330</v>
      </c>
      <c r="S1894" s="10">
        <f t="shared" si="88"/>
        <v>40671.637511574074</v>
      </c>
      <c r="T1894" s="10">
        <f t="shared" si="89"/>
        <v>40701.637511574074</v>
      </c>
      <c r="U1894">
        <f>IF(H1894="GBP", P1894*1.35, P1894*1)</f>
        <v>26.27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1.04</v>
      </c>
      <c r="P1895">
        <f>ROUND(E1895/L1895, 2)</f>
        <v>57.78</v>
      </c>
      <c r="Q1895" t="s">
        <v>8326</v>
      </c>
      <c r="R1895" t="s">
        <v>8330</v>
      </c>
      <c r="S1895" s="10">
        <f t="shared" si="88"/>
        <v>40632.94195601852</v>
      </c>
      <c r="T1895" s="10">
        <f t="shared" si="89"/>
        <v>40649.165972222225</v>
      </c>
      <c r="U1895">
        <f>IF(H1895="GBP", P1895*1.35, P1895*1)</f>
        <v>57.78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1.1499999999999999</v>
      </c>
      <c r="P1896">
        <f>ROUND(E1896/L1896, 2)</f>
        <v>57.25</v>
      </c>
      <c r="Q1896" t="s">
        <v>8326</v>
      </c>
      <c r="R1896" t="s">
        <v>8330</v>
      </c>
      <c r="S1896" s="10">
        <f t="shared" si="88"/>
        <v>40920.904895833337</v>
      </c>
      <c r="T1896" s="10">
        <f t="shared" si="89"/>
        <v>40951.904895833337</v>
      </c>
      <c r="U1896">
        <f>IF(H1896="GBP", P1896*1.35, P1896*1)</f>
        <v>57.25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1.02</v>
      </c>
      <c r="P1897">
        <f>ROUND(E1897/L1897, 2)</f>
        <v>196.34</v>
      </c>
      <c r="Q1897" t="s">
        <v>8326</v>
      </c>
      <c r="R1897" t="s">
        <v>8330</v>
      </c>
      <c r="S1897" s="10">
        <f t="shared" si="88"/>
        <v>42267.746782407412</v>
      </c>
      <c r="T1897" s="10">
        <f t="shared" si="89"/>
        <v>42297.746782407412</v>
      </c>
      <c r="U1897">
        <f>IF(H1897="GBP", P1897*1.35, P1897*1)</f>
        <v>196.34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1.24</v>
      </c>
      <c r="P1898">
        <f>ROUND(E1898/L1898, 2)</f>
        <v>43</v>
      </c>
      <c r="Q1898" t="s">
        <v>8326</v>
      </c>
      <c r="R1898" t="s">
        <v>8330</v>
      </c>
      <c r="S1898" s="10">
        <f t="shared" si="88"/>
        <v>40981.710243055553</v>
      </c>
      <c r="T1898" s="10">
        <f t="shared" si="89"/>
        <v>41011.710243055553</v>
      </c>
      <c r="U1898">
        <f>IF(H1898="GBP", P1898*1.35, P1898*1)</f>
        <v>43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1.02</v>
      </c>
      <c r="P1899">
        <f>ROUND(E1899/L1899, 2)</f>
        <v>35.549999999999997</v>
      </c>
      <c r="Q1899" t="s">
        <v>8326</v>
      </c>
      <c r="R1899" t="s">
        <v>8330</v>
      </c>
      <c r="S1899" s="10">
        <f t="shared" si="88"/>
        <v>41680.583402777782</v>
      </c>
      <c r="T1899" s="10">
        <f t="shared" si="89"/>
        <v>41702.875</v>
      </c>
      <c r="U1899">
        <f>IF(H1899="GBP", P1899*1.35, P1899*1)</f>
        <v>35.549999999999997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1.45</v>
      </c>
      <c r="P1900">
        <f>ROUND(E1900/L1900, 2)</f>
        <v>68.81</v>
      </c>
      <c r="Q1900" t="s">
        <v>8326</v>
      </c>
      <c r="R1900" t="s">
        <v>8330</v>
      </c>
      <c r="S1900" s="10">
        <f t="shared" si="88"/>
        <v>42366.192974537036</v>
      </c>
      <c r="T1900" s="10">
        <f t="shared" si="89"/>
        <v>42401.75</v>
      </c>
      <c r="U1900">
        <f>IF(H1900="GBP", P1900*1.35, P1900*1)</f>
        <v>68.81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1.33</v>
      </c>
      <c r="P1901">
        <f>ROUND(E1901/L1901, 2)</f>
        <v>28.57</v>
      </c>
      <c r="Q1901" t="s">
        <v>8326</v>
      </c>
      <c r="R1901" t="s">
        <v>8330</v>
      </c>
      <c r="S1901" s="10">
        <f t="shared" si="88"/>
        <v>42058.941736111112</v>
      </c>
      <c r="T1901" s="10">
        <f t="shared" si="89"/>
        <v>42088.90006944444</v>
      </c>
      <c r="U1901">
        <f>IF(H1901="GBP", P1901*1.35, P1901*1)</f>
        <v>28.57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1.0900000000000001</v>
      </c>
      <c r="P1902">
        <f>ROUND(E1902/L1902, 2)</f>
        <v>50.63</v>
      </c>
      <c r="Q1902" t="s">
        <v>8326</v>
      </c>
      <c r="R1902" t="s">
        <v>8330</v>
      </c>
      <c r="S1902" s="10">
        <f t="shared" si="88"/>
        <v>41160.871886574074</v>
      </c>
      <c r="T1902" s="10">
        <f t="shared" si="89"/>
        <v>41188.415972222225</v>
      </c>
      <c r="U1902">
        <f>IF(H1902="GBP", P1902*1.35, P1902*1)</f>
        <v>50.63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0.03</v>
      </c>
      <c r="P1903">
        <f>ROUND(E1903/L1903, 2)</f>
        <v>106.8</v>
      </c>
      <c r="Q1903" t="s">
        <v>8320</v>
      </c>
      <c r="R1903" t="s">
        <v>8349</v>
      </c>
      <c r="S1903" s="10">
        <f t="shared" si="88"/>
        <v>42116.54315972222</v>
      </c>
      <c r="T1903" s="10">
        <f t="shared" si="89"/>
        <v>42146.541666666672</v>
      </c>
      <c r="U1903">
        <f>IF(H1903="GBP", P1903*1.35, P1903*1)</f>
        <v>144.18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0.01</v>
      </c>
      <c r="P1904">
        <f>ROUND(E1904/L1904, 2)</f>
        <v>4</v>
      </c>
      <c r="Q1904" t="s">
        <v>8320</v>
      </c>
      <c r="R1904" t="s">
        <v>8349</v>
      </c>
      <c r="S1904" s="10">
        <f t="shared" si="88"/>
        <v>42037.789895833332</v>
      </c>
      <c r="T1904" s="10">
        <f t="shared" si="89"/>
        <v>42067.789895833332</v>
      </c>
      <c r="U1904">
        <f>IF(H1904="GBP", P1904*1.35, P1904*1)</f>
        <v>4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0.47</v>
      </c>
      <c r="P1905">
        <f>ROUND(E1905/L1905, 2)</f>
        <v>34.1</v>
      </c>
      <c r="Q1905" t="s">
        <v>8320</v>
      </c>
      <c r="R1905" t="s">
        <v>8349</v>
      </c>
      <c r="S1905" s="10">
        <f t="shared" si="88"/>
        <v>42702.770729166667</v>
      </c>
      <c r="T1905" s="10">
        <f t="shared" si="89"/>
        <v>42762.770729166667</v>
      </c>
      <c r="U1905">
        <f>IF(H1905="GBP", P1905*1.35, P1905*1)</f>
        <v>34.1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0</v>
      </c>
      <c r="P1906">
        <f>ROUND(E1906/L1906, 2)</f>
        <v>25</v>
      </c>
      <c r="Q1906" t="s">
        <v>8320</v>
      </c>
      <c r="R1906" t="s">
        <v>8349</v>
      </c>
      <c r="S1906" s="10">
        <f t="shared" si="88"/>
        <v>42326.685428240744</v>
      </c>
      <c r="T1906" s="10">
        <f t="shared" si="89"/>
        <v>42371.685428240744</v>
      </c>
      <c r="U1906">
        <f>IF(H1906="GBP", P1906*1.35, P1906*1)</f>
        <v>25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0</v>
      </c>
      <c r="P1907">
        <f>ROUND(E1907/L1907, 2)</f>
        <v>10.5</v>
      </c>
      <c r="Q1907" t="s">
        <v>8320</v>
      </c>
      <c r="R1907" t="s">
        <v>8349</v>
      </c>
      <c r="S1907" s="10">
        <f t="shared" si="88"/>
        <v>41859.925856481481</v>
      </c>
      <c r="T1907" s="10">
        <f t="shared" si="89"/>
        <v>41889.925856481481</v>
      </c>
      <c r="U1907">
        <f>IF(H1907="GBP", P1907*1.35, P1907*1)</f>
        <v>10.5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0.43</v>
      </c>
      <c r="P1908">
        <f>ROUND(E1908/L1908, 2)</f>
        <v>215.96</v>
      </c>
      <c r="Q1908" t="s">
        <v>8320</v>
      </c>
      <c r="R1908" t="s">
        <v>8349</v>
      </c>
      <c r="S1908" s="10">
        <f t="shared" si="88"/>
        <v>42514.671099537038</v>
      </c>
      <c r="T1908" s="10">
        <f t="shared" si="89"/>
        <v>42544.671099537038</v>
      </c>
      <c r="U1908">
        <f>IF(H1908="GBP", P1908*1.35, P1908*1)</f>
        <v>215.96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0</v>
      </c>
      <c r="P1909">
        <f>ROUND(E1909/L1909, 2)</f>
        <v>21.25</v>
      </c>
      <c r="Q1909" t="s">
        <v>8320</v>
      </c>
      <c r="R1909" t="s">
        <v>8349</v>
      </c>
      <c r="S1909" s="10">
        <f t="shared" si="88"/>
        <v>41767.587094907409</v>
      </c>
      <c r="T1909" s="10">
        <f t="shared" si="89"/>
        <v>41782.587094907409</v>
      </c>
      <c r="U1909">
        <f>IF(H1909="GBP", P1909*1.35, P1909*1)</f>
        <v>21.25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0.02</v>
      </c>
      <c r="P1910">
        <f>ROUND(E1910/L1910, 2)</f>
        <v>108.25</v>
      </c>
      <c r="Q1910" t="s">
        <v>8320</v>
      </c>
      <c r="R1910" t="s">
        <v>8349</v>
      </c>
      <c r="S1910" s="10">
        <f t="shared" si="88"/>
        <v>42703.917824074073</v>
      </c>
      <c r="T1910" s="10">
        <f t="shared" si="89"/>
        <v>42733.917824074073</v>
      </c>
      <c r="U1910">
        <f>IF(H1910="GBP", P1910*1.35, P1910*1)</f>
        <v>108.25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0.14000000000000001</v>
      </c>
      <c r="P1911">
        <f>ROUND(E1911/L1911, 2)</f>
        <v>129.97</v>
      </c>
      <c r="Q1911" t="s">
        <v>8320</v>
      </c>
      <c r="R1911" t="s">
        <v>8349</v>
      </c>
      <c r="S1911" s="10">
        <f t="shared" si="88"/>
        <v>41905.429155092592</v>
      </c>
      <c r="T1911" s="10">
        <f t="shared" si="89"/>
        <v>41935.429155092592</v>
      </c>
      <c r="U1911">
        <f>IF(H1911="GBP", P1911*1.35, P1911*1)</f>
        <v>129.97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0.39</v>
      </c>
      <c r="P1912">
        <f>ROUND(E1912/L1912, 2)</f>
        <v>117.49</v>
      </c>
      <c r="Q1912" t="s">
        <v>8320</v>
      </c>
      <c r="R1912" t="s">
        <v>8349</v>
      </c>
      <c r="S1912" s="10">
        <f t="shared" si="88"/>
        <v>42264.963159722218</v>
      </c>
      <c r="T1912" s="10">
        <f t="shared" si="89"/>
        <v>42308.947916666672</v>
      </c>
      <c r="U1912">
        <f>IF(H1912="GBP", P1912*1.35, P1912*1)</f>
        <v>117.49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0</v>
      </c>
      <c r="P1913">
        <f>ROUND(E1913/L1913, 2)</f>
        <v>10</v>
      </c>
      <c r="Q1913" t="s">
        <v>8320</v>
      </c>
      <c r="R1913" t="s">
        <v>8349</v>
      </c>
      <c r="S1913" s="10">
        <f t="shared" si="88"/>
        <v>41830.033958333333</v>
      </c>
      <c r="T1913" s="10">
        <f t="shared" si="89"/>
        <v>41860.033958333333</v>
      </c>
      <c r="U1913">
        <f>IF(H1913="GBP", P1913*1.35, P1913*1)</f>
        <v>10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0.59</v>
      </c>
      <c r="P1914">
        <f>ROUND(E1914/L1914, 2)</f>
        <v>70.599999999999994</v>
      </c>
      <c r="Q1914" t="s">
        <v>8320</v>
      </c>
      <c r="R1914" t="s">
        <v>8349</v>
      </c>
      <c r="S1914" s="10">
        <f t="shared" si="88"/>
        <v>42129.226388888885</v>
      </c>
      <c r="T1914" s="10">
        <f t="shared" si="89"/>
        <v>42159.226388888885</v>
      </c>
      <c r="U1914">
        <f>IF(H1914="GBP", P1914*1.35, P1914*1)</f>
        <v>70.599999999999994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0.01</v>
      </c>
      <c r="P1915">
        <f>ROUND(E1915/L1915, 2)</f>
        <v>24.5</v>
      </c>
      <c r="Q1915" t="s">
        <v>8320</v>
      </c>
      <c r="R1915" t="s">
        <v>8349</v>
      </c>
      <c r="S1915" s="10">
        <f t="shared" si="88"/>
        <v>41890.511319444442</v>
      </c>
      <c r="T1915" s="10">
        <f t="shared" si="89"/>
        <v>41920.511319444442</v>
      </c>
      <c r="U1915">
        <f>IF(H1915="GBP", P1915*1.35, P1915*1)</f>
        <v>33.075000000000003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0.09</v>
      </c>
      <c r="P1916">
        <f>ROUND(E1916/L1916, 2)</f>
        <v>30</v>
      </c>
      <c r="Q1916" t="s">
        <v>8320</v>
      </c>
      <c r="R1916" t="s">
        <v>8349</v>
      </c>
      <c r="S1916" s="10">
        <f t="shared" si="88"/>
        <v>41929.174456018518</v>
      </c>
      <c r="T1916" s="10">
        <f t="shared" si="89"/>
        <v>41944.165972222225</v>
      </c>
      <c r="U1916">
        <f>IF(H1916="GBP", P1916*1.35, P1916*1)</f>
        <v>30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0.02</v>
      </c>
      <c r="P1917">
        <f>ROUND(E1917/L1917, 2)</f>
        <v>2</v>
      </c>
      <c r="Q1917" t="s">
        <v>8320</v>
      </c>
      <c r="R1917" t="s">
        <v>8349</v>
      </c>
      <c r="S1917" s="10">
        <f t="shared" si="88"/>
        <v>41864.04886574074</v>
      </c>
      <c r="T1917" s="10">
        <f t="shared" si="89"/>
        <v>41884.04886574074</v>
      </c>
      <c r="U1917">
        <f>IF(H1917="GBP", P1917*1.35, P1917*1)</f>
        <v>2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0.01</v>
      </c>
      <c r="P1918">
        <f>ROUND(E1918/L1918, 2)</f>
        <v>17</v>
      </c>
      <c r="Q1918" t="s">
        <v>8320</v>
      </c>
      <c r="R1918" t="s">
        <v>8349</v>
      </c>
      <c r="S1918" s="10">
        <f t="shared" si="88"/>
        <v>42656.717303240745</v>
      </c>
      <c r="T1918" s="10">
        <f t="shared" si="89"/>
        <v>42681.758969907409</v>
      </c>
      <c r="U1918">
        <f>IF(H1918="GBP", P1918*1.35, P1918*1)</f>
        <v>17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0.53</v>
      </c>
      <c r="P1919">
        <f>ROUND(E1919/L1919, 2)</f>
        <v>2928.93</v>
      </c>
      <c r="Q1919" t="s">
        <v>8320</v>
      </c>
      <c r="R1919" t="s">
        <v>8349</v>
      </c>
      <c r="S1919" s="10">
        <f t="shared" si="88"/>
        <v>42746.270057870366</v>
      </c>
      <c r="T1919" s="10">
        <f t="shared" si="89"/>
        <v>42776.270057870366</v>
      </c>
      <c r="U1919">
        <f>IF(H1919="GBP", P1919*1.35, P1919*1)</f>
        <v>2928.93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0.01</v>
      </c>
      <c r="P1920">
        <f>ROUND(E1920/L1920, 2)</f>
        <v>28.89</v>
      </c>
      <c r="Q1920" t="s">
        <v>8320</v>
      </c>
      <c r="R1920" t="s">
        <v>8349</v>
      </c>
      <c r="S1920" s="10">
        <f t="shared" si="88"/>
        <v>41828.789942129632</v>
      </c>
      <c r="T1920" s="10">
        <f t="shared" si="89"/>
        <v>41863.789942129632</v>
      </c>
      <c r="U1920">
        <f>IF(H1920="GBP", P1920*1.35, P1920*1)</f>
        <v>28.89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0.47</v>
      </c>
      <c r="P1921">
        <f>ROUND(E1921/L1921, 2)</f>
        <v>29.63</v>
      </c>
      <c r="Q1921" t="s">
        <v>8320</v>
      </c>
      <c r="R1921" t="s">
        <v>8349</v>
      </c>
      <c r="S1921" s="10">
        <f t="shared" si="88"/>
        <v>42113.875567129624</v>
      </c>
      <c r="T1921" s="10">
        <f t="shared" si="89"/>
        <v>42143.875567129624</v>
      </c>
      <c r="U1921">
        <f>IF(H1921="GBP", P1921*1.35, P1921*1)</f>
        <v>29.63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0.43</v>
      </c>
      <c r="P1922">
        <f>ROUND(E1922/L1922, 2)</f>
        <v>40.98</v>
      </c>
      <c r="Q1922" t="s">
        <v>8320</v>
      </c>
      <c r="R1922" t="s">
        <v>8349</v>
      </c>
      <c r="S1922" s="10">
        <f t="shared" si="88"/>
        <v>42270.875706018516</v>
      </c>
      <c r="T1922" s="10">
        <f t="shared" si="89"/>
        <v>42298.958333333328</v>
      </c>
      <c r="U1922">
        <f>IF(H1922="GBP", P1922*1.35, P1922*1)</f>
        <v>55.323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ROUND(E1923/D1923,2)</f>
        <v>1.37</v>
      </c>
      <c r="P1923">
        <f>ROUND(E1923/L1923, 2)</f>
        <v>54</v>
      </c>
      <c r="Q1923" t="s">
        <v>8326</v>
      </c>
      <c r="R1923" t="s">
        <v>8330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  <c r="U1923">
        <f>IF(H1923="GBP", P1923*1.35, P1923*1)</f>
        <v>54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1.1599999999999999</v>
      </c>
      <c r="P1924">
        <f>ROUND(E1924/L1924, 2)</f>
        <v>36.11</v>
      </c>
      <c r="Q1924" t="s">
        <v>8326</v>
      </c>
      <c r="R1924" t="s">
        <v>8330</v>
      </c>
      <c r="S1924" s="10">
        <f t="shared" si="91"/>
        <v>41590.255868055552</v>
      </c>
      <c r="T1924" s="10">
        <f t="shared" si="92"/>
        <v>41620.255868055552</v>
      </c>
      <c r="U1924">
        <f>IF(H1924="GBP", P1924*1.35, P1924*1)</f>
        <v>36.11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2.41</v>
      </c>
      <c r="P1925">
        <f>ROUND(E1925/L1925, 2)</f>
        <v>23.15</v>
      </c>
      <c r="Q1925" t="s">
        <v>8326</v>
      </c>
      <c r="R1925" t="s">
        <v>8330</v>
      </c>
      <c r="S1925" s="10">
        <f t="shared" si="91"/>
        <v>40772.848749999997</v>
      </c>
      <c r="T1925" s="10">
        <f t="shared" si="92"/>
        <v>40813.207638888889</v>
      </c>
      <c r="U1925">
        <f>IF(H1925="GBP", P1925*1.35, P1925*1)</f>
        <v>23.15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1.1399999999999999</v>
      </c>
      <c r="P1926">
        <f>ROUND(E1926/L1926, 2)</f>
        <v>104</v>
      </c>
      <c r="Q1926" t="s">
        <v>8326</v>
      </c>
      <c r="R1926" t="s">
        <v>8330</v>
      </c>
      <c r="S1926" s="10">
        <f t="shared" si="91"/>
        <v>41626.761053240742</v>
      </c>
      <c r="T1926" s="10">
        <f t="shared" si="92"/>
        <v>41654.814583333333</v>
      </c>
      <c r="U1926">
        <f>IF(H1926="GBP", P1926*1.35, P1926*1)</f>
        <v>104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1.1000000000000001</v>
      </c>
      <c r="P1927">
        <f>ROUND(E1927/L1927, 2)</f>
        <v>31.83</v>
      </c>
      <c r="Q1927" t="s">
        <v>8326</v>
      </c>
      <c r="R1927" t="s">
        <v>8330</v>
      </c>
      <c r="S1927" s="10">
        <f t="shared" si="91"/>
        <v>41535.90148148148</v>
      </c>
      <c r="T1927" s="10">
        <f t="shared" si="92"/>
        <v>41558</v>
      </c>
      <c r="U1927">
        <f>IF(H1927="GBP", P1927*1.35, P1927*1)</f>
        <v>31.83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1.95</v>
      </c>
      <c r="P1928">
        <f>ROUND(E1928/L1928, 2)</f>
        <v>27.39</v>
      </c>
      <c r="Q1928" t="s">
        <v>8326</v>
      </c>
      <c r="R1928" t="s">
        <v>8330</v>
      </c>
      <c r="S1928" s="10">
        <f t="shared" si="91"/>
        <v>40456.954351851848</v>
      </c>
      <c r="T1928" s="10">
        <f t="shared" si="92"/>
        <v>40484.018055555556</v>
      </c>
      <c r="U1928">
        <f>IF(H1928="GBP", P1928*1.35, P1928*1)</f>
        <v>27.39</v>
      </c>
    </row>
    <row r="1929" spans="1:21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1.03</v>
      </c>
      <c r="P1929">
        <f>ROUND(E1929/L1929, 2)</f>
        <v>56.36</v>
      </c>
      <c r="Q1929" t="s">
        <v>8326</v>
      </c>
      <c r="R1929" t="s">
        <v>8330</v>
      </c>
      <c r="S1929" s="10">
        <f t="shared" si="91"/>
        <v>40960.861562500002</v>
      </c>
      <c r="T1929" s="10">
        <f t="shared" si="92"/>
        <v>40976.207638888889</v>
      </c>
      <c r="U1929">
        <f>IF(H1929="GBP", P1929*1.35, P1929*1)</f>
        <v>56.36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1.03</v>
      </c>
      <c r="P1930">
        <f>ROUND(E1930/L1930, 2)</f>
        <v>77.349999999999994</v>
      </c>
      <c r="Q1930" t="s">
        <v>8326</v>
      </c>
      <c r="R1930" t="s">
        <v>8330</v>
      </c>
      <c r="S1930" s="10">
        <f t="shared" si="91"/>
        <v>41371.648078703707</v>
      </c>
      <c r="T1930" s="10">
        <f t="shared" si="92"/>
        <v>41401.648078703707</v>
      </c>
      <c r="U1930">
        <f>IF(H1930="GBP", P1930*1.35, P1930*1)</f>
        <v>77.349999999999994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</v>
      </c>
      <c r="P1931">
        <f>ROUND(E1931/L1931, 2)</f>
        <v>42.8</v>
      </c>
      <c r="Q1931" t="s">
        <v>8326</v>
      </c>
      <c r="R1931" t="s">
        <v>8330</v>
      </c>
      <c r="S1931" s="10">
        <f t="shared" si="91"/>
        <v>40687.021597222221</v>
      </c>
      <c r="T1931" s="10">
        <f t="shared" si="92"/>
        <v>40729.021597222221</v>
      </c>
      <c r="U1931">
        <f>IF(H1931="GBP", P1931*1.35, P1931*1)</f>
        <v>42.8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1.27</v>
      </c>
      <c r="P1932">
        <f>ROUND(E1932/L1932, 2)</f>
        <v>48.85</v>
      </c>
      <c r="Q1932" t="s">
        <v>8326</v>
      </c>
      <c r="R1932" t="s">
        <v>8330</v>
      </c>
      <c r="S1932" s="10">
        <f t="shared" si="91"/>
        <v>41402.558819444443</v>
      </c>
      <c r="T1932" s="10">
        <f t="shared" si="92"/>
        <v>41462.558819444443</v>
      </c>
      <c r="U1932">
        <f>IF(H1932="GBP", P1932*1.35, P1932*1)</f>
        <v>48.85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1.21</v>
      </c>
      <c r="P1933">
        <f>ROUND(E1933/L1933, 2)</f>
        <v>48.24</v>
      </c>
      <c r="Q1933" t="s">
        <v>8326</v>
      </c>
      <c r="R1933" t="s">
        <v>8330</v>
      </c>
      <c r="S1933" s="10">
        <f t="shared" si="91"/>
        <v>41037.892465277779</v>
      </c>
      <c r="T1933" s="10">
        <f t="shared" si="92"/>
        <v>41051.145833333336</v>
      </c>
      <c r="U1933">
        <f>IF(H1933="GBP", P1933*1.35, P1933*1)</f>
        <v>48.24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1.07</v>
      </c>
      <c r="P1934">
        <f>ROUND(E1934/L1934, 2)</f>
        <v>70.209999999999994</v>
      </c>
      <c r="Q1934" t="s">
        <v>8326</v>
      </c>
      <c r="R1934" t="s">
        <v>8330</v>
      </c>
      <c r="S1934" s="10">
        <f t="shared" si="91"/>
        <v>40911.809872685182</v>
      </c>
      <c r="T1934" s="10">
        <f t="shared" si="92"/>
        <v>40932.809872685182</v>
      </c>
      <c r="U1934">
        <f>IF(H1934="GBP", P1934*1.35, P1934*1)</f>
        <v>70.209999999999994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1.72</v>
      </c>
      <c r="P1935">
        <f>ROUND(E1935/L1935, 2)</f>
        <v>94.05</v>
      </c>
      <c r="Q1935" t="s">
        <v>8326</v>
      </c>
      <c r="R1935" t="s">
        <v>8330</v>
      </c>
      <c r="S1935" s="10">
        <f t="shared" si="91"/>
        <v>41879.130868055552</v>
      </c>
      <c r="T1935" s="10">
        <f t="shared" si="92"/>
        <v>41909.130868055552</v>
      </c>
      <c r="U1935">
        <f>IF(H1935="GBP", P1935*1.35, P1935*1)</f>
        <v>94.05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1.24</v>
      </c>
      <c r="P1936">
        <f>ROUND(E1936/L1936, 2)</f>
        <v>80.27</v>
      </c>
      <c r="Q1936" t="s">
        <v>8326</v>
      </c>
      <c r="R1936" t="s">
        <v>8330</v>
      </c>
      <c r="S1936" s="10">
        <f t="shared" si="91"/>
        <v>40865.867141203707</v>
      </c>
      <c r="T1936" s="10">
        <f t="shared" si="92"/>
        <v>40902.208333333336</v>
      </c>
      <c r="U1936">
        <f>IF(H1936="GBP", P1936*1.35, P1936*1)</f>
        <v>80.27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1.08</v>
      </c>
      <c r="P1937">
        <f>ROUND(E1937/L1937, 2)</f>
        <v>54.2</v>
      </c>
      <c r="Q1937" t="s">
        <v>8326</v>
      </c>
      <c r="R1937" t="s">
        <v>8330</v>
      </c>
      <c r="S1937" s="10">
        <f t="shared" si="91"/>
        <v>41773.932534722226</v>
      </c>
      <c r="T1937" s="10">
        <f t="shared" si="92"/>
        <v>41811.207638888889</v>
      </c>
      <c r="U1937">
        <f>IF(H1937="GBP", P1937*1.35, P1937*1)</f>
        <v>54.2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1.17</v>
      </c>
      <c r="P1938">
        <f>ROUND(E1938/L1938, 2)</f>
        <v>60.27</v>
      </c>
      <c r="Q1938" t="s">
        <v>8326</v>
      </c>
      <c r="R1938" t="s">
        <v>8330</v>
      </c>
      <c r="S1938" s="10">
        <f t="shared" si="91"/>
        <v>40852.889699074076</v>
      </c>
      <c r="T1938" s="10">
        <f t="shared" si="92"/>
        <v>40883.249305555553</v>
      </c>
      <c r="U1938">
        <f>IF(H1938="GBP", P1938*1.35, P1938*1)</f>
        <v>60.27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1.87</v>
      </c>
      <c r="P1939">
        <f>ROUND(E1939/L1939, 2)</f>
        <v>38.74</v>
      </c>
      <c r="Q1939" t="s">
        <v>8326</v>
      </c>
      <c r="R1939" t="s">
        <v>8330</v>
      </c>
      <c r="S1939" s="10">
        <f t="shared" si="91"/>
        <v>41059.118993055556</v>
      </c>
      <c r="T1939" s="10">
        <f t="shared" si="92"/>
        <v>41075.165972222225</v>
      </c>
      <c r="U1939">
        <f>IF(H1939="GBP", P1939*1.35, P1939*1)</f>
        <v>38.74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1.1599999999999999</v>
      </c>
      <c r="P1940">
        <f>ROUND(E1940/L1940, 2)</f>
        <v>152.54</v>
      </c>
      <c r="Q1940" t="s">
        <v>8326</v>
      </c>
      <c r="R1940" t="s">
        <v>8330</v>
      </c>
      <c r="S1940" s="10">
        <f t="shared" si="91"/>
        <v>41426.259618055556</v>
      </c>
      <c r="T1940" s="10">
        <f t="shared" si="92"/>
        <v>41457.208333333336</v>
      </c>
      <c r="U1940">
        <f>IF(H1940="GBP", P1940*1.35, P1940*1)</f>
        <v>152.54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1.1100000000000001</v>
      </c>
      <c r="P1941">
        <f>ROUND(E1941/L1941, 2)</f>
        <v>115.31</v>
      </c>
      <c r="Q1941" t="s">
        <v>8326</v>
      </c>
      <c r="R1941" t="s">
        <v>8330</v>
      </c>
      <c r="S1941" s="10">
        <f t="shared" si="91"/>
        <v>41313.985046296293</v>
      </c>
      <c r="T1941" s="10">
        <f t="shared" si="92"/>
        <v>41343.943379629629</v>
      </c>
      <c r="U1941">
        <f>IF(H1941="GBP", P1941*1.35, P1941*1)</f>
        <v>115.31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1.71</v>
      </c>
      <c r="P1942">
        <f>ROUND(E1942/L1942, 2)</f>
        <v>35.840000000000003</v>
      </c>
      <c r="Q1942" t="s">
        <v>8326</v>
      </c>
      <c r="R1942" t="s">
        <v>8330</v>
      </c>
      <c r="S1942" s="10">
        <f t="shared" si="91"/>
        <v>40670.507326388892</v>
      </c>
      <c r="T1942" s="10">
        <f t="shared" si="92"/>
        <v>40709.165972222225</v>
      </c>
      <c r="U1942">
        <f>IF(H1942="GBP", P1942*1.35, P1942*1)</f>
        <v>35.840000000000003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1.26</v>
      </c>
      <c r="P1943">
        <f>ROUND(E1943/L1943, 2)</f>
        <v>64.569999999999993</v>
      </c>
      <c r="Q1943" t="s">
        <v>8320</v>
      </c>
      <c r="R1943" t="s">
        <v>8350</v>
      </c>
      <c r="S1943" s="10">
        <f t="shared" si="91"/>
        <v>41744.290868055556</v>
      </c>
      <c r="T1943" s="10">
        <f t="shared" si="92"/>
        <v>41774.290868055556</v>
      </c>
      <c r="U1943">
        <f>IF(H1943="GBP", P1943*1.35, P1943*1)</f>
        <v>64.569999999999993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1.38</v>
      </c>
      <c r="P1944">
        <f>ROUND(E1944/L1944, 2)</f>
        <v>87.44</v>
      </c>
      <c r="Q1944" t="s">
        <v>8320</v>
      </c>
      <c r="R1944" t="s">
        <v>8350</v>
      </c>
      <c r="S1944" s="10">
        <f t="shared" si="91"/>
        <v>40638.828009259261</v>
      </c>
      <c r="T1944" s="10">
        <f t="shared" si="92"/>
        <v>40728.828009259261</v>
      </c>
      <c r="U1944">
        <f>IF(H1944="GBP", P1944*1.35, P1944*1)</f>
        <v>87.44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17.05</v>
      </c>
      <c r="P1945">
        <f>ROUND(E1945/L1945, 2)</f>
        <v>68.819999999999993</v>
      </c>
      <c r="Q1945" t="s">
        <v>8320</v>
      </c>
      <c r="R1945" t="s">
        <v>8350</v>
      </c>
      <c r="S1945" s="10">
        <f t="shared" si="91"/>
        <v>42548.269861111112</v>
      </c>
      <c r="T1945" s="10">
        <f t="shared" si="92"/>
        <v>42593.269861111112</v>
      </c>
      <c r="U1945">
        <f>IF(H1945="GBP", P1945*1.35, P1945*1)</f>
        <v>68.819999999999993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7.88</v>
      </c>
      <c r="P1946">
        <f>ROUND(E1946/L1946, 2)</f>
        <v>176.2</v>
      </c>
      <c r="Q1946" t="s">
        <v>8320</v>
      </c>
      <c r="R1946" t="s">
        <v>8350</v>
      </c>
      <c r="S1946" s="10">
        <f t="shared" si="91"/>
        <v>41730.584374999999</v>
      </c>
      <c r="T1946" s="10">
        <f t="shared" si="92"/>
        <v>41760.584374999999</v>
      </c>
      <c r="U1946">
        <f>IF(H1946="GBP", P1946*1.35, P1946*1)</f>
        <v>176.2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3.48</v>
      </c>
      <c r="P1947">
        <f>ROUND(E1947/L1947, 2)</f>
        <v>511.79</v>
      </c>
      <c r="Q1947" t="s">
        <v>8320</v>
      </c>
      <c r="R1947" t="s">
        <v>8350</v>
      </c>
      <c r="S1947" s="10">
        <f t="shared" si="91"/>
        <v>42157.251828703709</v>
      </c>
      <c r="T1947" s="10">
        <f t="shared" si="92"/>
        <v>42197.251828703709</v>
      </c>
      <c r="U1947">
        <f>IF(H1947="GBP", P1947*1.35, P1947*1)</f>
        <v>511.79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1.5</v>
      </c>
      <c r="P1948">
        <f>ROUND(E1948/L1948, 2)</f>
        <v>160.44</v>
      </c>
      <c r="Q1948" t="s">
        <v>8320</v>
      </c>
      <c r="R1948" t="s">
        <v>8350</v>
      </c>
      <c r="S1948" s="10">
        <f t="shared" si="91"/>
        <v>41689.150011574071</v>
      </c>
      <c r="T1948" s="10">
        <f t="shared" si="92"/>
        <v>41749.108344907407</v>
      </c>
      <c r="U1948">
        <f>IF(H1948="GBP", P1948*1.35, P1948*1)</f>
        <v>160.44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1.01</v>
      </c>
      <c r="P1949">
        <f>ROUND(E1949/L1949, 2)</f>
        <v>35</v>
      </c>
      <c r="Q1949" t="s">
        <v>8320</v>
      </c>
      <c r="R1949" t="s">
        <v>8350</v>
      </c>
      <c r="S1949" s="10">
        <f t="shared" si="91"/>
        <v>40102.918055555558</v>
      </c>
      <c r="T1949" s="10">
        <f t="shared" si="92"/>
        <v>40140.249305555553</v>
      </c>
      <c r="U1949">
        <f>IF(H1949="GBP", P1949*1.35, P1949*1)</f>
        <v>35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</v>
      </c>
      <c r="P1950">
        <f>ROUND(E1950/L1950, 2)</f>
        <v>188.51</v>
      </c>
      <c r="Q1950" t="s">
        <v>8320</v>
      </c>
      <c r="R1950" t="s">
        <v>8350</v>
      </c>
      <c r="S1950" s="10">
        <f t="shared" si="91"/>
        <v>42473.604270833333</v>
      </c>
      <c r="T1950" s="10">
        <f t="shared" si="92"/>
        <v>42527.709722222222</v>
      </c>
      <c r="U1950">
        <f>IF(H1950="GBP", P1950*1.35, P1950*1)</f>
        <v>188.51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1.06</v>
      </c>
      <c r="P1951">
        <f>ROUND(E1951/L1951, 2)</f>
        <v>56.2</v>
      </c>
      <c r="Q1951" t="s">
        <v>8320</v>
      </c>
      <c r="R1951" t="s">
        <v>8350</v>
      </c>
      <c r="S1951" s="10">
        <f t="shared" si="91"/>
        <v>41800.423043981478</v>
      </c>
      <c r="T1951" s="10">
        <f t="shared" si="92"/>
        <v>41830.423043981478</v>
      </c>
      <c r="U1951">
        <f>IF(H1951="GBP", P1951*1.35, P1951*1)</f>
        <v>75.87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2.0099999999999998</v>
      </c>
      <c r="P1952">
        <f>ROUND(E1952/L1952, 2)</f>
        <v>51.31</v>
      </c>
      <c r="Q1952" t="s">
        <v>8320</v>
      </c>
      <c r="R1952" t="s">
        <v>8350</v>
      </c>
      <c r="S1952" s="10">
        <f t="shared" si="91"/>
        <v>40624.181400462963</v>
      </c>
      <c r="T1952" s="10">
        <f t="shared" si="92"/>
        <v>40655.181400462963</v>
      </c>
      <c r="U1952">
        <f>IF(H1952="GBP", P1952*1.35, P1952*1)</f>
        <v>51.31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2.12</v>
      </c>
      <c r="P1953">
        <f>ROUND(E1953/L1953, 2)</f>
        <v>127.36</v>
      </c>
      <c r="Q1953" t="s">
        <v>8320</v>
      </c>
      <c r="R1953" t="s">
        <v>8350</v>
      </c>
      <c r="S1953" s="10">
        <f t="shared" si="91"/>
        <v>42651.420567129629</v>
      </c>
      <c r="T1953" s="10">
        <f t="shared" si="92"/>
        <v>42681.462233796294</v>
      </c>
      <c r="U1953">
        <f>IF(H1953="GBP", P1953*1.35, P1953*1)</f>
        <v>127.36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1.98</v>
      </c>
      <c r="P1954">
        <f>ROUND(E1954/L1954, 2)</f>
        <v>101.86</v>
      </c>
      <c r="Q1954" t="s">
        <v>8320</v>
      </c>
      <c r="R1954" t="s">
        <v>8350</v>
      </c>
      <c r="S1954" s="10">
        <f t="shared" si="91"/>
        <v>41526.60665509259</v>
      </c>
      <c r="T1954" s="10">
        <f t="shared" si="92"/>
        <v>41563.60665509259</v>
      </c>
      <c r="U1954">
        <f>IF(H1954="GBP", P1954*1.35, P1954*1)</f>
        <v>101.86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2.2599999999999998</v>
      </c>
      <c r="P1955">
        <f>ROUND(E1955/L1955, 2)</f>
        <v>230.56</v>
      </c>
      <c r="Q1955" t="s">
        <v>8320</v>
      </c>
      <c r="R1955" t="s">
        <v>8350</v>
      </c>
      <c r="S1955" s="10">
        <f t="shared" si="91"/>
        <v>40941.199826388889</v>
      </c>
      <c r="T1955" s="10">
        <f t="shared" si="92"/>
        <v>40970.125</v>
      </c>
      <c r="U1955">
        <f>IF(H1955="GBP", P1955*1.35, P1955*1)</f>
        <v>230.56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6.99</v>
      </c>
      <c r="P1956">
        <f>ROUND(E1956/L1956, 2)</f>
        <v>842.11</v>
      </c>
      <c r="Q1956" t="s">
        <v>8320</v>
      </c>
      <c r="R1956" t="s">
        <v>8350</v>
      </c>
      <c r="S1956" s="10">
        <f t="shared" si="91"/>
        <v>42394.580740740741</v>
      </c>
      <c r="T1956" s="10">
        <f t="shared" si="92"/>
        <v>42441.208333333328</v>
      </c>
      <c r="U1956">
        <f>IF(H1956="GBP", P1956*1.35, P1956*1)</f>
        <v>842.11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3.99</v>
      </c>
      <c r="P1957">
        <f>ROUND(E1957/L1957, 2)</f>
        <v>577.28</v>
      </c>
      <c r="Q1957" t="s">
        <v>8320</v>
      </c>
      <c r="R1957" t="s">
        <v>8350</v>
      </c>
      <c r="S1957" s="10">
        <f t="shared" si="91"/>
        <v>41020.271770833337</v>
      </c>
      <c r="T1957" s="10">
        <f t="shared" si="92"/>
        <v>41052.791666666664</v>
      </c>
      <c r="U1957">
        <f>IF(H1957="GBP", P1957*1.35, P1957*1)</f>
        <v>577.28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2.94</v>
      </c>
      <c r="P1958">
        <f>ROUND(E1958/L1958, 2)</f>
        <v>483.34</v>
      </c>
      <c r="Q1958" t="s">
        <v>8320</v>
      </c>
      <c r="R1958" t="s">
        <v>8350</v>
      </c>
      <c r="S1958" s="10">
        <f t="shared" si="91"/>
        <v>42067.923668981486</v>
      </c>
      <c r="T1958" s="10">
        <f t="shared" si="92"/>
        <v>42112.882002314815</v>
      </c>
      <c r="U1958">
        <f>IF(H1958="GBP", P1958*1.35, P1958*1)</f>
        <v>483.34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1.68</v>
      </c>
      <c r="P1959">
        <f>ROUND(E1959/L1959, 2)</f>
        <v>76.14</v>
      </c>
      <c r="Q1959" t="s">
        <v>8320</v>
      </c>
      <c r="R1959" t="s">
        <v>8350</v>
      </c>
      <c r="S1959" s="10">
        <f t="shared" si="91"/>
        <v>41179.098530092589</v>
      </c>
      <c r="T1959" s="10">
        <f t="shared" si="92"/>
        <v>41209.098530092589</v>
      </c>
      <c r="U1959">
        <f>IF(H1959="GBP", P1959*1.35, P1959*1)</f>
        <v>76.14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14.36</v>
      </c>
      <c r="P1960">
        <f>ROUND(E1960/L1960, 2)</f>
        <v>74.11</v>
      </c>
      <c r="Q1960" t="s">
        <v>8320</v>
      </c>
      <c r="R1960" t="s">
        <v>8350</v>
      </c>
      <c r="S1960" s="10">
        <f t="shared" si="91"/>
        <v>41326.987974537034</v>
      </c>
      <c r="T1960" s="10">
        <f t="shared" si="92"/>
        <v>41356.94630787037</v>
      </c>
      <c r="U1960">
        <f>IF(H1960="GBP", P1960*1.35, P1960*1)</f>
        <v>74.11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1.57</v>
      </c>
      <c r="P1961">
        <f>ROUND(E1961/L1961, 2)</f>
        <v>36.97</v>
      </c>
      <c r="Q1961" t="s">
        <v>8320</v>
      </c>
      <c r="R1961" t="s">
        <v>8350</v>
      </c>
      <c r="S1961" s="10">
        <f t="shared" si="91"/>
        <v>41871.845601851855</v>
      </c>
      <c r="T1961" s="10">
        <f t="shared" si="92"/>
        <v>41913</v>
      </c>
      <c r="U1961">
        <f>IF(H1961="GBP", P1961*1.35, P1961*1)</f>
        <v>36.97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1.18</v>
      </c>
      <c r="P1962">
        <f>ROUND(E1962/L1962, 2)</f>
        <v>2500.9699999999998</v>
      </c>
      <c r="Q1962" t="s">
        <v>8320</v>
      </c>
      <c r="R1962" t="s">
        <v>8350</v>
      </c>
      <c r="S1962" s="10">
        <f t="shared" si="91"/>
        <v>41964.362743055557</v>
      </c>
      <c r="T1962" s="10">
        <f t="shared" si="92"/>
        <v>41994.362743055557</v>
      </c>
      <c r="U1962">
        <f>IF(H1962="GBP", P1962*1.35, P1962*1)</f>
        <v>2500.9699999999998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11.05</v>
      </c>
      <c r="P1963">
        <f>ROUND(E1963/L1963, 2)</f>
        <v>67.69</v>
      </c>
      <c r="Q1963" t="s">
        <v>8320</v>
      </c>
      <c r="R1963" t="s">
        <v>8350</v>
      </c>
      <c r="S1963" s="10">
        <f t="shared" si="91"/>
        <v>41148.194641203707</v>
      </c>
      <c r="T1963" s="10">
        <f t="shared" si="92"/>
        <v>41188.165972222225</v>
      </c>
      <c r="U1963">
        <f>IF(H1963="GBP", P1963*1.35, P1963*1)</f>
        <v>67.69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1.93</v>
      </c>
      <c r="P1964">
        <f>ROUND(E1964/L1964, 2)</f>
        <v>63.05</v>
      </c>
      <c r="Q1964" t="s">
        <v>8320</v>
      </c>
      <c r="R1964" t="s">
        <v>8350</v>
      </c>
      <c r="S1964" s="10">
        <f t="shared" si="91"/>
        <v>41742.780509259261</v>
      </c>
      <c r="T1964" s="10">
        <f t="shared" si="92"/>
        <v>41772.780509259261</v>
      </c>
      <c r="U1964">
        <f>IF(H1964="GBP", P1964*1.35, P1964*1)</f>
        <v>63.05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1.27</v>
      </c>
      <c r="P1965">
        <f>ROUND(E1965/L1965, 2)</f>
        <v>117.6</v>
      </c>
      <c r="Q1965" t="s">
        <v>8320</v>
      </c>
      <c r="R1965" t="s">
        <v>8350</v>
      </c>
      <c r="S1965" s="10">
        <f t="shared" si="91"/>
        <v>41863.429791666669</v>
      </c>
      <c r="T1965" s="10">
        <f t="shared" si="92"/>
        <v>41898.429791666669</v>
      </c>
      <c r="U1965">
        <f>IF(H1965="GBP", P1965*1.35, P1965*1)</f>
        <v>158.76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2.6</v>
      </c>
      <c r="P1966">
        <f>ROUND(E1966/L1966, 2)</f>
        <v>180.75</v>
      </c>
      <c r="Q1966" t="s">
        <v>8320</v>
      </c>
      <c r="R1966" t="s">
        <v>8350</v>
      </c>
      <c r="S1966" s="10">
        <f t="shared" si="91"/>
        <v>42452.272824074069</v>
      </c>
      <c r="T1966" s="10">
        <f t="shared" si="92"/>
        <v>42482.272824074069</v>
      </c>
      <c r="U1966">
        <f>IF(H1966="GBP", P1966*1.35, P1966*1)</f>
        <v>180.75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2.62</v>
      </c>
      <c r="P1967">
        <f>ROUND(E1967/L1967, 2)</f>
        <v>127.32</v>
      </c>
      <c r="Q1967" t="s">
        <v>8320</v>
      </c>
      <c r="R1967" t="s">
        <v>8350</v>
      </c>
      <c r="S1967" s="10">
        <f t="shared" si="91"/>
        <v>40898.089236111111</v>
      </c>
      <c r="T1967" s="10">
        <f t="shared" si="92"/>
        <v>40920.041666666664</v>
      </c>
      <c r="U1967">
        <f>IF(H1967="GBP", P1967*1.35, P1967*1)</f>
        <v>127.32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2.0699999999999998</v>
      </c>
      <c r="P1968">
        <f>ROUND(E1968/L1968, 2)</f>
        <v>136.63999999999999</v>
      </c>
      <c r="Q1968" t="s">
        <v>8320</v>
      </c>
      <c r="R1968" t="s">
        <v>8350</v>
      </c>
      <c r="S1968" s="10">
        <f t="shared" si="91"/>
        <v>41835.540486111109</v>
      </c>
      <c r="T1968" s="10">
        <f t="shared" si="92"/>
        <v>41865.540486111109</v>
      </c>
      <c r="U1968">
        <f>IF(H1968="GBP", P1968*1.35, P1968*1)</f>
        <v>136.63999999999999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3.7</v>
      </c>
      <c r="P1969">
        <f>ROUND(E1969/L1969, 2)</f>
        <v>182.78</v>
      </c>
      <c r="Q1969" t="s">
        <v>8320</v>
      </c>
      <c r="R1969" t="s">
        <v>8350</v>
      </c>
      <c r="S1969" s="10">
        <f t="shared" si="91"/>
        <v>41730.663530092592</v>
      </c>
      <c r="T1969" s="10">
        <f t="shared" si="92"/>
        <v>41760.663530092592</v>
      </c>
      <c r="U1969">
        <f>IF(H1969="GBP", P1969*1.35, P1969*1)</f>
        <v>182.78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2.85</v>
      </c>
      <c r="P1970">
        <f>ROUND(E1970/L1970, 2)</f>
        <v>279.38</v>
      </c>
      <c r="Q1970" t="s">
        <v>8320</v>
      </c>
      <c r="R1970" t="s">
        <v>8350</v>
      </c>
      <c r="S1970" s="10">
        <f t="shared" si="91"/>
        <v>42676.586979166663</v>
      </c>
      <c r="T1970" s="10">
        <f t="shared" si="92"/>
        <v>42707.628645833334</v>
      </c>
      <c r="U1970">
        <f>IF(H1970="GBP", P1970*1.35, P1970*1)</f>
        <v>279.38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5.79</v>
      </c>
      <c r="P1971">
        <f>ROUND(E1971/L1971, 2)</f>
        <v>61.38</v>
      </c>
      <c r="Q1971" t="s">
        <v>8320</v>
      </c>
      <c r="R1971" t="s">
        <v>8350</v>
      </c>
      <c r="S1971" s="10">
        <f t="shared" si="91"/>
        <v>42557.792453703703</v>
      </c>
      <c r="T1971" s="10">
        <f t="shared" si="92"/>
        <v>42587.792453703703</v>
      </c>
      <c r="U1971">
        <f>IF(H1971="GBP", P1971*1.35, P1971*1)</f>
        <v>82.863000000000014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11.32</v>
      </c>
      <c r="P1972">
        <f>ROUND(E1972/L1972, 2)</f>
        <v>80.73</v>
      </c>
      <c r="Q1972" t="s">
        <v>8320</v>
      </c>
      <c r="R1972" t="s">
        <v>8350</v>
      </c>
      <c r="S1972" s="10">
        <f t="shared" si="91"/>
        <v>41324.193298611113</v>
      </c>
      <c r="T1972" s="10">
        <f t="shared" si="92"/>
        <v>41384.151631944449</v>
      </c>
      <c r="U1972">
        <f>IF(H1972="GBP", P1972*1.35, P1972*1)</f>
        <v>80.73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2.63</v>
      </c>
      <c r="P1973">
        <f>ROUND(E1973/L1973, 2)</f>
        <v>272.36</v>
      </c>
      <c r="Q1973" t="s">
        <v>8320</v>
      </c>
      <c r="R1973" t="s">
        <v>8350</v>
      </c>
      <c r="S1973" s="10">
        <f t="shared" si="91"/>
        <v>41561.500706018516</v>
      </c>
      <c r="T1973" s="10">
        <f t="shared" si="92"/>
        <v>41593.166666666664</v>
      </c>
      <c r="U1973">
        <f>IF(H1973="GBP", P1973*1.35, P1973*1)</f>
        <v>272.36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6.74</v>
      </c>
      <c r="P1974">
        <f>ROUND(E1974/L1974, 2)</f>
        <v>70.849999999999994</v>
      </c>
      <c r="Q1974" t="s">
        <v>8320</v>
      </c>
      <c r="R1974" t="s">
        <v>8350</v>
      </c>
      <c r="S1974" s="10">
        <f t="shared" si="91"/>
        <v>41201.012083333335</v>
      </c>
      <c r="T1974" s="10">
        <f t="shared" si="92"/>
        <v>41231.053749999999</v>
      </c>
      <c r="U1974">
        <f>IF(H1974="GBP", P1974*1.35, P1974*1)</f>
        <v>70.849999999999994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2.57</v>
      </c>
      <c r="P1975">
        <f>ROUND(E1975/L1975, 2)</f>
        <v>247.94</v>
      </c>
      <c r="Q1975" t="s">
        <v>8320</v>
      </c>
      <c r="R1975" t="s">
        <v>8350</v>
      </c>
      <c r="S1975" s="10">
        <f t="shared" si="91"/>
        <v>42549.722962962958</v>
      </c>
      <c r="T1975" s="10">
        <f t="shared" si="92"/>
        <v>42588.291666666672</v>
      </c>
      <c r="U1975">
        <f>IF(H1975="GBP", P1975*1.35, P1975*1)</f>
        <v>247.94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3.75</v>
      </c>
      <c r="P1976">
        <f>ROUND(E1976/L1976, 2)</f>
        <v>186.81</v>
      </c>
      <c r="Q1976" t="s">
        <v>8320</v>
      </c>
      <c r="R1976" t="s">
        <v>8350</v>
      </c>
      <c r="S1976" s="10">
        <f t="shared" si="91"/>
        <v>41445.334131944444</v>
      </c>
      <c r="T1976" s="10">
        <f t="shared" si="92"/>
        <v>41505.334131944444</v>
      </c>
      <c r="U1976">
        <f>IF(H1976="GBP", P1976*1.35, P1976*1)</f>
        <v>252.19350000000003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2.09</v>
      </c>
      <c r="P1977">
        <f>ROUND(E1977/L1977, 2)</f>
        <v>131.99</v>
      </c>
      <c r="Q1977" t="s">
        <v>8320</v>
      </c>
      <c r="R1977" t="s">
        <v>8350</v>
      </c>
      <c r="S1977" s="10">
        <f t="shared" si="91"/>
        <v>41313.755219907405</v>
      </c>
      <c r="T1977" s="10">
        <f t="shared" si="92"/>
        <v>41343.755219907405</v>
      </c>
      <c r="U1977">
        <f>IF(H1977="GBP", P1977*1.35, P1977*1)</f>
        <v>131.99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3.47</v>
      </c>
      <c r="P1978">
        <f>ROUND(E1978/L1978, 2)</f>
        <v>29.31</v>
      </c>
      <c r="Q1978" t="s">
        <v>8320</v>
      </c>
      <c r="R1978" t="s">
        <v>8350</v>
      </c>
      <c r="S1978" s="10">
        <f t="shared" si="91"/>
        <v>41438.899594907409</v>
      </c>
      <c r="T1978" s="10">
        <f t="shared" si="92"/>
        <v>41468.899594907409</v>
      </c>
      <c r="U1978">
        <f>IF(H1978="GBP", P1978*1.35, P1978*1)</f>
        <v>39.5685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4.0199999999999996</v>
      </c>
      <c r="P1979">
        <f>ROUND(E1979/L1979, 2)</f>
        <v>245.02</v>
      </c>
      <c r="Q1979" t="s">
        <v>8320</v>
      </c>
      <c r="R1979" t="s">
        <v>8350</v>
      </c>
      <c r="S1979" s="10">
        <f t="shared" si="91"/>
        <v>42311.216898148152</v>
      </c>
      <c r="T1979" s="10">
        <f t="shared" si="92"/>
        <v>42357.332638888889</v>
      </c>
      <c r="U1979">
        <f>IF(H1979="GBP", P1979*1.35, P1979*1)</f>
        <v>245.02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10.27</v>
      </c>
      <c r="P1980">
        <f>ROUND(E1980/L1980, 2)</f>
        <v>1323.25</v>
      </c>
      <c r="Q1980" t="s">
        <v>8320</v>
      </c>
      <c r="R1980" t="s">
        <v>8350</v>
      </c>
      <c r="S1980" s="10">
        <f t="shared" si="91"/>
        <v>41039.225601851853</v>
      </c>
      <c r="T1980" s="10">
        <f t="shared" si="92"/>
        <v>41072.291666666664</v>
      </c>
      <c r="U1980">
        <f>IF(H1980="GBP", P1980*1.35, P1980*1)</f>
        <v>1323.25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1.1499999999999999</v>
      </c>
      <c r="P1981">
        <f>ROUND(E1981/L1981, 2)</f>
        <v>282.66000000000003</v>
      </c>
      <c r="Q1981" t="s">
        <v>8320</v>
      </c>
      <c r="R1981" t="s">
        <v>8350</v>
      </c>
      <c r="S1981" s="10">
        <f t="shared" si="91"/>
        <v>42290.460023148145</v>
      </c>
      <c r="T1981" s="10">
        <f t="shared" si="92"/>
        <v>42327.207638888889</v>
      </c>
      <c r="U1981">
        <f>IF(H1981="GBP", P1981*1.35, P1981*1)</f>
        <v>282.66000000000003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3.55</v>
      </c>
      <c r="P1982">
        <f>ROUND(E1982/L1982, 2)</f>
        <v>91.21</v>
      </c>
      <c r="Q1982" t="s">
        <v>8320</v>
      </c>
      <c r="R1982" t="s">
        <v>8350</v>
      </c>
      <c r="S1982" s="10">
        <f t="shared" si="91"/>
        <v>42423.542384259257</v>
      </c>
      <c r="T1982" s="10">
        <f t="shared" si="92"/>
        <v>42463.500717592593</v>
      </c>
      <c r="U1982">
        <f>IF(H1982="GBP", P1982*1.35, P1982*1)</f>
        <v>91.21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0.05</v>
      </c>
      <c r="P1983">
        <f>ROUND(E1983/L1983, 2)</f>
        <v>31.75</v>
      </c>
      <c r="Q1983" t="s">
        <v>8339</v>
      </c>
      <c r="R1983" t="s">
        <v>8351</v>
      </c>
      <c r="S1983" s="10">
        <f t="shared" si="91"/>
        <v>41799.725289351853</v>
      </c>
      <c r="T1983" s="10">
        <f t="shared" si="92"/>
        <v>41829.725289351853</v>
      </c>
      <c r="U1983">
        <f>IF(H1983="GBP", P1983*1.35, P1983*1)</f>
        <v>31.75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P1984" t="e">
        <f>ROUND(E1984/L1984, 2)</f>
        <v>#DIV/0!</v>
      </c>
      <c r="Q1984" t="s">
        <v>8339</v>
      </c>
      <c r="R1984" t="s">
        <v>8351</v>
      </c>
      <c r="S1984" s="10">
        <f t="shared" si="91"/>
        <v>42678.586655092593</v>
      </c>
      <c r="T1984" s="10">
        <f t="shared" si="92"/>
        <v>42708.628321759257</v>
      </c>
      <c r="U1984" t="e">
        <f>IF(H1984="GBP", P1984*1.35, P1984*1)</f>
        <v>#DIV/0!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0.04</v>
      </c>
      <c r="P1985">
        <f>ROUND(E1985/L1985, 2)</f>
        <v>88.69</v>
      </c>
      <c r="Q1985" t="s">
        <v>8339</v>
      </c>
      <c r="R1985" t="s">
        <v>8351</v>
      </c>
      <c r="S1985" s="10">
        <f t="shared" si="91"/>
        <v>42593.011782407411</v>
      </c>
      <c r="T1985" s="10">
        <f t="shared" si="92"/>
        <v>42615.291666666672</v>
      </c>
      <c r="U1985">
        <f>IF(H1985="GBP", P1985*1.35, P1985*1)</f>
        <v>88.69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0.21</v>
      </c>
      <c r="P1986">
        <f>ROUND(E1986/L1986, 2)</f>
        <v>453.14</v>
      </c>
      <c r="Q1986" t="s">
        <v>8339</v>
      </c>
      <c r="R1986" t="s">
        <v>8351</v>
      </c>
      <c r="S1986" s="10">
        <f t="shared" si="91"/>
        <v>41913.790289351848</v>
      </c>
      <c r="T1986" s="10">
        <f t="shared" si="92"/>
        <v>41973.831956018519</v>
      </c>
      <c r="U1986">
        <f>IF(H1986="GBP", P1986*1.35, P1986*1)</f>
        <v>453.14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ROUND(E1987/D1987,2)</f>
        <v>0.03</v>
      </c>
      <c r="P1987">
        <f>ROUND(E1987/L1987, 2)</f>
        <v>12.75</v>
      </c>
      <c r="Q1987" t="s">
        <v>8339</v>
      </c>
      <c r="R1987" t="s">
        <v>8351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  <c r="U1987">
        <f>IF(H1987="GBP", P1987*1.35, P1987*1)</f>
        <v>17.212500000000002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0</v>
      </c>
      <c r="P1988">
        <f>ROUND(E1988/L1988, 2)</f>
        <v>1</v>
      </c>
      <c r="Q1988" t="s">
        <v>8339</v>
      </c>
      <c r="R1988" t="s">
        <v>8351</v>
      </c>
      <c r="S1988" s="10">
        <f t="shared" si="94"/>
        <v>42413.433831018512</v>
      </c>
      <c r="T1988" s="10">
        <f t="shared" si="95"/>
        <v>42443.392164351855</v>
      </c>
      <c r="U1988">
        <f>IF(H1988="GBP", P1988*1.35, P1988*1)</f>
        <v>1.35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0.42</v>
      </c>
      <c r="P1989">
        <f>ROUND(E1989/L1989, 2)</f>
        <v>83.43</v>
      </c>
      <c r="Q1989" t="s">
        <v>8339</v>
      </c>
      <c r="R1989" t="s">
        <v>8351</v>
      </c>
      <c r="S1989" s="10">
        <f t="shared" si="94"/>
        <v>42034.639768518522</v>
      </c>
      <c r="T1989" s="10">
        <f t="shared" si="95"/>
        <v>42064.639768518522</v>
      </c>
      <c r="U1989">
        <f>IF(H1989="GBP", P1989*1.35, P1989*1)</f>
        <v>112.63050000000001</v>
      </c>
    </row>
    <row r="1990" spans="1:21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0</v>
      </c>
      <c r="P1990">
        <f>ROUND(E1990/L1990, 2)</f>
        <v>25</v>
      </c>
      <c r="Q1990" t="s">
        <v>8339</v>
      </c>
      <c r="R1990" t="s">
        <v>8351</v>
      </c>
      <c r="S1990" s="10">
        <f t="shared" si="94"/>
        <v>42206.763217592597</v>
      </c>
      <c r="T1990" s="10">
        <f t="shared" si="95"/>
        <v>42236.763217592597</v>
      </c>
      <c r="U1990">
        <f>IF(H1990="GBP", P1990*1.35, P1990*1)</f>
        <v>25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0.01</v>
      </c>
      <c r="P1991">
        <f>ROUND(E1991/L1991, 2)</f>
        <v>50</v>
      </c>
      <c r="Q1991" t="s">
        <v>8339</v>
      </c>
      <c r="R1991" t="s">
        <v>8351</v>
      </c>
      <c r="S1991" s="10">
        <f t="shared" si="94"/>
        <v>42685.680648148147</v>
      </c>
      <c r="T1991" s="10">
        <f t="shared" si="95"/>
        <v>42715.680648148147</v>
      </c>
      <c r="U1991">
        <f>IF(H1991="GBP", P1991*1.35, P1991*1)</f>
        <v>50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0.17</v>
      </c>
      <c r="P1992">
        <f>ROUND(E1992/L1992, 2)</f>
        <v>101.8</v>
      </c>
      <c r="Q1992" t="s">
        <v>8339</v>
      </c>
      <c r="R1992" t="s">
        <v>8351</v>
      </c>
      <c r="S1992" s="10">
        <f t="shared" si="94"/>
        <v>42398.195972222224</v>
      </c>
      <c r="T1992" s="10">
        <f t="shared" si="95"/>
        <v>42413.195972222224</v>
      </c>
      <c r="U1992">
        <f>IF(H1992="GBP", P1992*1.35, P1992*1)</f>
        <v>101.8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7.0000000000000007E-2</v>
      </c>
      <c r="P1993">
        <f>ROUND(E1993/L1993, 2)</f>
        <v>46.67</v>
      </c>
      <c r="Q1993" t="s">
        <v>8339</v>
      </c>
      <c r="R1993" t="s">
        <v>8351</v>
      </c>
      <c r="S1993" s="10">
        <f t="shared" si="94"/>
        <v>42167.89335648148</v>
      </c>
      <c r="T1993" s="10">
        <f t="shared" si="95"/>
        <v>42188.89335648148</v>
      </c>
      <c r="U1993">
        <f>IF(H1993="GBP", P1993*1.35, P1993*1)</f>
        <v>46.67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0</v>
      </c>
      <c r="P1994">
        <f>ROUND(E1994/L1994, 2)</f>
        <v>1</v>
      </c>
      <c r="Q1994" t="s">
        <v>8339</v>
      </c>
      <c r="R1994" t="s">
        <v>8351</v>
      </c>
      <c r="S1994" s="10">
        <f t="shared" si="94"/>
        <v>42023.143414351856</v>
      </c>
      <c r="T1994" s="10">
        <f t="shared" si="95"/>
        <v>42053.143414351856</v>
      </c>
      <c r="U1994">
        <f>IF(H1994="GBP", P1994*1.35, P1994*1)</f>
        <v>1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P1995" t="e">
        <f>ROUND(E1995/L1995, 2)</f>
        <v>#DIV/0!</v>
      </c>
      <c r="Q1995" t="s">
        <v>8339</v>
      </c>
      <c r="R1995" t="s">
        <v>8351</v>
      </c>
      <c r="S1995" s="10">
        <f t="shared" si="94"/>
        <v>42329.58839120371</v>
      </c>
      <c r="T1995" s="10">
        <f t="shared" si="95"/>
        <v>42359.58839120371</v>
      </c>
      <c r="U1995" t="e">
        <f>IF(H1995="GBP", P1995*1.35, P1995*1)</f>
        <v>#DIV/0!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P1996" t="e">
        <f>ROUND(E1996/L1996, 2)</f>
        <v>#DIV/0!</v>
      </c>
      <c r="Q1996" t="s">
        <v>8339</v>
      </c>
      <c r="R1996" t="s">
        <v>8351</v>
      </c>
      <c r="S1996" s="10">
        <f t="shared" si="94"/>
        <v>42651.006273148145</v>
      </c>
      <c r="T1996" s="10">
        <f t="shared" si="95"/>
        <v>42711.047939814816</v>
      </c>
      <c r="U1996" t="e">
        <f>IF(H1996="GBP", P1996*1.35, P1996*1)</f>
        <v>#DIV/0!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0.08</v>
      </c>
      <c r="P1997">
        <f>ROUND(E1997/L1997, 2)</f>
        <v>26</v>
      </c>
      <c r="Q1997" t="s">
        <v>8339</v>
      </c>
      <c r="R1997" t="s">
        <v>8351</v>
      </c>
      <c r="S1997" s="10">
        <f t="shared" si="94"/>
        <v>42181.902037037042</v>
      </c>
      <c r="T1997" s="10">
        <f t="shared" si="95"/>
        <v>42201.902037037042</v>
      </c>
      <c r="U1997">
        <f>IF(H1997="GBP", P1997*1.35, P1997*1)</f>
        <v>26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P1998" t="e">
        <f>ROUND(E1998/L1998, 2)</f>
        <v>#DIV/0!</v>
      </c>
      <c r="Q1998" t="s">
        <v>8339</v>
      </c>
      <c r="R1998" t="s">
        <v>8351</v>
      </c>
      <c r="S1998" s="10">
        <f t="shared" si="94"/>
        <v>41800.819571759261</v>
      </c>
      <c r="T1998" s="10">
        <f t="shared" si="95"/>
        <v>41830.819571759261</v>
      </c>
      <c r="U1998" t="e">
        <f>IF(H1998="GBP", P1998*1.35, P1998*1)</f>
        <v>#DIV/0!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P1999" t="e">
        <f>ROUND(E1999/L1999, 2)</f>
        <v>#DIV/0!</v>
      </c>
      <c r="Q1999" t="s">
        <v>8339</v>
      </c>
      <c r="R1999" t="s">
        <v>8351</v>
      </c>
      <c r="S1999" s="10">
        <f t="shared" si="94"/>
        <v>41847.930694444447</v>
      </c>
      <c r="T1999" s="10">
        <f t="shared" si="95"/>
        <v>41877.930694444447</v>
      </c>
      <c r="U1999" t="e">
        <f>IF(H1999="GBP", P1999*1.35, P1999*1)</f>
        <v>#DIV/0!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0.26</v>
      </c>
      <c r="P2000">
        <f>ROUND(E2000/L2000, 2)</f>
        <v>218.33</v>
      </c>
      <c r="Q2000" t="s">
        <v>8339</v>
      </c>
      <c r="R2000" t="s">
        <v>8351</v>
      </c>
      <c r="S2000" s="10">
        <f t="shared" si="94"/>
        <v>41807.118495370371</v>
      </c>
      <c r="T2000" s="10">
        <f t="shared" si="95"/>
        <v>41852.118495370371</v>
      </c>
      <c r="U2000">
        <f>IF(H2000="GBP", P2000*1.35, P2000*1)</f>
        <v>218.33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0.01</v>
      </c>
      <c r="P2001">
        <f>ROUND(E2001/L2001, 2)</f>
        <v>33.71</v>
      </c>
      <c r="Q2001" t="s">
        <v>8339</v>
      </c>
      <c r="R2001" t="s">
        <v>8351</v>
      </c>
      <c r="S2001" s="10">
        <f t="shared" si="94"/>
        <v>41926.482731481483</v>
      </c>
      <c r="T2001" s="10">
        <f t="shared" si="95"/>
        <v>41956.524398148147</v>
      </c>
      <c r="U2001">
        <f>IF(H2001="GBP", P2001*1.35, P2001*1)</f>
        <v>45.508500000000005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0.13</v>
      </c>
      <c r="P2002">
        <f>ROUND(E2002/L2002, 2)</f>
        <v>25</v>
      </c>
      <c r="Q2002" t="s">
        <v>8339</v>
      </c>
      <c r="R2002" t="s">
        <v>8351</v>
      </c>
      <c r="S2002" s="10">
        <f t="shared" si="94"/>
        <v>42345.951539351852</v>
      </c>
      <c r="T2002" s="10">
        <f t="shared" si="95"/>
        <v>42375.951539351852</v>
      </c>
      <c r="U2002">
        <f>IF(H2002="GBP", P2002*1.35, P2002*1)</f>
        <v>25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3.82</v>
      </c>
      <c r="P2003">
        <f>ROUND(E2003/L2003, 2)</f>
        <v>128.38999999999999</v>
      </c>
      <c r="Q2003" t="s">
        <v>8320</v>
      </c>
      <c r="R2003" t="s">
        <v>8350</v>
      </c>
      <c r="S2003" s="10">
        <f t="shared" si="94"/>
        <v>42136.209675925929</v>
      </c>
      <c r="T2003" s="10">
        <f t="shared" si="95"/>
        <v>42167.833333333328</v>
      </c>
      <c r="U2003">
        <f>IF(H2003="GBP", P2003*1.35, P2003*1)</f>
        <v>128.38999999999999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2.17</v>
      </c>
      <c r="P2004">
        <f>ROUND(E2004/L2004, 2)</f>
        <v>78.83</v>
      </c>
      <c r="Q2004" t="s">
        <v>8320</v>
      </c>
      <c r="R2004" t="s">
        <v>8350</v>
      </c>
      <c r="S2004" s="10">
        <f t="shared" si="94"/>
        <v>42728.71230324074</v>
      </c>
      <c r="T2004" s="10">
        <f t="shared" si="95"/>
        <v>42758.71230324074</v>
      </c>
      <c r="U2004">
        <f>IF(H2004="GBP", P2004*1.35, P2004*1)</f>
        <v>78.83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3.12</v>
      </c>
      <c r="P2005">
        <f>ROUND(E2005/L2005, 2)</f>
        <v>91.76</v>
      </c>
      <c r="Q2005" t="s">
        <v>8320</v>
      </c>
      <c r="R2005" t="s">
        <v>8350</v>
      </c>
      <c r="S2005" s="10">
        <f t="shared" si="94"/>
        <v>40347.125601851854</v>
      </c>
      <c r="T2005" s="10">
        <f t="shared" si="95"/>
        <v>40361.958333333336</v>
      </c>
      <c r="U2005">
        <f>IF(H2005="GBP", P2005*1.35, P2005*1)</f>
        <v>91.76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2.34</v>
      </c>
      <c r="P2006">
        <f>ROUND(E2006/L2006, 2)</f>
        <v>331.1</v>
      </c>
      <c r="Q2006" t="s">
        <v>8320</v>
      </c>
      <c r="R2006" t="s">
        <v>8350</v>
      </c>
      <c r="S2006" s="10">
        <f t="shared" si="94"/>
        <v>41800.604895833334</v>
      </c>
      <c r="T2006" s="10">
        <f t="shared" si="95"/>
        <v>41830.604895833334</v>
      </c>
      <c r="U2006">
        <f>IF(H2006="GBP", P2006*1.35, P2006*1)</f>
        <v>331.1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1.24</v>
      </c>
      <c r="P2007">
        <f>ROUND(E2007/L2007, 2)</f>
        <v>194.26</v>
      </c>
      <c r="Q2007" t="s">
        <v>8320</v>
      </c>
      <c r="R2007" t="s">
        <v>8350</v>
      </c>
      <c r="S2007" s="10">
        <f t="shared" si="94"/>
        <v>41535.812708333331</v>
      </c>
      <c r="T2007" s="10">
        <f t="shared" si="95"/>
        <v>41563.165972222225</v>
      </c>
      <c r="U2007">
        <f>IF(H2007="GBP", P2007*1.35, P2007*1)</f>
        <v>194.26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2.48</v>
      </c>
      <c r="P2008">
        <f>ROUND(E2008/L2008, 2)</f>
        <v>408.98</v>
      </c>
      <c r="Q2008" t="s">
        <v>8320</v>
      </c>
      <c r="R2008" t="s">
        <v>8350</v>
      </c>
      <c r="S2008" s="10">
        <f t="shared" si="94"/>
        <v>41941.500520833331</v>
      </c>
      <c r="T2008" s="10">
        <f t="shared" si="95"/>
        <v>41976.542187500003</v>
      </c>
      <c r="U2008">
        <f>IF(H2008="GBP", P2008*1.35, P2008*1)</f>
        <v>408.98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1.1599999999999999</v>
      </c>
      <c r="P2009">
        <f>ROUND(E2009/L2009, 2)</f>
        <v>84.46</v>
      </c>
      <c r="Q2009" t="s">
        <v>8320</v>
      </c>
      <c r="R2009" t="s">
        <v>8350</v>
      </c>
      <c r="S2009" s="10">
        <f t="shared" si="94"/>
        <v>40347.837800925925</v>
      </c>
      <c r="T2009" s="10">
        <f t="shared" si="95"/>
        <v>40414.166666666664</v>
      </c>
      <c r="U2009">
        <f>IF(H2009="GBP", P2009*1.35, P2009*1)</f>
        <v>84.46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1.17</v>
      </c>
      <c r="P2010">
        <f>ROUND(E2010/L2010, 2)</f>
        <v>44.85</v>
      </c>
      <c r="Q2010" t="s">
        <v>8320</v>
      </c>
      <c r="R2010" t="s">
        <v>8350</v>
      </c>
      <c r="S2010" s="10">
        <f t="shared" si="94"/>
        <v>40761.604421296295</v>
      </c>
      <c r="T2010" s="10">
        <f t="shared" si="95"/>
        <v>40805.604421296295</v>
      </c>
      <c r="U2010">
        <f>IF(H2010="GBP", P2010*1.35, P2010*1)</f>
        <v>44.85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3.05</v>
      </c>
      <c r="P2011">
        <f>ROUND(E2011/L2011, 2)</f>
        <v>383.36</v>
      </c>
      <c r="Q2011" t="s">
        <v>8320</v>
      </c>
      <c r="R2011" t="s">
        <v>8350</v>
      </c>
      <c r="S2011" s="10">
        <f t="shared" si="94"/>
        <v>42661.323414351849</v>
      </c>
      <c r="T2011" s="10">
        <f t="shared" si="95"/>
        <v>42697.365081018521</v>
      </c>
      <c r="U2011">
        <f>IF(H2011="GBP", P2011*1.35, P2011*1)</f>
        <v>383.36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3.2</v>
      </c>
      <c r="P2012">
        <f>ROUND(E2012/L2012, 2)</f>
        <v>55.28</v>
      </c>
      <c r="Q2012" t="s">
        <v>8320</v>
      </c>
      <c r="R2012" t="s">
        <v>8350</v>
      </c>
      <c r="S2012" s="10">
        <f t="shared" si="94"/>
        <v>42570.996423611112</v>
      </c>
      <c r="T2012" s="10">
        <f t="shared" si="95"/>
        <v>42600.996423611112</v>
      </c>
      <c r="U2012">
        <f>IF(H2012="GBP", P2012*1.35, P2012*1)</f>
        <v>55.28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8.1999999999999993</v>
      </c>
      <c r="P2013">
        <f>ROUND(E2013/L2013, 2)</f>
        <v>422.02</v>
      </c>
      <c r="Q2013" t="s">
        <v>8320</v>
      </c>
      <c r="R2013" t="s">
        <v>8350</v>
      </c>
      <c r="S2013" s="10">
        <f t="shared" si="94"/>
        <v>42347.358483796299</v>
      </c>
      <c r="T2013" s="10">
        <f t="shared" si="95"/>
        <v>42380.958333333328</v>
      </c>
      <c r="U2013">
        <f>IF(H2013="GBP", P2013*1.35, P2013*1)</f>
        <v>422.02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2.35</v>
      </c>
      <c r="P2014">
        <f>ROUND(E2014/L2014, 2)</f>
        <v>64.180000000000007</v>
      </c>
      <c r="Q2014" t="s">
        <v>8320</v>
      </c>
      <c r="R2014" t="s">
        <v>8350</v>
      </c>
      <c r="S2014" s="10">
        <f t="shared" si="94"/>
        <v>42010.822233796294</v>
      </c>
      <c r="T2014" s="10">
        <f t="shared" si="95"/>
        <v>42040.822233796294</v>
      </c>
      <c r="U2014">
        <f>IF(H2014="GBP", P2014*1.35, P2014*1)</f>
        <v>64.180000000000007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4.95</v>
      </c>
      <c r="P2015">
        <f>ROUND(E2015/L2015, 2)</f>
        <v>173.58</v>
      </c>
      <c r="Q2015" t="s">
        <v>8320</v>
      </c>
      <c r="R2015" t="s">
        <v>8350</v>
      </c>
      <c r="S2015" s="10">
        <f t="shared" si="94"/>
        <v>42499.960810185185</v>
      </c>
      <c r="T2015" s="10">
        <f t="shared" si="95"/>
        <v>42559.960810185185</v>
      </c>
      <c r="U2015">
        <f>IF(H2015="GBP", P2015*1.35, P2015*1)</f>
        <v>173.58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78.14</v>
      </c>
      <c r="P2016">
        <f>ROUND(E2016/L2016, 2)</f>
        <v>88.6</v>
      </c>
      <c r="Q2016" t="s">
        <v>8320</v>
      </c>
      <c r="R2016" t="s">
        <v>8350</v>
      </c>
      <c r="S2016" s="10">
        <f t="shared" si="94"/>
        <v>41324.214571759258</v>
      </c>
      <c r="T2016" s="10">
        <f t="shared" si="95"/>
        <v>41358.172905092593</v>
      </c>
      <c r="U2016">
        <f>IF(H2016="GBP", P2016*1.35, P2016*1)</f>
        <v>88.6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1.1299999999999999</v>
      </c>
      <c r="P2017">
        <f>ROUND(E2017/L2017, 2)</f>
        <v>50.22</v>
      </c>
      <c r="Q2017" t="s">
        <v>8320</v>
      </c>
      <c r="R2017" t="s">
        <v>8350</v>
      </c>
      <c r="S2017" s="10">
        <f t="shared" si="94"/>
        <v>40765.876886574071</v>
      </c>
      <c r="T2017" s="10">
        <f t="shared" si="95"/>
        <v>40795.876886574071</v>
      </c>
      <c r="U2017">
        <f>IF(H2017="GBP", P2017*1.35, P2017*1)</f>
        <v>50.22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9.2200000000000006</v>
      </c>
      <c r="P2018">
        <f>ROUND(E2018/L2018, 2)</f>
        <v>192.39</v>
      </c>
      <c r="Q2018" t="s">
        <v>8320</v>
      </c>
      <c r="R2018" t="s">
        <v>8350</v>
      </c>
      <c r="S2018" s="10">
        <f t="shared" si="94"/>
        <v>41312.88077546296</v>
      </c>
      <c r="T2018" s="10">
        <f t="shared" si="95"/>
        <v>41342.88077546296</v>
      </c>
      <c r="U2018">
        <f>IF(H2018="GBP", P2018*1.35, P2018*1)</f>
        <v>192.39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1.25</v>
      </c>
      <c r="P2019">
        <f>ROUND(E2019/L2019, 2)</f>
        <v>73.42</v>
      </c>
      <c r="Q2019" t="s">
        <v>8320</v>
      </c>
      <c r="R2019" t="s">
        <v>8350</v>
      </c>
      <c r="S2019" s="10">
        <f t="shared" si="94"/>
        <v>40961.057349537034</v>
      </c>
      <c r="T2019" s="10">
        <f t="shared" si="95"/>
        <v>40992.166666666664</v>
      </c>
      <c r="U2019">
        <f>IF(H2019="GBP", P2019*1.35, P2019*1)</f>
        <v>73.42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1.02</v>
      </c>
      <c r="P2020">
        <f>ROUND(E2020/L2020, 2)</f>
        <v>147.68</v>
      </c>
      <c r="Q2020" t="s">
        <v>8320</v>
      </c>
      <c r="R2020" t="s">
        <v>8350</v>
      </c>
      <c r="S2020" s="10">
        <f t="shared" si="94"/>
        <v>42199.365844907406</v>
      </c>
      <c r="T2020" s="10">
        <f t="shared" si="95"/>
        <v>42229.365844907406</v>
      </c>
      <c r="U2020">
        <f>IF(H2020="GBP", P2020*1.35, P2020*1)</f>
        <v>147.68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4.8499999999999996</v>
      </c>
      <c r="P2021">
        <f>ROUND(E2021/L2021, 2)</f>
        <v>108.97</v>
      </c>
      <c r="Q2021" t="s">
        <v>8320</v>
      </c>
      <c r="R2021" t="s">
        <v>8350</v>
      </c>
      <c r="S2021" s="10">
        <f t="shared" si="94"/>
        <v>42605.70857638889</v>
      </c>
      <c r="T2021" s="10">
        <f t="shared" si="95"/>
        <v>42635.70857638889</v>
      </c>
      <c r="U2021">
        <f>IF(H2021="GBP", P2021*1.35, P2021*1)</f>
        <v>108.97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1.92</v>
      </c>
      <c r="P2022">
        <f>ROUND(E2022/L2022, 2)</f>
        <v>23.65</v>
      </c>
      <c r="Q2022" t="s">
        <v>8320</v>
      </c>
      <c r="R2022" t="s">
        <v>8350</v>
      </c>
      <c r="S2022" s="10">
        <f t="shared" si="94"/>
        <v>41737.097499999996</v>
      </c>
      <c r="T2022" s="10">
        <f t="shared" si="95"/>
        <v>41773.961111111108</v>
      </c>
      <c r="U2022">
        <f>IF(H2022="GBP", P2022*1.35, P2022*1)</f>
        <v>23.65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2.81</v>
      </c>
      <c r="P2023">
        <f>ROUND(E2023/L2023, 2)</f>
        <v>147.94999999999999</v>
      </c>
      <c r="Q2023" t="s">
        <v>8320</v>
      </c>
      <c r="R2023" t="s">
        <v>8350</v>
      </c>
      <c r="S2023" s="10">
        <f t="shared" si="94"/>
        <v>41861.070567129631</v>
      </c>
      <c r="T2023" s="10">
        <f t="shared" si="95"/>
        <v>41906.070567129631</v>
      </c>
      <c r="U2023">
        <f>IF(H2023="GBP", P2023*1.35, P2023*1)</f>
        <v>147.94999999999999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1.25</v>
      </c>
      <c r="P2024">
        <f>ROUND(E2024/L2024, 2)</f>
        <v>385.04</v>
      </c>
      <c r="Q2024" t="s">
        <v>8320</v>
      </c>
      <c r="R2024" t="s">
        <v>8350</v>
      </c>
      <c r="S2024" s="10">
        <f t="shared" si="94"/>
        <v>42502.569120370375</v>
      </c>
      <c r="T2024" s="10">
        <f t="shared" si="95"/>
        <v>42532.569120370375</v>
      </c>
      <c r="U2024">
        <f>IF(H2024="GBP", P2024*1.35, P2024*1)</f>
        <v>385.04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1.61</v>
      </c>
      <c r="P2025">
        <f>ROUND(E2025/L2025, 2)</f>
        <v>457.39</v>
      </c>
      <c r="Q2025" t="s">
        <v>8320</v>
      </c>
      <c r="R2025" t="s">
        <v>8350</v>
      </c>
      <c r="S2025" s="10">
        <f t="shared" si="94"/>
        <v>42136.420752314814</v>
      </c>
      <c r="T2025" s="10">
        <f t="shared" si="95"/>
        <v>42166.420752314814</v>
      </c>
      <c r="U2025">
        <f>IF(H2025="GBP", P2025*1.35, P2025*1)</f>
        <v>457.39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5.85</v>
      </c>
      <c r="P2026">
        <f>ROUND(E2026/L2026, 2)</f>
        <v>222.99</v>
      </c>
      <c r="Q2026" t="s">
        <v>8320</v>
      </c>
      <c r="R2026" t="s">
        <v>8350</v>
      </c>
      <c r="S2026" s="10">
        <f t="shared" si="94"/>
        <v>41099.966944444444</v>
      </c>
      <c r="T2026" s="10">
        <f t="shared" si="95"/>
        <v>41134.125</v>
      </c>
      <c r="U2026">
        <f>IF(H2026="GBP", P2026*1.35, P2026*1)</f>
        <v>222.99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2.0099999999999998</v>
      </c>
      <c r="P2027">
        <f>ROUND(E2027/L2027, 2)</f>
        <v>220.74</v>
      </c>
      <c r="Q2027" t="s">
        <v>8320</v>
      </c>
      <c r="R2027" t="s">
        <v>8350</v>
      </c>
      <c r="S2027" s="10">
        <f t="shared" si="94"/>
        <v>42136.184560185182</v>
      </c>
      <c r="T2027" s="10">
        <f t="shared" si="95"/>
        <v>42166.184560185182</v>
      </c>
      <c r="U2027">
        <f>IF(H2027="GBP", P2027*1.35, P2027*1)</f>
        <v>220.74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1.33</v>
      </c>
      <c r="P2028">
        <f>ROUND(E2028/L2028, 2)</f>
        <v>73.5</v>
      </c>
      <c r="Q2028" t="s">
        <v>8320</v>
      </c>
      <c r="R2028" t="s">
        <v>8350</v>
      </c>
      <c r="S2028" s="10">
        <f t="shared" si="94"/>
        <v>41704.735937500001</v>
      </c>
      <c r="T2028" s="10">
        <f t="shared" si="95"/>
        <v>41750.165972222225</v>
      </c>
      <c r="U2028">
        <f>IF(H2028="GBP", P2028*1.35, P2028*1)</f>
        <v>73.5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1.2</v>
      </c>
      <c r="P2029">
        <f>ROUND(E2029/L2029, 2)</f>
        <v>223.1</v>
      </c>
      <c r="Q2029" t="s">
        <v>8320</v>
      </c>
      <c r="R2029" t="s">
        <v>8350</v>
      </c>
      <c r="S2029" s="10">
        <f t="shared" si="94"/>
        <v>42048.813877314817</v>
      </c>
      <c r="T2029" s="10">
        <f t="shared" si="95"/>
        <v>42093.772210648152</v>
      </c>
      <c r="U2029">
        <f>IF(H2029="GBP", P2029*1.35, P2029*1)</f>
        <v>223.1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1.26</v>
      </c>
      <c r="P2030">
        <f>ROUND(E2030/L2030, 2)</f>
        <v>47.91</v>
      </c>
      <c r="Q2030" t="s">
        <v>8320</v>
      </c>
      <c r="R2030" t="s">
        <v>8350</v>
      </c>
      <c r="S2030" s="10">
        <f t="shared" si="94"/>
        <v>40215.919050925928</v>
      </c>
      <c r="T2030" s="10">
        <f t="shared" si="95"/>
        <v>40252.913194444445</v>
      </c>
      <c r="U2030">
        <f>IF(H2030="GBP", P2030*1.35, P2030*1)</f>
        <v>47.91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3.61</v>
      </c>
      <c r="P2031">
        <f>ROUND(E2031/L2031, 2)</f>
        <v>96.06</v>
      </c>
      <c r="Q2031" t="s">
        <v>8320</v>
      </c>
      <c r="R2031" t="s">
        <v>8350</v>
      </c>
      <c r="S2031" s="10">
        <f t="shared" si="94"/>
        <v>41848.021770833337</v>
      </c>
      <c r="T2031" s="10">
        <f t="shared" si="95"/>
        <v>41878.021770833337</v>
      </c>
      <c r="U2031">
        <f>IF(H2031="GBP", P2031*1.35, P2031*1)</f>
        <v>96.06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2.2599999999999998</v>
      </c>
      <c r="P2032">
        <f>ROUND(E2032/L2032, 2)</f>
        <v>118.61</v>
      </c>
      <c r="Q2032" t="s">
        <v>8320</v>
      </c>
      <c r="R2032" t="s">
        <v>8350</v>
      </c>
      <c r="S2032" s="10">
        <f t="shared" si="94"/>
        <v>41212.996481481481</v>
      </c>
      <c r="T2032" s="10">
        <f t="shared" si="95"/>
        <v>41242.996481481481</v>
      </c>
      <c r="U2032">
        <f>IF(H2032="GBP", P2032*1.35, P2032*1)</f>
        <v>160.12350000000001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1.2</v>
      </c>
      <c r="P2033">
        <f>ROUND(E2033/L2033, 2)</f>
        <v>118.45</v>
      </c>
      <c r="Q2033" t="s">
        <v>8320</v>
      </c>
      <c r="R2033" t="s">
        <v>8350</v>
      </c>
      <c r="S2033" s="10">
        <f t="shared" si="94"/>
        <v>41975.329317129625</v>
      </c>
      <c r="T2033" s="10">
        <f t="shared" si="95"/>
        <v>42013.041666666672</v>
      </c>
      <c r="U2033">
        <f>IF(H2033="GBP", P2033*1.35, P2033*1)</f>
        <v>118.45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3.04</v>
      </c>
      <c r="P2034">
        <f>ROUND(E2034/L2034, 2)</f>
        <v>143.21</v>
      </c>
      <c r="Q2034" t="s">
        <v>8320</v>
      </c>
      <c r="R2034" t="s">
        <v>8350</v>
      </c>
      <c r="S2034" s="10">
        <f t="shared" si="94"/>
        <v>42689.565671296295</v>
      </c>
      <c r="T2034" s="10">
        <f t="shared" si="95"/>
        <v>42719.208333333328</v>
      </c>
      <c r="U2034">
        <f>IF(H2034="GBP", P2034*1.35, P2034*1)</f>
        <v>143.21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1.79</v>
      </c>
      <c r="P2035">
        <f>ROUND(E2035/L2035, 2)</f>
        <v>282.72000000000003</v>
      </c>
      <c r="Q2035" t="s">
        <v>8320</v>
      </c>
      <c r="R2035" t="s">
        <v>8350</v>
      </c>
      <c r="S2035" s="10">
        <f t="shared" si="94"/>
        <v>41725.082384259258</v>
      </c>
      <c r="T2035" s="10">
        <f t="shared" si="95"/>
        <v>41755.082384259258</v>
      </c>
      <c r="U2035">
        <f>IF(H2035="GBP", P2035*1.35, P2035*1)</f>
        <v>282.72000000000003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3.87</v>
      </c>
      <c r="P2036">
        <f>ROUND(E2036/L2036, 2)</f>
        <v>593.94000000000005</v>
      </c>
      <c r="Q2036" t="s">
        <v>8320</v>
      </c>
      <c r="R2036" t="s">
        <v>8350</v>
      </c>
      <c r="S2036" s="10">
        <f t="shared" si="94"/>
        <v>42076.130011574074</v>
      </c>
      <c r="T2036" s="10">
        <f t="shared" si="95"/>
        <v>42131.290277777778</v>
      </c>
      <c r="U2036">
        <f>IF(H2036="GBP", P2036*1.35, P2036*1)</f>
        <v>593.94000000000005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2.11</v>
      </c>
      <c r="P2037">
        <f>ROUND(E2037/L2037, 2)</f>
        <v>262.16000000000003</v>
      </c>
      <c r="Q2037" t="s">
        <v>8320</v>
      </c>
      <c r="R2037" t="s">
        <v>8350</v>
      </c>
      <c r="S2037" s="10">
        <f t="shared" si="94"/>
        <v>42311.625081018516</v>
      </c>
      <c r="T2037" s="10">
        <f t="shared" si="95"/>
        <v>42357.041666666672</v>
      </c>
      <c r="U2037">
        <f>IF(H2037="GBP", P2037*1.35, P2037*1)</f>
        <v>262.16000000000003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1.32</v>
      </c>
      <c r="P2038">
        <f>ROUND(E2038/L2038, 2)</f>
        <v>46.58</v>
      </c>
      <c r="Q2038" t="s">
        <v>8320</v>
      </c>
      <c r="R2038" t="s">
        <v>8350</v>
      </c>
      <c r="S2038" s="10">
        <f t="shared" si="94"/>
        <v>41738.864803240744</v>
      </c>
      <c r="T2038" s="10">
        <f t="shared" si="95"/>
        <v>41768.864803240744</v>
      </c>
      <c r="U2038">
        <f>IF(H2038="GBP", P2038*1.35, P2038*1)</f>
        <v>46.58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</v>
      </c>
      <c r="P2039">
        <f>ROUND(E2039/L2039, 2)</f>
        <v>70.040000000000006</v>
      </c>
      <c r="Q2039" t="s">
        <v>8320</v>
      </c>
      <c r="R2039" t="s">
        <v>8350</v>
      </c>
      <c r="S2039" s="10">
        <f t="shared" si="94"/>
        <v>41578.210104166668</v>
      </c>
      <c r="T2039" s="10">
        <f t="shared" si="95"/>
        <v>41638.251770833333</v>
      </c>
      <c r="U2039">
        <f>IF(H2039="GBP", P2039*1.35, P2039*1)</f>
        <v>70.040000000000006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4.21</v>
      </c>
      <c r="P2040">
        <f>ROUND(E2040/L2040, 2)</f>
        <v>164.91</v>
      </c>
      <c r="Q2040" t="s">
        <v>8320</v>
      </c>
      <c r="R2040" t="s">
        <v>8350</v>
      </c>
      <c r="S2040" s="10">
        <f t="shared" si="94"/>
        <v>41424.27107638889</v>
      </c>
      <c r="T2040" s="10">
        <f t="shared" si="95"/>
        <v>41456.75</v>
      </c>
      <c r="U2040">
        <f>IF(H2040="GBP", P2040*1.35, P2040*1)</f>
        <v>222.6285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1.36</v>
      </c>
      <c r="P2041">
        <f>ROUND(E2041/L2041, 2)</f>
        <v>449.26</v>
      </c>
      <c r="Q2041" t="s">
        <v>8320</v>
      </c>
      <c r="R2041" t="s">
        <v>8350</v>
      </c>
      <c r="S2041" s="10">
        <f t="shared" si="94"/>
        <v>42675.438946759255</v>
      </c>
      <c r="T2041" s="10">
        <f t="shared" si="95"/>
        <v>42705.207638888889</v>
      </c>
      <c r="U2041">
        <f>IF(H2041="GBP", P2041*1.35, P2041*1)</f>
        <v>449.26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2.48</v>
      </c>
      <c r="P2042">
        <f>ROUND(E2042/L2042, 2)</f>
        <v>27.47</v>
      </c>
      <c r="Q2042" t="s">
        <v>8320</v>
      </c>
      <c r="R2042" t="s">
        <v>8350</v>
      </c>
      <c r="S2042" s="10">
        <f t="shared" si="94"/>
        <v>41578.927118055559</v>
      </c>
      <c r="T2042" s="10">
        <f t="shared" si="95"/>
        <v>41593.968784722223</v>
      </c>
      <c r="U2042">
        <f>IF(H2042="GBP", P2042*1.35, P2042*1)</f>
        <v>27.47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1.82</v>
      </c>
      <c r="P2043">
        <f>ROUND(E2043/L2043, 2)</f>
        <v>143.97999999999999</v>
      </c>
      <c r="Q2043" t="s">
        <v>8320</v>
      </c>
      <c r="R2043" t="s">
        <v>8350</v>
      </c>
      <c r="S2043" s="10">
        <f t="shared" si="94"/>
        <v>42654.525775462964</v>
      </c>
      <c r="T2043" s="10">
        <f t="shared" si="95"/>
        <v>42684.567442129628</v>
      </c>
      <c r="U2043">
        <f>IF(H2043="GBP", P2043*1.35, P2043*1)</f>
        <v>143.97999999999999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1.24</v>
      </c>
      <c r="P2044">
        <f>ROUND(E2044/L2044, 2)</f>
        <v>88.24</v>
      </c>
      <c r="Q2044" t="s">
        <v>8320</v>
      </c>
      <c r="R2044" t="s">
        <v>8350</v>
      </c>
      <c r="S2044" s="10">
        <f t="shared" si="94"/>
        <v>42331.708032407405</v>
      </c>
      <c r="T2044" s="10">
        <f t="shared" si="95"/>
        <v>42391.708032407405</v>
      </c>
      <c r="U2044">
        <f>IF(H2044="GBP", P2044*1.35, P2044*1)</f>
        <v>88.24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5.0599999999999996</v>
      </c>
      <c r="P2045">
        <f>ROUND(E2045/L2045, 2)</f>
        <v>36.33</v>
      </c>
      <c r="Q2045" t="s">
        <v>8320</v>
      </c>
      <c r="R2045" t="s">
        <v>8350</v>
      </c>
      <c r="S2045" s="10">
        <f t="shared" si="94"/>
        <v>42661.176817129628</v>
      </c>
      <c r="T2045" s="10">
        <f t="shared" si="95"/>
        <v>42715.207638888889</v>
      </c>
      <c r="U2045">
        <f>IF(H2045="GBP", P2045*1.35, P2045*1)</f>
        <v>36.33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1.08</v>
      </c>
      <c r="P2046">
        <f>ROUND(E2046/L2046, 2)</f>
        <v>90.18</v>
      </c>
      <c r="Q2046" t="s">
        <v>8320</v>
      </c>
      <c r="R2046" t="s">
        <v>8350</v>
      </c>
      <c r="S2046" s="10">
        <f t="shared" si="94"/>
        <v>42138.684189814812</v>
      </c>
      <c r="T2046" s="10">
        <f t="shared" si="95"/>
        <v>42168.684189814812</v>
      </c>
      <c r="U2046">
        <f>IF(H2046="GBP", P2046*1.35, P2046*1)</f>
        <v>90.18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8.19</v>
      </c>
      <c r="P2047">
        <f>ROUND(E2047/L2047, 2)</f>
        <v>152.62</v>
      </c>
      <c r="Q2047" t="s">
        <v>8320</v>
      </c>
      <c r="R2047" t="s">
        <v>8350</v>
      </c>
      <c r="S2047" s="10">
        <f t="shared" si="94"/>
        <v>41069.088506944441</v>
      </c>
      <c r="T2047" s="10">
        <f t="shared" si="95"/>
        <v>41099.088506944441</v>
      </c>
      <c r="U2047">
        <f>IF(H2047="GBP", P2047*1.35, P2047*1)</f>
        <v>152.62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1.21</v>
      </c>
      <c r="P2048">
        <f>ROUND(E2048/L2048, 2)</f>
        <v>55.81</v>
      </c>
      <c r="Q2048" t="s">
        <v>8320</v>
      </c>
      <c r="R2048" t="s">
        <v>8350</v>
      </c>
      <c r="S2048" s="10">
        <f t="shared" si="94"/>
        <v>41387.171805555554</v>
      </c>
      <c r="T2048" s="10">
        <f t="shared" si="95"/>
        <v>41417.171805555554</v>
      </c>
      <c r="U2048">
        <f>IF(H2048="GBP", P2048*1.35, P2048*1)</f>
        <v>55.81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1.03</v>
      </c>
      <c r="P2049">
        <f>ROUND(E2049/L2049, 2)</f>
        <v>227.85</v>
      </c>
      <c r="Q2049" t="s">
        <v>8320</v>
      </c>
      <c r="R2049" t="s">
        <v>8350</v>
      </c>
      <c r="S2049" s="10">
        <f t="shared" si="94"/>
        <v>42081.903587962966</v>
      </c>
      <c r="T2049" s="10">
        <f t="shared" si="95"/>
        <v>42111</v>
      </c>
      <c r="U2049">
        <f>IF(H2049="GBP", P2049*1.35, P2049*1)</f>
        <v>227.85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1.48</v>
      </c>
      <c r="P2050">
        <f>ROUND(E2050/L2050, 2)</f>
        <v>91.83</v>
      </c>
      <c r="Q2050" t="s">
        <v>8320</v>
      </c>
      <c r="R2050" t="s">
        <v>8350</v>
      </c>
      <c r="S2050" s="10">
        <f t="shared" si="94"/>
        <v>41387.651516203703</v>
      </c>
      <c r="T2050" s="10">
        <f t="shared" si="95"/>
        <v>41417.651516203703</v>
      </c>
      <c r="U2050">
        <f>IF(H2050="GBP", P2050*1.35, P2050*1)</f>
        <v>91.83</v>
      </c>
    </row>
    <row r="2051" spans="1:21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ROUND(E2051/D2051,2)</f>
        <v>1.2</v>
      </c>
      <c r="P2051">
        <f>ROUND(E2051/L2051, 2)</f>
        <v>80.989999999999995</v>
      </c>
      <c r="Q2051" t="s">
        <v>8320</v>
      </c>
      <c r="R2051" t="s">
        <v>8350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  <c r="U2051">
        <f>IF(H2051="GBP", P2051*1.35, P2051*1)</f>
        <v>109.3365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4.7300000000000004</v>
      </c>
      <c r="P2052">
        <f>ROUND(E2052/L2052, 2)</f>
        <v>278.39</v>
      </c>
      <c r="Q2052" t="s">
        <v>8320</v>
      </c>
      <c r="R2052" t="s">
        <v>8350</v>
      </c>
      <c r="S2052" s="10">
        <f t="shared" si="97"/>
        <v>42115.071504629625</v>
      </c>
      <c r="T2052" s="10">
        <f t="shared" si="98"/>
        <v>42155.071504629625</v>
      </c>
      <c r="U2052">
        <f>IF(H2052="GBP", P2052*1.35, P2052*1)</f>
        <v>278.39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1.3</v>
      </c>
      <c r="P2053">
        <f>ROUND(E2053/L2053, 2)</f>
        <v>43.1</v>
      </c>
      <c r="Q2053" t="s">
        <v>8320</v>
      </c>
      <c r="R2053" t="s">
        <v>8350</v>
      </c>
      <c r="S2053" s="10">
        <f t="shared" si="97"/>
        <v>41604.022418981483</v>
      </c>
      <c r="T2053" s="10">
        <f t="shared" si="98"/>
        <v>41634.022418981483</v>
      </c>
      <c r="U2053">
        <f>IF(H2053="GBP", P2053*1.35, P2053*1)</f>
        <v>43.1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3.53</v>
      </c>
      <c r="P2054">
        <f>ROUND(E2054/L2054, 2)</f>
        <v>326.29000000000002</v>
      </c>
      <c r="Q2054" t="s">
        <v>8320</v>
      </c>
      <c r="R2054" t="s">
        <v>8350</v>
      </c>
      <c r="S2054" s="10">
        <f t="shared" si="97"/>
        <v>42375.08394675926</v>
      </c>
      <c r="T2054" s="10">
        <f t="shared" si="98"/>
        <v>42420.08394675926</v>
      </c>
      <c r="U2054">
        <f>IF(H2054="GBP", P2054*1.35, P2054*1)</f>
        <v>326.29000000000002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1.01</v>
      </c>
      <c r="P2055">
        <f>ROUND(E2055/L2055, 2)</f>
        <v>41.74</v>
      </c>
      <c r="Q2055" t="s">
        <v>8320</v>
      </c>
      <c r="R2055" t="s">
        <v>8350</v>
      </c>
      <c r="S2055" s="10">
        <f t="shared" si="97"/>
        <v>42303.617488425924</v>
      </c>
      <c r="T2055" s="10">
        <f t="shared" si="98"/>
        <v>42333.659155092595</v>
      </c>
      <c r="U2055">
        <f>IF(H2055="GBP", P2055*1.35, P2055*1)</f>
        <v>41.74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1.1399999999999999</v>
      </c>
      <c r="P2056">
        <f>ROUND(E2056/L2056, 2)</f>
        <v>64.02</v>
      </c>
      <c r="Q2056" t="s">
        <v>8320</v>
      </c>
      <c r="R2056" t="s">
        <v>8350</v>
      </c>
      <c r="S2056" s="10">
        <f t="shared" si="97"/>
        <v>41731.520949074074</v>
      </c>
      <c r="T2056" s="10">
        <f t="shared" si="98"/>
        <v>41761.520949074074</v>
      </c>
      <c r="U2056">
        <f>IF(H2056="GBP", P2056*1.35, P2056*1)</f>
        <v>86.427000000000007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1.67</v>
      </c>
      <c r="P2057">
        <f>ROUND(E2057/L2057, 2)</f>
        <v>99.46</v>
      </c>
      <c r="Q2057" t="s">
        <v>8320</v>
      </c>
      <c r="R2057" t="s">
        <v>8350</v>
      </c>
      <c r="S2057" s="10">
        <f t="shared" si="97"/>
        <v>41946.674108796295</v>
      </c>
      <c r="T2057" s="10">
        <f t="shared" si="98"/>
        <v>41976.166666666672</v>
      </c>
      <c r="U2057">
        <f>IF(H2057="GBP", P2057*1.35, P2057*1)</f>
        <v>99.46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1.53</v>
      </c>
      <c r="P2058">
        <f>ROUND(E2058/L2058, 2)</f>
        <v>138.49</v>
      </c>
      <c r="Q2058" t="s">
        <v>8320</v>
      </c>
      <c r="R2058" t="s">
        <v>8350</v>
      </c>
      <c r="S2058" s="10">
        <f t="shared" si="97"/>
        <v>41351.76090277778</v>
      </c>
      <c r="T2058" s="10">
        <f t="shared" si="98"/>
        <v>41381.76090277778</v>
      </c>
      <c r="U2058">
        <f>IF(H2058="GBP", P2058*1.35, P2058*1)</f>
        <v>138.49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2.02</v>
      </c>
      <c r="P2059">
        <f>ROUND(E2059/L2059, 2)</f>
        <v>45.55</v>
      </c>
      <c r="Q2059" t="s">
        <v>8320</v>
      </c>
      <c r="R2059" t="s">
        <v>8350</v>
      </c>
      <c r="S2059" s="10">
        <f t="shared" si="97"/>
        <v>42396.494583333333</v>
      </c>
      <c r="T2059" s="10">
        <f t="shared" si="98"/>
        <v>42426.494583333333</v>
      </c>
      <c r="U2059">
        <f>IF(H2059="GBP", P2059*1.35, P2059*1)</f>
        <v>61.4925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1.68</v>
      </c>
      <c r="P2060">
        <f>ROUND(E2060/L2060, 2)</f>
        <v>10.51</v>
      </c>
      <c r="Q2060" t="s">
        <v>8320</v>
      </c>
      <c r="R2060" t="s">
        <v>8350</v>
      </c>
      <c r="S2060" s="10">
        <f t="shared" si="97"/>
        <v>42026.370717592596</v>
      </c>
      <c r="T2060" s="10">
        <f t="shared" si="98"/>
        <v>42065.833333333328</v>
      </c>
      <c r="U2060">
        <f>IF(H2060="GBP", P2060*1.35, P2060*1)</f>
        <v>14.188500000000001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1.43</v>
      </c>
      <c r="P2061">
        <f>ROUND(E2061/L2061, 2)</f>
        <v>114.77</v>
      </c>
      <c r="Q2061" t="s">
        <v>8320</v>
      </c>
      <c r="R2061" t="s">
        <v>8350</v>
      </c>
      <c r="S2061" s="10">
        <f t="shared" si="97"/>
        <v>42361.602476851855</v>
      </c>
      <c r="T2061" s="10">
        <f t="shared" si="98"/>
        <v>42400.915972222225</v>
      </c>
      <c r="U2061">
        <f>IF(H2061="GBP", P2061*1.35, P2061*1)</f>
        <v>114.77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1.96</v>
      </c>
      <c r="P2062">
        <f>ROUND(E2062/L2062, 2)</f>
        <v>36</v>
      </c>
      <c r="Q2062" t="s">
        <v>8320</v>
      </c>
      <c r="R2062" t="s">
        <v>8350</v>
      </c>
      <c r="S2062" s="10">
        <f t="shared" si="97"/>
        <v>41783.642939814818</v>
      </c>
      <c r="T2062" s="10">
        <f t="shared" si="98"/>
        <v>41843.642939814818</v>
      </c>
      <c r="U2062">
        <f>IF(H2062="GBP", P2062*1.35, P2062*1)</f>
        <v>36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1.08</v>
      </c>
      <c r="P2063">
        <f>ROUND(E2063/L2063, 2)</f>
        <v>154.16999999999999</v>
      </c>
      <c r="Q2063" t="s">
        <v>8320</v>
      </c>
      <c r="R2063" t="s">
        <v>8350</v>
      </c>
      <c r="S2063" s="10">
        <f t="shared" si="97"/>
        <v>42705.764513888891</v>
      </c>
      <c r="T2063" s="10">
        <f t="shared" si="98"/>
        <v>42735.764513888891</v>
      </c>
      <c r="U2063">
        <f>IF(H2063="GBP", P2063*1.35, P2063*1)</f>
        <v>154.16999999999999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1.1499999999999999</v>
      </c>
      <c r="P2064">
        <f>ROUND(E2064/L2064, 2)</f>
        <v>566.39</v>
      </c>
      <c r="Q2064" t="s">
        <v>8320</v>
      </c>
      <c r="R2064" t="s">
        <v>8350</v>
      </c>
      <c r="S2064" s="10">
        <f t="shared" si="97"/>
        <v>42423.3830787037</v>
      </c>
      <c r="T2064" s="10">
        <f t="shared" si="98"/>
        <v>42453.341412037036</v>
      </c>
      <c r="U2064">
        <f>IF(H2064="GBP", P2064*1.35, P2064*1)</f>
        <v>566.39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1.48</v>
      </c>
      <c r="P2065">
        <f>ROUND(E2065/L2065, 2)</f>
        <v>120.86</v>
      </c>
      <c r="Q2065" t="s">
        <v>8320</v>
      </c>
      <c r="R2065" t="s">
        <v>8350</v>
      </c>
      <c r="S2065" s="10">
        <f t="shared" si="97"/>
        <v>42472.73265046296</v>
      </c>
      <c r="T2065" s="10">
        <f t="shared" si="98"/>
        <v>42505.73265046296</v>
      </c>
      <c r="U2065">
        <f>IF(H2065="GBP", P2065*1.35, P2065*1)</f>
        <v>120.86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1.91</v>
      </c>
      <c r="P2066">
        <f>ROUND(E2066/L2066, 2)</f>
        <v>86.16</v>
      </c>
      <c r="Q2066" t="s">
        <v>8320</v>
      </c>
      <c r="R2066" t="s">
        <v>8350</v>
      </c>
      <c r="S2066" s="10">
        <f t="shared" si="97"/>
        <v>41389.364849537036</v>
      </c>
      <c r="T2066" s="10">
        <f t="shared" si="98"/>
        <v>41425.5</v>
      </c>
      <c r="U2066">
        <f>IF(H2066="GBP", P2066*1.35, P2066*1)</f>
        <v>86.16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1.99</v>
      </c>
      <c r="P2067">
        <f>ROUND(E2067/L2067, 2)</f>
        <v>51.21</v>
      </c>
      <c r="Q2067" t="s">
        <v>8320</v>
      </c>
      <c r="R2067" t="s">
        <v>8350</v>
      </c>
      <c r="S2067" s="10">
        <f t="shared" si="97"/>
        <v>41603.333668981482</v>
      </c>
      <c r="T2067" s="10">
        <f t="shared" si="98"/>
        <v>41633.333668981482</v>
      </c>
      <c r="U2067">
        <f>IF(H2067="GBP", P2067*1.35, P2067*1)</f>
        <v>69.133500000000012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2.19</v>
      </c>
      <c r="P2068">
        <f>ROUND(E2068/L2068, 2)</f>
        <v>67.260000000000005</v>
      </c>
      <c r="Q2068" t="s">
        <v>8320</v>
      </c>
      <c r="R2068" t="s">
        <v>8350</v>
      </c>
      <c r="S2068" s="10">
        <f t="shared" si="97"/>
        <v>41844.771793981483</v>
      </c>
      <c r="T2068" s="10">
        <f t="shared" si="98"/>
        <v>41874.771793981483</v>
      </c>
      <c r="U2068">
        <f>IF(H2068="GBP", P2068*1.35, P2068*1)</f>
        <v>67.260000000000005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1.27</v>
      </c>
      <c r="P2069">
        <f>ROUND(E2069/L2069, 2)</f>
        <v>62.8</v>
      </c>
      <c r="Q2069" t="s">
        <v>8320</v>
      </c>
      <c r="R2069" t="s">
        <v>8350</v>
      </c>
      <c r="S2069" s="10">
        <f t="shared" si="97"/>
        <v>42115.853888888887</v>
      </c>
      <c r="T2069" s="10">
        <f t="shared" si="98"/>
        <v>42148.853888888887</v>
      </c>
      <c r="U2069">
        <f>IF(H2069="GBP", P2069*1.35, P2069*1)</f>
        <v>84.78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1.05</v>
      </c>
      <c r="P2070">
        <f>ROUND(E2070/L2070, 2)</f>
        <v>346.13</v>
      </c>
      <c r="Q2070" t="s">
        <v>8320</v>
      </c>
      <c r="R2070" t="s">
        <v>8350</v>
      </c>
      <c r="S2070" s="10">
        <f t="shared" si="97"/>
        <v>42633.841608796298</v>
      </c>
      <c r="T2070" s="10">
        <f t="shared" si="98"/>
        <v>42663.841608796298</v>
      </c>
      <c r="U2070">
        <f>IF(H2070="GBP", P2070*1.35, P2070*1)</f>
        <v>346.13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1.28</v>
      </c>
      <c r="P2071">
        <f>ROUND(E2071/L2071, 2)</f>
        <v>244.12</v>
      </c>
      <c r="Q2071" t="s">
        <v>8320</v>
      </c>
      <c r="R2071" t="s">
        <v>8350</v>
      </c>
      <c r="S2071" s="10">
        <f t="shared" si="97"/>
        <v>42340.972118055557</v>
      </c>
      <c r="T2071" s="10">
        <f t="shared" si="98"/>
        <v>42371.972118055557</v>
      </c>
      <c r="U2071">
        <f>IF(H2071="GBP", P2071*1.35, P2071*1)</f>
        <v>244.12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3.17</v>
      </c>
      <c r="P2072">
        <f>ROUND(E2072/L2072, 2)</f>
        <v>259.25</v>
      </c>
      <c r="Q2072" t="s">
        <v>8320</v>
      </c>
      <c r="R2072" t="s">
        <v>8350</v>
      </c>
      <c r="S2072" s="10">
        <f t="shared" si="97"/>
        <v>42519.6565162037</v>
      </c>
      <c r="T2072" s="10">
        <f t="shared" si="98"/>
        <v>42549.6565162037</v>
      </c>
      <c r="U2072">
        <f>IF(H2072="GBP", P2072*1.35, P2072*1)</f>
        <v>259.25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2.81</v>
      </c>
      <c r="P2073">
        <f>ROUND(E2073/L2073, 2)</f>
        <v>201.96</v>
      </c>
      <c r="Q2073" t="s">
        <v>8320</v>
      </c>
      <c r="R2073" t="s">
        <v>8350</v>
      </c>
      <c r="S2073" s="10">
        <f t="shared" si="97"/>
        <v>42600.278749999998</v>
      </c>
      <c r="T2073" s="10">
        <f t="shared" si="98"/>
        <v>42645.278749999998</v>
      </c>
      <c r="U2073">
        <f>IF(H2073="GBP", P2073*1.35, P2073*1)</f>
        <v>201.96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1.1100000000000001</v>
      </c>
      <c r="P2074">
        <f>ROUND(E2074/L2074, 2)</f>
        <v>226.21</v>
      </c>
      <c r="Q2074" t="s">
        <v>8320</v>
      </c>
      <c r="R2074" t="s">
        <v>8350</v>
      </c>
      <c r="S2074" s="10">
        <f t="shared" si="97"/>
        <v>42467.581388888888</v>
      </c>
      <c r="T2074" s="10">
        <f t="shared" si="98"/>
        <v>42497.581388888888</v>
      </c>
      <c r="U2074">
        <f>IF(H2074="GBP", P2074*1.35, P2074*1)</f>
        <v>226.21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1.53</v>
      </c>
      <c r="P2075">
        <f>ROUND(E2075/L2075, 2)</f>
        <v>324.69</v>
      </c>
      <c r="Q2075" t="s">
        <v>8320</v>
      </c>
      <c r="R2075" t="s">
        <v>8350</v>
      </c>
      <c r="S2075" s="10">
        <f t="shared" si="97"/>
        <v>42087.668032407411</v>
      </c>
      <c r="T2075" s="10">
        <f t="shared" si="98"/>
        <v>42132.668032407411</v>
      </c>
      <c r="U2075">
        <f>IF(H2075="GBP", P2075*1.35, P2075*1)</f>
        <v>324.69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1.03</v>
      </c>
      <c r="P2076">
        <f>ROUND(E2076/L2076, 2)</f>
        <v>205</v>
      </c>
      <c r="Q2076" t="s">
        <v>8320</v>
      </c>
      <c r="R2076" t="s">
        <v>8350</v>
      </c>
      <c r="S2076" s="10">
        <f t="shared" si="97"/>
        <v>42466.826180555552</v>
      </c>
      <c r="T2076" s="10">
        <f t="shared" si="98"/>
        <v>42496.826180555552</v>
      </c>
      <c r="U2076">
        <f>IF(H2076="GBP", P2076*1.35, P2076*1)</f>
        <v>205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16.78</v>
      </c>
      <c r="P2077">
        <f>ROUND(E2077/L2077, 2)</f>
        <v>20.47</v>
      </c>
      <c r="Q2077" t="s">
        <v>8320</v>
      </c>
      <c r="R2077" t="s">
        <v>8350</v>
      </c>
      <c r="S2077" s="10">
        <f t="shared" si="97"/>
        <v>41450.681574074071</v>
      </c>
      <c r="T2077" s="10">
        <f t="shared" si="98"/>
        <v>41480.681574074071</v>
      </c>
      <c r="U2077">
        <f>IF(H2077="GBP", P2077*1.35, P2077*1)</f>
        <v>20.47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5.43</v>
      </c>
      <c r="P2078">
        <f>ROUND(E2078/L2078, 2)</f>
        <v>116.35</v>
      </c>
      <c r="Q2078" t="s">
        <v>8320</v>
      </c>
      <c r="R2078" t="s">
        <v>8350</v>
      </c>
      <c r="S2078" s="10">
        <f t="shared" si="97"/>
        <v>41803.880659722221</v>
      </c>
      <c r="T2078" s="10">
        <f t="shared" si="98"/>
        <v>41843.880659722221</v>
      </c>
      <c r="U2078">
        <f>IF(H2078="GBP", P2078*1.35, P2078*1)</f>
        <v>157.07249999999999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1.1599999999999999</v>
      </c>
      <c r="P2079">
        <f>ROUND(E2079/L2079, 2)</f>
        <v>307.2</v>
      </c>
      <c r="Q2079" t="s">
        <v>8320</v>
      </c>
      <c r="R2079" t="s">
        <v>8350</v>
      </c>
      <c r="S2079" s="10">
        <f t="shared" si="97"/>
        <v>42103.042546296296</v>
      </c>
      <c r="T2079" s="10">
        <f t="shared" si="98"/>
        <v>42160.875</v>
      </c>
      <c r="U2079">
        <f>IF(H2079="GBP", P2079*1.35, P2079*1)</f>
        <v>307.2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1.31</v>
      </c>
      <c r="P2080">
        <f>ROUND(E2080/L2080, 2)</f>
        <v>546.69000000000005</v>
      </c>
      <c r="Q2080" t="s">
        <v>8320</v>
      </c>
      <c r="R2080" t="s">
        <v>8350</v>
      </c>
      <c r="S2080" s="10">
        <f t="shared" si="97"/>
        <v>42692.771493055552</v>
      </c>
      <c r="T2080" s="10">
        <f t="shared" si="98"/>
        <v>42722.771493055552</v>
      </c>
      <c r="U2080">
        <f>IF(H2080="GBP", P2080*1.35, P2080*1)</f>
        <v>546.69000000000005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2.88</v>
      </c>
      <c r="P2081">
        <f>ROUND(E2081/L2081, 2)</f>
        <v>47.47</v>
      </c>
      <c r="Q2081" t="s">
        <v>8320</v>
      </c>
      <c r="R2081" t="s">
        <v>8350</v>
      </c>
      <c r="S2081" s="10">
        <f t="shared" si="97"/>
        <v>42150.71056712963</v>
      </c>
      <c r="T2081" s="10">
        <f t="shared" si="98"/>
        <v>42180.791666666672</v>
      </c>
      <c r="U2081">
        <f>IF(H2081="GBP", P2081*1.35, P2081*1)</f>
        <v>64.084500000000006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5.08</v>
      </c>
      <c r="P2082">
        <f>ROUND(E2082/L2082, 2)</f>
        <v>101.56</v>
      </c>
      <c r="Q2082" t="s">
        <v>8320</v>
      </c>
      <c r="R2082" t="s">
        <v>8350</v>
      </c>
      <c r="S2082" s="10">
        <f t="shared" si="97"/>
        <v>42289.957175925927</v>
      </c>
      <c r="T2082" s="10">
        <f t="shared" si="98"/>
        <v>42319.998842592591</v>
      </c>
      <c r="U2082">
        <f>IF(H2082="GBP", P2082*1.35, P2082*1)</f>
        <v>101.56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1.1499999999999999</v>
      </c>
      <c r="P2083">
        <f>ROUND(E2083/L2083, 2)</f>
        <v>72.91</v>
      </c>
      <c r="Q2083" t="s">
        <v>8326</v>
      </c>
      <c r="R2083" t="s">
        <v>8330</v>
      </c>
      <c r="S2083" s="10">
        <f t="shared" si="97"/>
        <v>41004.156886574077</v>
      </c>
      <c r="T2083" s="10">
        <f t="shared" si="98"/>
        <v>41045.207638888889</v>
      </c>
      <c r="U2083">
        <f>IF(H2083="GBP", P2083*1.35, P2083*1)</f>
        <v>72.91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1.1100000000000001</v>
      </c>
      <c r="P2084">
        <f>ROUND(E2084/L2084, 2)</f>
        <v>43.71</v>
      </c>
      <c r="Q2084" t="s">
        <v>8326</v>
      </c>
      <c r="R2084" t="s">
        <v>8330</v>
      </c>
      <c r="S2084" s="10">
        <f t="shared" si="97"/>
        <v>40811.120324074072</v>
      </c>
      <c r="T2084" s="10">
        <f t="shared" si="98"/>
        <v>40871.161990740737</v>
      </c>
      <c r="U2084">
        <f>IF(H2084="GBP", P2084*1.35, P2084*1)</f>
        <v>43.71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1.1299999999999999</v>
      </c>
      <c r="P2085">
        <f>ROUND(E2085/L2085, 2)</f>
        <v>34</v>
      </c>
      <c r="Q2085" t="s">
        <v>8326</v>
      </c>
      <c r="R2085" t="s">
        <v>8330</v>
      </c>
      <c r="S2085" s="10">
        <f t="shared" si="97"/>
        <v>41034.72216435185</v>
      </c>
      <c r="T2085" s="10">
        <f t="shared" si="98"/>
        <v>41064.72216435185</v>
      </c>
      <c r="U2085">
        <f>IF(H2085="GBP", P2085*1.35, P2085*1)</f>
        <v>34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1.08</v>
      </c>
      <c r="P2086">
        <f>ROUND(E2086/L2086, 2)</f>
        <v>70.650000000000006</v>
      </c>
      <c r="Q2086" t="s">
        <v>8326</v>
      </c>
      <c r="R2086" t="s">
        <v>8330</v>
      </c>
      <c r="S2086" s="10">
        <f t="shared" si="97"/>
        <v>41731.833124999997</v>
      </c>
      <c r="T2086" s="10">
        <f t="shared" si="98"/>
        <v>41763.290972222225</v>
      </c>
      <c r="U2086">
        <f>IF(H2086="GBP", P2086*1.35, P2086*1)</f>
        <v>70.650000000000006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1.24</v>
      </c>
      <c r="P2087">
        <f>ROUND(E2087/L2087, 2)</f>
        <v>89.3</v>
      </c>
      <c r="Q2087" t="s">
        <v>8326</v>
      </c>
      <c r="R2087" t="s">
        <v>8330</v>
      </c>
      <c r="S2087" s="10">
        <f t="shared" si="97"/>
        <v>41075.835497685184</v>
      </c>
      <c r="T2087" s="10">
        <f t="shared" si="98"/>
        <v>41105.835497685184</v>
      </c>
      <c r="U2087">
        <f>IF(H2087="GBP", P2087*1.35, P2087*1)</f>
        <v>89.3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1.01</v>
      </c>
      <c r="P2088">
        <f>ROUND(E2088/L2088, 2)</f>
        <v>115.09</v>
      </c>
      <c r="Q2088" t="s">
        <v>8326</v>
      </c>
      <c r="R2088" t="s">
        <v>8330</v>
      </c>
      <c r="S2088" s="10">
        <f t="shared" si="97"/>
        <v>40860.67050925926</v>
      </c>
      <c r="T2088" s="10">
        <f t="shared" si="98"/>
        <v>40891.207638888889</v>
      </c>
      <c r="U2088">
        <f>IF(H2088="GBP", P2088*1.35, P2088*1)</f>
        <v>115.09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1.04</v>
      </c>
      <c r="P2089">
        <f>ROUND(E2089/L2089, 2)</f>
        <v>62.12</v>
      </c>
      <c r="Q2089" t="s">
        <v>8326</v>
      </c>
      <c r="R2089" t="s">
        <v>8330</v>
      </c>
      <c r="S2089" s="10">
        <f t="shared" si="97"/>
        <v>40764.204375000001</v>
      </c>
      <c r="T2089" s="10">
        <f t="shared" si="98"/>
        <v>40794.204375000001</v>
      </c>
      <c r="U2089">
        <f>IF(H2089="GBP", P2089*1.35, P2089*1)</f>
        <v>62.12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1.1599999999999999</v>
      </c>
      <c r="P2090">
        <f>ROUND(E2090/L2090, 2)</f>
        <v>46.2</v>
      </c>
      <c r="Q2090" t="s">
        <v>8326</v>
      </c>
      <c r="R2090" t="s">
        <v>8330</v>
      </c>
      <c r="S2090" s="10">
        <f t="shared" si="97"/>
        <v>40395.714722222219</v>
      </c>
      <c r="T2090" s="10">
        <f t="shared" si="98"/>
        <v>40432.165972222225</v>
      </c>
      <c r="U2090">
        <f>IF(H2090="GBP", P2090*1.35, P2090*1)</f>
        <v>46.2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1.2</v>
      </c>
      <c r="P2091">
        <f>ROUND(E2091/L2091, 2)</f>
        <v>48.55</v>
      </c>
      <c r="Q2091" t="s">
        <v>8326</v>
      </c>
      <c r="R2091" t="s">
        <v>8330</v>
      </c>
      <c r="S2091" s="10">
        <f t="shared" si="97"/>
        <v>41453.076319444444</v>
      </c>
      <c r="T2091" s="10">
        <f t="shared" si="98"/>
        <v>41488.076319444444</v>
      </c>
      <c r="U2091">
        <f>IF(H2091="GBP", P2091*1.35, P2091*1)</f>
        <v>48.55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1.1499999999999999</v>
      </c>
      <c r="P2092">
        <f>ROUND(E2092/L2092, 2)</f>
        <v>57.52</v>
      </c>
      <c r="Q2092" t="s">
        <v>8326</v>
      </c>
      <c r="R2092" t="s">
        <v>8330</v>
      </c>
      <c r="S2092" s="10">
        <f t="shared" si="97"/>
        <v>41299.381423611114</v>
      </c>
      <c r="T2092" s="10">
        <f t="shared" si="98"/>
        <v>41329.381423611114</v>
      </c>
      <c r="U2092">
        <f>IF(H2092="GBP", P2092*1.35, P2092*1)</f>
        <v>57.52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1.2</v>
      </c>
      <c r="P2093">
        <f>ROUND(E2093/L2093, 2)</f>
        <v>88.15</v>
      </c>
      <c r="Q2093" t="s">
        <v>8326</v>
      </c>
      <c r="R2093" t="s">
        <v>8330</v>
      </c>
      <c r="S2093" s="10">
        <f t="shared" si="97"/>
        <v>40555.322662037033</v>
      </c>
      <c r="T2093" s="10">
        <f t="shared" si="98"/>
        <v>40603.833333333336</v>
      </c>
      <c r="U2093">
        <f>IF(H2093="GBP", P2093*1.35, P2093*1)</f>
        <v>88.15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1.01</v>
      </c>
      <c r="P2094">
        <f>ROUND(E2094/L2094, 2)</f>
        <v>110.49</v>
      </c>
      <c r="Q2094" t="s">
        <v>8326</v>
      </c>
      <c r="R2094" t="s">
        <v>8330</v>
      </c>
      <c r="S2094" s="10">
        <f t="shared" si="97"/>
        <v>40763.707546296297</v>
      </c>
      <c r="T2094" s="10">
        <f t="shared" si="98"/>
        <v>40823.707546296297</v>
      </c>
      <c r="U2094">
        <f>IF(H2094="GBP", P2094*1.35, P2094*1)</f>
        <v>110.49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1.02</v>
      </c>
      <c r="P2095">
        <f>ROUND(E2095/L2095, 2)</f>
        <v>66.83</v>
      </c>
      <c r="Q2095" t="s">
        <v>8326</v>
      </c>
      <c r="R2095" t="s">
        <v>8330</v>
      </c>
      <c r="S2095" s="10">
        <f t="shared" si="97"/>
        <v>41205.854537037041</v>
      </c>
      <c r="T2095" s="10">
        <f t="shared" si="98"/>
        <v>41265.896203703705</v>
      </c>
      <c r="U2095">
        <f>IF(H2095="GBP", P2095*1.35, P2095*1)</f>
        <v>66.83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1.21</v>
      </c>
      <c r="P2096">
        <f>ROUND(E2096/L2096, 2)</f>
        <v>58.6</v>
      </c>
      <c r="Q2096" t="s">
        <v>8326</v>
      </c>
      <c r="R2096" t="s">
        <v>8330</v>
      </c>
      <c r="S2096" s="10">
        <f t="shared" si="97"/>
        <v>40939.02002314815</v>
      </c>
      <c r="T2096" s="10">
        <f t="shared" si="98"/>
        <v>40973.125</v>
      </c>
      <c r="U2096">
        <f>IF(H2096="GBP", P2096*1.35, P2096*1)</f>
        <v>58.6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</v>
      </c>
      <c r="P2097">
        <f>ROUND(E2097/L2097, 2)</f>
        <v>113.64</v>
      </c>
      <c r="Q2097" t="s">
        <v>8326</v>
      </c>
      <c r="R2097" t="s">
        <v>8330</v>
      </c>
      <c r="S2097" s="10">
        <f t="shared" si="97"/>
        <v>40758.733483796292</v>
      </c>
      <c r="T2097" s="10">
        <f t="shared" si="98"/>
        <v>40818.733483796292</v>
      </c>
      <c r="U2097">
        <f>IF(H2097="GBP", P2097*1.35, P2097*1)</f>
        <v>113.64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1.02</v>
      </c>
      <c r="P2098">
        <f>ROUND(E2098/L2098, 2)</f>
        <v>43.57</v>
      </c>
      <c r="Q2098" t="s">
        <v>8326</v>
      </c>
      <c r="R2098" t="s">
        <v>8330</v>
      </c>
      <c r="S2098" s="10">
        <f t="shared" si="97"/>
        <v>41192.758506944447</v>
      </c>
      <c r="T2098" s="10">
        <f t="shared" si="98"/>
        <v>41208.165972222225</v>
      </c>
      <c r="U2098">
        <f>IF(H2098="GBP", P2098*1.35, P2098*1)</f>
        <v>43.57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</v>
      </c>
      <c r="P2099">
        <f>ROUND(E2099/L2099, 2)</f>
        <v>78.95</v>
      </c>
      <c r="Q2099" t="s">
        <v>8326</v>
      </c>
      <c r="R2099" t="s">
        <v>8330</v>
      </c>
      <c r="S2099" s="10">
        <f t="shared" si="97"/>
        <v>40818.58489583333</v>
      </c>
      <c r="T2099" s="10">
        <f t="shared" si="98"/>
        <v>40878.626562500001</v>
      </c>
      <c r="U2099">
        <f>IF(H2099="GBP", P2099*1.35, P2099*1)</f>
        <v>78.95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</v>
      </c>
      <c r="P2100">
        <f>ROUND(E2100/L2100, 2)</f>
        <v>188.13</v>
      </c>
      <c r="Q2100" t="s">
        <v>8326</v>
      </c>
      <c r="R2100" t="s">
        <v>8330</v>
      </c>
      <c r="S2100" s="10">
        <f t="shared" si="97"/>
        <v>40946.11383101852</v>
      </c>
      <c r="T2100" s="10">
        <f t="shared" si="98"/>
        <v>40976.11383101852</v>
      </c>
      <c r="U2100">
        <f>IF(H2100="GBP", P2100*1.35, P2100*1)</f>
        <v>188.13</v>
      </c>
    </row>
    <row r="2101" spans="1:21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1.32</v>
      </c>
      <c r="P2101">
        <f>ROUND(E2101/L2101, 2)</f>
        <v>63.03</v>
      </c>
      <c r="Q2101" t="s">
        <v>8326</v>
      </c>
      <c r="R2101" t="s">
        <v>8330</v>
      </c>
      <c r="S2101" s="10">
        <f t="shared" si="97"/>
        <v>42173.746342592596</v>
      </c>
      <c r="T2101" s="10">
        <f t="shared" si="98"/>
        <v>42187.152777777781</v>
      </c>
      <c r="U2101">
        <f>IF(H2101="GBP", P2101*1.35, P2101*1)</f>
        <v>63.03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1.37</v>
      </c>
      <c r="P2102">
        <f>ROUND(E2102/L2102, 2)</f>
        <v>30.37</v>
      </c>
      <c r="Q2102" t="s">
        <v>8326</v>
      </c>
      <c r="R2102" t="s">
        <v>8330</v>
      </c>
      <c r="S2102" s="10">
        <f t="shared" si="97"/>
        <v>41074.834965277776</v>
      </c>
      <c r="T2102" s="10">
        <f t="shared" si="98"/>
        <v>41090.165972222225</v>
      </c>
      <c r="U2102">
        <f>IF(H2102="GBP", P2102*1.35, P2102*1)</f>
        <v>30.37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1.1299999999999999</v>
      </c>
      <c r="P2103">
        <f>ROUND(E2103/L2103, 2)</f>
        <v>51.48</v>
      </c>
      <c r="Q2103" t="s">
        <v>8326</v>
      </c>
      <c r="R2103" t="s">
        <v>8330</v>
      </c>
      <c r="S2103" s="10">
        <f t="shared" si="97"/>
        <v>40892.149467592593</v>
      </c>
      <c r="T2103" s="10">
        <f t="shared" si="98"/>
        <v>40952.149467592593</v>
      </c>
      <c r="U2103">
        <f>IF(H2103="GBP", P2103*1.35, P2103*1)</f>
        <v>51.48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1.36</v>
      </c>
      <c r="P2104">
        <f>ROUND(E2104/L2104, 2)</f>
        <v>35.79</v>
      </c>
      <c r="Q2104" t="s">
        <v>8326</v>
      </c>
      <c r="R2104" t="s">
        <v>8330</v>
      </c>
      <c r="S2104" s="10">
        <f t="shared" si="97"/>
        <v>40638.868611111109</v>
      </c>
      <c r="T2104" s="10">
        <f t="shared" si="98"/>
        <v>40668.868611111109</v>
      </c>
      <c r="U2104">
        <f>IF(H2104="GBP", P2104*1.35, P2104*1)</f>
        <v>35.79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1.46</v>
      </c>
      <c r="P2105">
        <f>ROUND(E2105/L2105, 2)</f>
        <v>98.82</v>
      </c>
      <c r="Q2105" t="s">
        <v>8326</v>
      </c>
      <c r="R2105" t="s">
        <v>8330</v>
      </c>
      <c r="S2105" s="10">
        <f t="shared" si="97"/>
        <v>41192.754942129628</v>
      </c>
      <c r="T2105" s="10">
        <f t="shared" si="98"/>
        <v>41222.7966087963</v>
      </c>
      <c r="U2105">
        <f>IF(H2105="GBP", P2105*1.35, P2105*1)</f>
        <v>98.82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1.3</v>
      </c>
      <c r="P2106">
        <f>ROUND(E2106/L2106, 2)</f>
        <v>28</v>
      </c>
      <c r="Q2106" t="s">
        <v>8326</v>
      </c>
      <c r="R2106" t="s">
        <v>8330</v>
      </c>
      <c r="S2106" s="10">
        <f t="shared" si="97"/>
        <v>41394.074467592596</v>
      </c>
      <c r="T2106" s="10">
        <f t="shared" si="98"/>
        <v>41425</v>
      </c>
      <c r="U2106">
        <f>IF(H2106="GBP", P2106*1.35, P2106*1)</f>
        <v>28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2.54</v>
      </c>
      <c r="P2107">
        <f>ROUND(E2107/L2107, 2)</f>
        <v>51.31</v>
      </c>
      <c r="Q2107" t="s">
        <v>8326</v>
      </c>
      <c r="R2107" t="s">
        <v>8330</v>
      </c>
      <c r="S2107" s="10">
        <f t="shared" si="97"/>
        <v>41951.788807870369</v>
      </c>
      <c r="T2107" s="10">
        <f t="shared" si="98"/>
        <v>41964.166666666672</v>
      </c>
      <c r="U2107">
        <f>IF(H2107="GBP", P2107*1.35, P2107*1)</f>
        <v>51.31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1.07</v>
      </c>
      <c r="P2108">
        <f>ROUND(E2108/L2108, 2)</f>
        <v>53.52</v>
      </c>
      <c r="Q2108" t="s">
        <v>8326</v>
      </c>
      <c r="R2108" t="s">
        <v>8330</v>
      </c>
      <c r="S2108" s="10">
        <f t="shared" si="97"/>
        <v>41270.21497685185</v>
      </c>
      <c r="T2108" s="10">
        <f t="shared" si="98"/>
        <v>41300.21497685185</v>
      </c>
      <c r="U2108">
        <f>IF(H2108="GBP", P2108*1.35, P2108*1)</f>
        <v>53.52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1.08</v>
      </c>
      <c r="P2109">
        <f>ROUND(E2109/L2109, 2)</f>
        <v>37.15</v>
      </c>
      <c r="Q2109" t="s">
        <v>8326</v>
      </c>
      <c r="R2109" t="s">
        <v>8330</v>
      </c>
      <c r="S2109" s="10">
        <f t="shared" si="97"/>
        <v>41934.71056712963</v>
      </c>
      <c r="T2109" s="10">
        <f t="shared" si="98"/>
        <v>41955.752233796295</v>
      </c>
      <c r="U2109">
        <f>IF(H2109="GBP", P2109*1.35, P2109*1)</f>
        <v>37.15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1.07</v>
      </c>
      <c r="P2110">
        <f>ROUND(E2110/L2110, 2)</f>
        <v>89.9</v>
      </c>
      <c r="Q2110" t="s">
        <v>8326</v>
      </c>
      <c r="R2110" t="s">
        <v>8330</v>
      </c>
      <c r="S2110" s="10">
        <f t="shared" si="97"/>
        <v>41135.175694444442</v>
      </c>
      <c r="T2110" s="10">
        <f t="shared" si="98"/>
        <v>41162.163194444445</v>
      </c>
      <c r="U2110">
        <f>IF(H2110="GBP", P2110*1.35, P2110*1)</f>
        <v>89.9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1.07</v>
      </c>
      <c r="P2111">
        <f>ROUND(E2111/L2111, 2)</f>
        <v>106.53</v>
      </c>
      <c r="Q2111" t="s">
        <v>8326</v>
      </c>
      <c r="R2111" t="s">
        <v>8330</v>
      </c>
      <c r="S2111" s="10">
        <f t="shared" si="97"/>
        <v>42160.708530092597</v>
      </c>
      <c r="T2111" s="10">
        <f t="shared" si="98"/>
        <v>42190.708530092597</v>
      </c>
      <c r="U2111">
        <f>IF(H2111="GBP", P2111*1.35, P2111*1)</f>
        <v>106.53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</v>
      </c>
      <c r="P2112">
        <f>ROUND(E2112/L2112, 2)</f>
        <v>52.82</v>
      </c>
      <c r="Q2112" t="s">
        <v>8326</v>
      </c>
      <c r="R2112" t="s">
        <v>8330</v>
      </c>
      <c r="S2112" s="10">
        <f t="shared" si="97"/>
        <v>41759.670937499999</v>
      </c>
      <c r="T2112" s="10">
        <f t="shared" si="98"/>
        <v>41787.207638888889</v>
      </c>
      <c r="U2112">
        <f>IF(H2112="GBP", P2112*1.35, P2112*1)</f>
        <v>52.82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1.07</v>
      </c>
      <c r="P2113">
        <f>ROUND(E2113/L2113, 2)</f>
        <v>54.62</v>
      </c>
      <c r="Q2113" t="s">
        <v>8326</v>
      </c>
      <c r="R2113" t="s">
        <v>8330</v>
      </c>
      <c r="S2113" s="10">
        <f t="shared" si="97"/>
        <v>40703.197048611109</v>
      </c>
      <c r="T2113" s="10">
        <f t="shared" si="98"/>
        <v>40770.041666666664</v>
      </c>
      <c r="U2113">
        <f>IF(H2113="GBP", P2113*1.35, P2113*1)</f>
        <v>54.62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</v>
      </c>
      <c r="P2114">
        <f>ROUND(E2114/L2114, 2)</f>
        <v>27.27</v>
      </c>
      <c r="Q2114" t="s">
        <v>8326</v>
      </c>
      <c r="R2114" t="s">
        <v>8330</v>
      </c>
      <c r="S2114" s="10">
        <f t="shared" si="97"/>
        <v>41365.928159722222</v>
      </c>
      <c r="T2114" s="10">
        <f t="shared" si="98"/>
        <v>41379.928159722222</v>
      </c>
      <c r="U2114">
        <f>IF(H2114="GBP", P2114*1.35, P2114*1)</f>
        <v>27.27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ROUND(E2115/D2115,2)</f>
        <v>1.05</v>
      </c>
      <c r="P2115">
        <f>ROUND(E2115/L2115, 2)</f>
        <v>68.599999999999994</v>
      </c>
      <c r="Q2115" t="s">
        <v>8326</v>
      </c>
      <c r="R2115" t="s">
        <v>8330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  <c r="U2115">
        <f>IF(H2115="GBP", P2115*1.35, P2115*1)</f>
        <v>68.599999999999994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1.05</v>
      </c>
      <c r="P2116">
        <f>ROUND(E2116/L2116, 2)</f>
        <v>35.61</v>
      </c>
      <c r="Q2116" t="s">
        <v>8326</v>
      </c>
      <c r="R2116" t="s">
        <v>8330</v>
      </c>
      <c r="S2116" s="10">
        <f t="shared" si="100"/>
        <v>40458.815625000003</v>
      </c>
      <c r="T2116" s="10">
        <f t="shared" si="101"/>
        <v>40521.207638888889</v>
      </c>
      <c r="U2116">
        <f>IF(H2116="GBP", P2116*1.35, P2116*1)</f>
        <v>35.61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2.2599999999999998</v>
      </c>
      <c r="P2117">
        <f>ROUND(E2117/L2117, 2)</f>
        <v>94.03</v>
      </c>
      <c r="Q2117" t="s">
        <v>8326</v>
      </c>
      <c r="R2117" t="s">
        <v>8330</v>
      </c>
      <c r="S2117" s="10">
        <f t="shared" si="100"/>
        <v>40564.081030092595</v>
      </c>
      <c r="T2117" s="10">
        <f t="shared" si="101"/>
        <v>40594.081030092595</v>
      </c>
      <c r="U2117">
        <f>IF(H2117="GBP", P2117*1.35, P2117*1)</f>
        <v>94.03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1.01</v>
      </c>
      <c r="P2118">
        <f>ROUND(E2118/L2118, 2)</f>
        <v>526.46</v>
      </c>
      <c r="Q2118" t="s">
        <v>8326</v>
      </c>
      <c r="R2118" t="s">
        <v>8330</v>
      </c>
      <c r="S2118" s="10">
        <f t="shared" si="100"/>
        <v>41136.777812500004</v>
      </c>
      <c r="T2118" s="10">
        <f t="shared" si="101"/>
        <v>41184.777812500004</v>
      </c>
      <c r="U2118">
        <f>IF(H2118="GBP", P2118*1.35, P2118*1)</f>
        <v>526.46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1.48</v>
      </c>
      <c r="P2119">
        <f>ROUND(E2119/L2119, 2)</f>
        <v>50.66</v>
      </c>
      <c r="Q2119" t="s">
        <v>8326</v>
      </c>
      <c r="R2119" t="s">
        <v>8330</v>
      </c>
      <c r="S2119" s="10">
        <f t="shared" si="100"/>
        <v>42290.059594907405</v>
      </c>
      <c r="T2119" s="10">
        <f t="shared" si="101"/>
        <v>42304.207638888889</v>
      </c>
      <c r="U2119">
        <f>IF(H2119="GBP", P2119*1.35, P2119*1)</f>
        <v>50.66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1.35</v>
      </c>
      <c r="P2120">
        <f>ROUND(E2120/L2120, 2)</f>
        <v>79.180000000000007</v>
      </c>
      <c r="Q2120" t="s">
        <v>8326</v>
      </c>
      <c r="R2120" t="s">
        <v>8330</v>
      </c>
      <c r="S2120" s="10">
        <f t="shared" si="100"/>
        <v>40718.839537037034</v>
      </c>
      <c r="T2120" s="10">
        <f t="shared" si="101"/>
        <v>40748.839537037034</v>
      </c>
      <c r="U2120">
        <f>IF(H2120="GBP", P2120*1.35, P2120*1)</f>
        <v>79.180000000000007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1.01</v>
      </c>
      <c r="P2121">
        <f>ROUND(E2121/L2121, 2)</f>
        <v>91.59</v>
      </c>
      <c r="Q2121" t="s">
        <v>8326</v>
      </c>
      <c r="R2121" t="s">
        <v>8330</v>
      </c>
      <c r="S2121" s="10">
        <f t="shared" si="100"/>
        <v>41107.130150462966</v>
      </c>
      <c r="T2121" s="10">
        <f t="shared" si="101"/>
        <v>41137.130150462966</v>
      </c>
      <c r="U2121">
        <f>IF(H2121="GBP", P2121*1.35, P2121*1)</f>
        <v>91.59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1.01</v>
      </c>
      <c r="P2122">
        <f>ROUND(E2122/L2122, 2)</f>
        <v>116.96</v>
      </c>
      <c r="Q2122" t="s">
        <v>8326</v>
      </c>
      <c r="R2122" t="s">
        <v>8330</v>
      </c>
      <c r="S2122" s="10">
        <f t="shared" si="100"/>
        <v>41591.964537037034</v>
      </c>
      <c r="T2122" s="10">
        <f t="shared" si="101"/>
        <v>41640.964537037034</v>
      </c>
      <c r="U2122">
        <f>IF(H2122="GBP", P2122*1.35, P2122*1)</f>
        <v>116.96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0.01</v>
      </c>
      <c r="P2123">
        <f>ROUND(E2123/L2123, 2)</f>
        <v>28.4</v>
      </c>
      <c r="Q2123" t="s">
        <v>8334</v>
      </c>
      <c r="R2123" t="s">
        <v>8335</v>
      </c>
      <c r="S2123" s="10">
        <f t="shared" si="100"/>
        <v>42716.7424537037</v>
      </c>
      <c r="T2123" s="10">
        <f t="shared" si="101"/>
        <v>42746.7424537037</v>
      </c>
      <c r="U2123">
        <f>IF(H2123="GBP", P2123*1.35, P2123*1)</f>
        <v>28.4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0</v>
      </c>
      <c r="P2124">
        <f>ROUND(E2124/L2124, 2)</f>
        <v>103.33</v>
      </c>
      <c r="Q2124" t="s">
        <v>8334</v>
      </c>
      <c r="R2124" t="s">
        <v>8335</v>
      </c>
      <c r="S2124" s="10">
        <f t="shared" si="100"/>
        <v>42712.300567129627</v>
      </c>
      <c r="T2124" s="10">
        <f t="shared" si="101"/>
        <v>42742.300567129627</v>
      </c>
      <c r="U2124">
        <f>IF(H2124="GBP", P2124*1.35, P2124*1)</f>
        <v>103.33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0.1</v>
      </c>
      <c r="P2125">
        <f>ROUND(E2125/L2125, 2)</f>
        <v>10</v>
      </c>
      <c r="Q2125" t="s">
        <v>8334</v>
      </c>
      <c r="R2125" t="s">
        <v>8335</v>
      </c>
      <c r="S2125" s="10">
        <f t="shared" si="100"/>
        <v>40198.424849537041</v>
      </c>
      <c r="T2125" s="10">
        <f t="shared" si="101"/>
        <v>40252.290972222225</v>
      </c>
      <c r="U2125">
        <f>IF(H2125="GBP", P2125*1.35, P2125*1)</f>
        <v>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0.1</v>
      </c>
      <c r="P2126">
        <f>ROUND(E2126/L2126, 2)</f>
        <v>23</v>
      </c>
      <c r="Q2126" t="s">
        <v>8334</v>
      </c>
      <c r="R2126" t="s">
        <v>8335</v>
      </c>
      <c r="S2126" s="10">
        <f t="shared" si="100"/>
        <v>40464.028182870366</v>
      </c>
      <c r="T2126" s="10">
        <f t="shared" si="101"/>
        <v>40512.208333333336</v>
      </c>
      <c r="U2126">
        <f>IF(H2126="GBP", P2126*1.35, P2126*1)</f>
        <v>23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0.01</v>
      </c>
      <c r="P2127">
        <f>ROUND(E2127/L2127, 2)</f>
        <v>31.56</v>
      </c>
      <c r="Q2127" t="s">
        <v>8334</v>
      </c>
      <c r="R2127" t="s">
        <v>8335</v>
      </c>
      <c r="S2127" s="10">
        <f t="shared" si="100"/>
        <v>42191.023530092592</v>
      </c>
      <c r="T2127" s="10">
        <f t="shared" si="101"/>
        <v>42221.023530092592</v>
      </c>
      <c r="U2127">
        <f>IF(H2127="GBP", P2127*1.35, P2127*1)</f>
        <v>31.56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0</v>
      </c>
      <c r="P2128">
        <f>ROUND(E2128/L2128, 2)</f>
        <v>5</v>
      </c>
      <c r="Q2128" t="s">
        <v>8334</v>
      </c>
      <c r="R2128" t="s">
        <v>8335</v>
      </c>
      <c r="S2128" s="10">
        <f t="shared" si="100"/>
        <v>41951.973229166666</v>
      </c>
      <c r="T2128" s="10">
        <f t="shared" si="101"/>
        <v>41981.973229166666</v>
      </c>
      <c r="U2128">
        <f>IF(H2128="GBP", P2128*1.35, P2128*1)</f>
        <v>5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0.28999999999999998</v>
      </c>
      <c r="P2129">
        <f>ROUND(E2129/L2129, 2)</f>
        <v>34.22</v>
      </c>
      <c r="Q2129" t="s">
        <v>8334</v>
      </c>
      <c r="R2129" t="s">
        <v>8335</v>
      </c>
      <c r="S2129" s="10">
        <f t="shared" si="100"/>
        <v>42045.50535879629</v>
      </c>
      <c r="T2129" s="10">
        <f t="shared" si="101"/>
        <v>42075.463692129633</v>
      </c>
      <c r="U2129">
        <f>IF(H2129="GBP", P2129*1.35, P2129*1)</f>
        <v>46.197000000000003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0</v>
      </c>
      <c r="P2130">
        <f>ROUND(E2130/L2130, 2)</f>
        <v>25</v>
      </c>
      <c r="Q2130" t="s">
        <v>8334</v>
      </c>
      <c r="R2130" t="s">
        <v>8335</v>
      </c>
      <c r="S2130" s="10">
        <f t="shared" si="100"/>
        <v>41843.772789351853</v>
      </c>
      <c r="T2130" s="10">
        <f t="shared" si="101"/>
        <v>41903.772789351853</v>
      </c>
      <c r="U2130">
        <f>IF(H2130="GBP", P2130*1.35, P2130*1)</f>
        <v>25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0.12</v>
      </c>
      <c r="P2131">
        <f>ROUND(E2131/L2131, 2)</f>
        <v>19.670000000000002</v>
      </c>
      <c r="Q2131" t="s">
        <v>8334</v>
      </c>
      <c r="R2131" t="s">
        <v>8335</v>
      </c>
      <c r="S2131" s="10">
        <f t="shared" si="100"/>
        <v>42409.024305555555</v>
      </c>
      <c r="T2131" s="10">
        <f t="shared" si="101"/>
        <v>42439.024305555555</v>
      </c>
      <c r="U2131">
        <f>IF(H2131="GBP", P2131*1.35, P2131*1)</f>
        <v>19.670000000000002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0</v>
      </c>
      <c r="P2132">
        <f>ROUND(E2132/L2132, 2)</f>
        <v>21.25</v>
      </c>
      <c r="Q2132" t="s">
        <v>8334</v>
      </c>
      <c r="R2132" t="s">
        <v>8335</v>
      </c>
      <c r="S2132" s="10">
        <f t="shared" si="100"/>
        <v>41832.086377314816</v>
      </c>
      <c r="T2132" s="10">
        <f t="shared" si="101"/>
        <v>41867.086377314816</v>
      </c>
      <c r="U2132">
        <f>IF(H2132="GBP", P2132*1.35, P2132*1)</f>
        <v>21.25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0.05</v>
      </c>
      <c r="P2133">
        <f>ROUND(E2133/L2133, 2)</f>
        <v>8.33</v>
      </c>
      <c r="Q2133" t="s">
        <v>8334</v>
      </c>
      <c r="R2133" t="s">
        <v>8335</v>
      </c>
      <c r="S2133" s="10">
        <f t="shared" si="100"/>
        <v>42167.207071759258</v>
      </c>
      <c r="T2133" s="10">
        <f t="shared" si="101"/>
        <v>42197.207071759258</v>
      </c>
      <c r="U2133">
        <f>IF(H2133="GBP", P2133*1.35, P2133*1)</f>
        <v>8.33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0.02</v>
      </c>
      <c r="P2134">
        <f>ROUND(E2134/L2134, 2)</f>
        <v>21.34</v>
      </c>
      <c r="Q2134" t="s">
        <v>8334</v>
      </c>
      <c r="R2134" t="s">
        <v>8335</v>
      </c>
      <c r="S2134" s="10">
        <f t="shared" si="100"/>
        <v>41643.487175925926</v>
      </c>
      <c r="T2134" s="10">
        <f t="shared" si="101"/>
        <v>41673.487175925926</v>
      </c>
      <c r="U2134">
        <f>IF(H2134="GBP", P2134*1.35, P2134*1)</f>
        <v>21.34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0.02</v>
      </c>
      <c r="P2135">
        <f>ROUND(E2135/L2135, 2)</f>
        <v>5.33</v>
      </c>
      <c r="Q2135" t="s">
        <v>8334</v>
      </c>
      <c r="R2135" t="s">
        <v>8335</v>
      </c>
      <c r="S2135" s="10">
        <f t="shared" si="100"/>
        <v>40619.097210648149</v>
      </c>
      <c r="T2135" s="10">
        <f t="shared" si="101"/>
        <v>40657.290972222225</v>
      </c>
      <c r="U2135">
        <f>IF(H2135="GBP", P2135*1.35, P2135*1)</f>
        <v>5.33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0.02</v>
      </c>
      <c r="P2136">
        <f>ROUND(E2136/L2136, 2)</f>
        <v>34.67</v>
      </c>
      <c r="Q2136" t="s">
        <v>8334</v>
      </c>
      <c r="R2136" t="s">
        <v>8335</v>
      </c>
      <c r="S2136" s="10">
        <f t="shared" si="100"/>
        <v>41361.886469907404</v>
      </c>
      <c r="T2136" s="10">
        <f t="shared" si="101"/>
        <v>41391.886469907404</v>
      </c>
      <c r="U2136">
        <f>IF(H2136="GBP", P2136*1.35, P2136*1)</f>
        <v>34.67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0.1</v>
      </c>
      <c r="P2137">
        <f>ROUND(E2137/L2137, 2)</f>
        <v>21.73</v>
      </c>
      <c r="Q2137" t="s">
        <v>8334</v>
      </c>
      <c r="R2137" t="s">
        <v>8335</v>
      </c>
      <c r="S2137" s="10">
        <f t="shared" si="100"/>
        <v>41156.963344907403</v>
      </c>
      <c r="T2137" s="10">
        <f t="shared" si="101"/>
        <v>41186.963344907403</v>
      </c>
      <c r="U2137">
        <f>IF(H2137="GBP", P2137*1.35, P2137*1)</f>
        <v>21.73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0</v>
      </c>
      <c r="P2138">
        <f>ROUND(E2138/L2138, 2)</f>
        <v>11.92</v>
      </c>
      <c r="Q2138" t="s">
        <v>8334</v>
      </c>
      <c r="R2138" t="s">
        <v>8335</v>
      </c>
      <c r="S2138" s="10">
        <f t="shared" si="100"/>
        <v>41536.509097222224</v>
      </c>
      <c r="T2138" s="10">
        <f t="shared" si="101"/>
        <v>41566.509097222224</v>
      </c>
      <c r="U2138">
        <f>IF(H2138="GBP", P2138*1.35, P2138*1)</f>
        <v>11.92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0.28000000000000003</v>
      </c>
      <c r="P2139">
        <f>ROUND(E2139/L2139, 2)</f>
        <v>26.6</v>
      </c>
      <c r="Q2139" t="s">
        <v>8334</v>
      </c>
      <c r="R2139" t="s">
        <v>8335</v>
      </c>
      <c r="S2139" s="10">
        <f t="shared" si="100"/>
        <v>41948.771168981482</v>
      </c>
      <c r="T2139" s="10">
        <f t="shared" si="101"/>
        <v>41978.771168981482</v>
      </c>
      <c r="U2139">
        <f>IF(H2139="GBP", P2139*1.35, P2139*1)</f>
        <v>26.6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0.13</v>
      </c>
      <c r="P2140">
        <f>ROUND(E2140/L2140, 2)</f>
        <v>10.67</v>
      </c>
      <c r="Q2140" t="s">
        <v>8334</v>
      </c>
      <c r="R2140" t="s">
        <v>8335</v>
      </c>
      <c r="S2140" s="10">
        <f t="shared" si="100"/>
        <v>41557.013182870374</v>
      </c>
      <c r="T2140" s="10">
        <f t="shared" si="101"/>
        <v>41587.054849537039</v>
      </c>
      <c r="U2140">
        <f>IF(H2140="GBP", P2140*1.35, P2140*1)</f>
        <v>14.404500000000001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0.05</v>
      </c>
      <c r="P2141">
        <f>ROUND(E2141/L2141, 2)</f>
        <v>29.04</v>
      </c>
      <c r="Q2141" t="s">
        <v>8334</v>
      </c>
      <c r="R2141" t="s">
        <v>8335</v>
      </c>
      <c r="S2141" s="10">
        <f t="shared" si="100"/>
        <v>42647.750092592592</v>
      </c>
      <c r="T2141" s="10">
        <f t="shared" si="101"/>
        <v>42677.750092592592</v>
      </c>
      <c r="U2141">
        <f>IF(H2141="GBP", P2141*1.35, P2141*1)</f>
        <v>29.04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0</v>
      </c>
      <c r="P2142">
        <f>ROUND(E2142/L2142, 2)</f>
        <v>50.91</v>
      </c>
      <c r="Q2142" t="s">
        <v>8334</v>
      </c>
      <c r="R2142" t="s">
        <v>8335</v>
      </c>
      <c r="S2142" s="10">
        <f t="shared" si="100"/>
        <v>41255.833611111113</v>
      </c>
      <c r="T2142" s="10">
        <f t="shared" si="101"/>
        <v>41285.833611111113</v>
      </c>
      <c r="U2142">
        <f>IF(H2142="GBP", P2142*1.35, P2142*1)</f>
        <v>50.91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P2143" t="e">
        <f>ROUND(E2143/L2143, 2)</f>
        <v>#DIV/0!</v>
      </c>
      <c r="Q2143" t="s">
        <v>8334</v>
      </c>
      <c r="R2143" t="s">
        <v>8335</v>
      </c>
      <c r="S2143" s="10">
        <f t="shared" si="100"/>
        <v>41927.235636574071</v>
      </c>
      <c r="T2143" s="10">
        <f t="shared" si="101"/>
        <v>41957.277303240742</v>
      </c>
      <c r="U2143" t="e">
        <f>IF(H2143="GBP", P2143*1.35, P2143*1)</f>
        <v>#DIV/0!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0.06</v>
      </c>
      <c r="P2144">
        <f>ROUND(E2144/L2144, 2)</f>
        <v>50.08</v>
      </c>
      <c r="Q2144" t="s">
        <v>8334</v>
      </c>
      <c r="R2144" t="s">
        <v>8335</v>
      </c>
      <c r="S2144" s="10">
        <f t="shared" si="100"/>
        <v>42340.701504629629</v>
      </c>
      <c r="T2144" s="10">
        <f t="shared" si="101"/>
        <v>42368.701504629629</v>
      </c>
      <c r="U2144">
        <f>IF(H2144="GBP", P2144*1.35, P2144*1)</f>
        <v>50.08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0.11</v>
      </c>
      <c r="P2145">
        <f>ROUND(E2145/L2145, 2)</f>
        <v>45</v>
      </c>
      <c r="Q2145" t="s">
        <v>8334</v>
      </c>
      <c r="R2145" t="s">
        <v>8335</v>
      </c>
      <c r="S2145" s="10">
        <f t="shared" si="100"/>
        <v>40332.886712962965</v>
      </c>
      <c r="T2145" s="10">
        <f t="shared" si="101"/>
        <v>40380.791666666664</v>
      </c>
      <c r="U2145">
        <f>IF(H2145="GBP", P2145*1.35, P2145*1)</f>
        <v>45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0.02</v>
      </c>
      <c r="P2146">
        <f>ROUND(E2146/L2146, 2)</f>
        <v>25.29</v>
      </c>
      <c r="Q2146" t="s">
        <v>8334</v>
      </c>
      <c r="R2146" t="s">
        <v>8335</v>
      </c>
      <c r="S2146" s="10">
        <f t="shared" si="100"/>
        <v>41499.546759259261</v>
      </c>
      <c r="T2146" s="10">
        <f t="shared" si="101"/>
        <v>41531.546759259261</v>
      </c>
      <c r="U2146">
        <f>IF(H2146="GBP", P2146*1.35, P2146*1)</f>
        <v>25.29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0.3</v>
      </c>
      <c r="P2147">
        <f>ROUND(E2147/L2147, 2)</f>
        <v>51.29</v>
      </c>
      <c r="Q2147" t="s">
        <v>8334</v>
      </c>
      <c r="R2147" t="s">
        <v>8335</v>
      </c>
      <c r="S2147" s="10">
        <f t="shared" si="100"/>
        <v>41575.237430555557</v>
      </c>
      <c r="T2147" s="10">
        <f t="shared" si="101"/>
        <v>41605.279097222221</v>
      </c>
      <c r="U2147">
        <f>IF(H2147="GBP", P2147*1.35, P2147*1)</f>
        <v>51.29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0</v>
      </c>
      <c r="P2148">
        <f>ROUND(E2148/L2148, 2)</f>
        <v>1</v>
      </c>
      <c r="Q2148" t="s">
        <v>8334</v>
      </c>
      <c r="R2148" t="s">
        <v>8335</v>
      </c>
      <c r="S2148" s="10">
        <f t="shared" si="100"/>
        <v>42397.679513888885</v>
      </c>
      <c r="T2148" s="10">
        <f t="shared" si="101"/>
        <v>42411.679513888885</v>
      </c>
      <c r="U2148">
        <f>IF(H2148="GBP", P2148*1.35, P2148*1)</f>
        <v>1</v>
      </c>
    </row>
    <row r="2149" spans="1:21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0.01</v>
      </c>
      <c r="P2149">
        <f>ROUND(E2149/L2149, 2)</f>
        <v>49.38</v>
      </c>
      <c r="Q2149" t="s">
        <v>8334</v>
      </c>
      <c r="R2149" t="s">
        <v>8335</v>
      </c>
      <c r="S2149" s="10">
        <f t="shared" si="100"/>
        <v>41927.295694444445</v>
      </c>
      <c r="T2149" s="10">
        <f t="shared" si="101"/>
        <v>41959.337361111116</v>
      </c>
      <c r="U2149">
        <f>IF(H2149="GBP", P2149*1.35, P2149*1)</f>
        <v>49.38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0.02</v>
      </c>
      <c r="P2150">
        <f>ROUND(E2150/L2150, 2)</f>
        <v>1</v>
      </c>
      <c r="Q2150" t="s">
        <v>8334</v>
      </c>
      <c r="R2150" t="s">
        <v>8335</v>
      </c>
      <c r="S2150" s="10">
        <f t="shared" si="100"/>
        <v>42066.733587962968</v>
      </c>
      <c r="T2150" s="10">
        <f t="shared" si="101"/>
        <v>42096.691921296297</v>
      </c>
      <c r="U2150">
        <f>IF(H2150="GBP", P2150*1.35, P2150*1)</f>
        <v>1.35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P2151" t="e">
        <f>ROUND(E2151/L2151, 2)</f>
        <v>#DIV/0!</v>
      </c>
      <c r="Q2151" t="s">
        <v>8334</v>
      </c>
      <c r="R2151" t="s">
        <v>8335</v>
      </c>
      <c r="S2151" s="10">
        <f t="shared" si="100"/>
        <v>40355.024953703702</v>
      </c>
      <c r="T2151" s="10">
        <f t="shared" si="101"/>
        <v>40390</v>
      </c>
      <c r="U2151" t="e">
        <f>IF(H2151="GBP", P2151*1.35, P2151*1)</f>
        <v>#DIV/0!</v>
      </c>
    </row>
    <row r="2152" spans="1:21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0.01</v>
      </c>
      <c r="P2152">
        <f>ROUND(E2152/L2152, 2)</f>
        <v>101.25</v>
      </c>
      <c r="Q2152" t="s">
        <v>8334</v>
      </c>
      <c r="R2152" t="s">
        <v>8335</v>
      </c>
      <c r="S2152" s="10">
        <f t="shared" si="100"/>
        <v>42534.284710648149</v>
      </c>
      <c r="T2152" s="10">
        <f t="shared" si="101"/>
        <v>42564.284710648149</v>
      </c>
      <c r="U2152">
        <f>IF(H2152="GBP", P2152*1.35, P2152*1)</f>
        <v>101.25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0</v>
      </c>
      <c r="P2153">
        <f>ROUND(E2153/L2153, 2)</f>
        <v>19.670000000000002</v>
      </c>
      <c r="Q2153" t="s">
        <v>8334</v>
      </c>
      <c r="R2153" t="s">
        <v>8335</v>
      </c>
      <c r="S2153" s="10">
        <f t="shared" si="100"/>
        <v>42520.847384259265</v>
      </c>
      <c r="T2153" s="10">
        <f t="shared" si="101"/>
        <v>42550.847384259265</v>
      </c>
      <c r="U2153">
        <f>IF(H2153="GBP", P2153*1.35, P2153*1)</f>
        <v>19.670000000000002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0</v>
      </c>
      <c r="P2154">
        <f>ROUND(E2154/L2154, 2)</f>
        <v>12.5</v>
      </c>
      <c r="Q2154" t="s">
        <v>8334</v>
      </c>
      <c r="R2154" t="s">
        <v>8335</v>
      </c>
      <c r="S2154" s="10">
        <f t="shared" si="100"/>
        <v>41683.832280092596</v>
      </c>
      <c r="T2154" s="10">
        <f t="shared" si="101"/>
        <v>41713.790613425925</v>
      </c>
      <c r="U2154">
        <f>IF(H2154="GBP", P2154*1.35, P2154*1)</f>
        <v>12.5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0</v>
      </c>
      <c r="P2155">
        <f>ROUND(E2155/L2155, 2)</f>
        <v>8.5</v>
      </c>
      <c r="Q2155" t="s">
        <v>8334</v>
      </c>
      <c r="R2155" t="s">
        <v>8335</v>
      </c>
      <c r="S2155" s="10">
        <f t="shared" si="100"/>
        <v>41974.911087962959</v>
      </c>
      <c r="T2155" s="10">
        <f t="shared" si="101"/>
        <v>42014.332638888889</v>
      </c>
      <c r="U2155">
        <f>IF(H2155="GBP", P2155*1.35, P2155*1)</f>
        <v>8.5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0.01</v>
      </c>
      <c r="P2156">
        <f>ROUND(E2156/L2156, 2)</f>
        <v>1</v>
      </c>
      <c r="Q2156" t="s">
        <v>8334</v>
      </c>
      <c r="R2156" t="s">
        <v>8335</v>
      </c>
      <c r="S2156" s="10">
        <f t="shared" si="100"/>
        <v>41647.632256944446</v>
      </c>
      <c r="T2156" s="10">
        <f t="shared" si="101"/>
        <v>41667.632256944446</v>
      </c>
      <c r="U2156">
        <f>IF(H2156="GBP", P2156*1.35, P2156*1)</f>
        <v>1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0.02</v>
      </c>
      <c r="P2157">
        <f>ROUND(E2157/L2157, 2)</f>
        <v>23</v>
      </c>
      <c r="Q2157" t="s">
        <v>8334</v>
      </c>
      <c r="R2157" t="s">
        <v>8335</v>
      </c>
      <c r="S2157" s="10">
        <f t="shared" si="100"/>
        <v>42430.747511574074</v>
      </c>
      <c r="T2157" s="10">
        <f t="shared" si="101"/>
        <v>42460.70584490741</v>
      </c>
      <c r="U2157">
        <f>IF(H2157="GBP", P2157*1.35, P2157*1)</f>
        <v>31.05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0.03</v>
      </c>
      <c r="P2158">
        <f>ROUND(E2158/L2158, 2)</f>
        <v>17.989999999999998</v>
      </c>
      <c r="Q2158" t="s">
        <v>8334</v>
      </c>
      <c r="R2158" t="s">
        <v>8335</v>
      </c>
      <c r="S2158" s="10">
        <f t="shared" si="100"/>
        <v>41488.85423611111</v>
      </c>
      <c r="T2158" s="10">
        <f t="shared" si="101"/>
        <v>41533.85423611111</v>
      </c>
      <c r="U2158">
        <f>IF(H2158="GBP", P2158*1.35, P2158*1)</f>
        <v>17.989999999999998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0.28000000000000003</v>
      </c>
      <c r="P2159">
        <f>ROUND(E2159/L2159, 2)</f>
        <v>370.95</v>
      </c>
      <c r="Q2159" t="s">
        <v>8334</v>
      </c>
      <c r="R2159" t="s">
        <v>8335</v>
      </c>
      <c r="S2159" s="10">
        <f t="shared" si="100"/>
        <v>42694.98128472222</v>
      </c>
      <c r="T2159" s="10">
        <f t="shared" si="101"/>
        <v>42727.332638888889</v>
      </c>
      <c r="U2159">
        <f>IF(H2159="GBP", P2159*1.35, P2159*1)</f>
        <v>370.95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7.0000000000000007E-2</v>
      </c>
      <c r="P2160">
        <f>ROUND(E2160/L2160, 2)</f>
        <v>63.57</v>
      </c>
      <c r="Q2160" t="s">
        <v>8334</v>
      </c>
      <c r="R2160" t="s">
        <v>8335</v>
      </c>
      <c r="S2160" s="10">
        <f t="shared" si="100"/>
        <v>41264.853865740741</v>
      </c>
      <c r="T2160" s="10">
        <f t="shared" si="101"/>
        <v>41309.853865740741</v>
      </c>
      <c r="U2160">
        <f>IF(H2160="GBP", P2160*1.35, P2160*1)</f>
        <v>63.57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0.01</v>
      </c>
      <c r="P2161">
        <f>ROUND(E2161/L2161, 2)</f>
        <v>13</v>
      </c>
      <c r="Q2161" t="s">
        <v>8334</v>
      </c>
      <c r="R2161" t="s">
        <v>8335</v>
      </c>
      <c r="S2161" s="10">
        <f t="shared" si="100"/>
        <v>40710.731180555551</v>
      </c>
      <c r="T2161" s="10">
        <f t="shared" si="101"/>
        <v>40740.731180555551</v>
      </c>
      <c r="U2161">
        <f>IF(H2161="GBP", P2161*1.35, P2161*1)</f>
        <v>13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0.01</v>
      </c>
      <c r="P2162">
        <f>ROUND(E2162/L2162, 2)</f>
        <v>5.31</v>
      </c>
      <c r="Q2162" t="s">
        <v>8334</v>
      </c>
      <c r="R2162" t="s">
        <v>8335</v>
      </c>
      <c r="S2162" s="10">
        <f t="shared" si="100"/>
        <v>41018.711863425924</v>
      </c>
      <c r="T2162" s="10">
        <f t="shared" si="101"/>
        <v>41048.711863425924</v>
      </c>
      <c r="U2162">
        <f>IF(H2162="GBP", P2162*1.35, P2162*1)</f>
        <v>5.31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1.1599999999999999</v>
      </c>
      <c r="P2163">
        <f>ROUND(E2163/L2163, 2)</f>
        <v>35.619999999999997</v>
      </c>
      <c r="Q2163" t="s">
        <v>8326</v>
      </c>
      <c r="R2163" t="s">
        <v>8327</v>
      </c>
      <c r="S2163" s="10">
        <f t="shared" si="100"/>
        <v>42240.852534722217</v>
      </c>
      <c r="T2163" s="10">
        <f t="shared" si="101"/>
        <v>42270.852534722217</v>
      </c>
      <c r="U2163">
        <f>IF(H2163="GBP", P2163*1.35, P2163*1)</f>
        <v>35.619999999999997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1.1200000000000001</v>
      </c>
      <c r="P2164">
        <f>ROUND(E2164/L2164, 2)</f>
        <v>87.1</v>
      </c>
      <c r="Q2164" t="s">
        <v>8326</v>
      </c>
      <c r="R2164" t="s">
        <v>8327</v>
      </c>
      <c r="S2164" s="10">
        <f t="shared" si="100"/>
        <v>41813.766099537039</v>
      </c>
      <c r="T2164" s="10">
        <f t="shared" si="101"/>
        <v>41844.766099537039</v>
      </c>
      <c r="U2164">
        <f>IF(H2164="GBP", P2164*1.35, P2164*1)</f>
        <v>87.1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1.32</v>
      </c>
      <c r="P2165">
        <f>ROUND(E2165/L2165, 2)</f>
        <v>75.11</v>
      </c>
      <c r="Q2165" t="s">
        <v>8326</v>
      </c>
      <c r="R2165" t="s">
        <v>8327</v>
      </c>
      <c r="S2165" s="10">
        <f t="shared" si="100"/>
        <v>42111.899537037039</v>
      </c>
      <c r="T2165" s="10">
        <f t="shared" si="101"/>
        <v>42163.159722222219</v>
      </c>
      <c r="U2165">
        <f>IF(H2165="GBP", P2165*1.35, P2165*1)</f>
        <v>75.11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1.03</v>
      </c>
      <c r="P2166">
        <f>ROUND(E2166/L2166, 2)</f>
        <v>68.010000000000005</v>
      </c>
      <c r="Q2166" t="s">
        <v>8326</v>
      </c>
      <c r="R2166" t="s">
        <v>8327</v>
      </c>
      <c r="S2166" s="10">
        <f t="shared" si="100"/>
        <v>42515.71775462963</v>
      </c>
      <c r="T2166" s="10">
        <f t="shared" si="101"/>
        <v>42546.165972222225</v>
      </c>
      <c r="U2166">
        <f>IF(H2166="GBP", P2166*1.35, P2166*1)</f>
        <v>68.010000000000005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1.39</v>
      </c>
      <c r="P2167">
        <f>ROUND(E2167/L2167, 2)</f>
        <v>29.62</v>
      </c>
      <c r="Q2167" t="s">
        <v>8326</v>
      </c>
      <c r="R2167" t="s">
        <v>8327</v>
      </c>
      <c r="S2167" s="10">
        <f t="shared" si="100"/>
        <v>42438.667071759264</v>
      </c>
      <c r="T2167" s="10">
        <f t="shared" si="101"/>
        <v>42468.625405092593</v>
      </c>
      <c r="U2167">
        <f>IF(H2167="GBP", P2167*1.35, P2167*1)</f>
        <v>29.62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1.47</v>
      </c>
      <c r="P2168">
        <f>ROUND(E2168/L2168, 2)</f>
        <v>91.63</v>
      </c>
      <c r="Q2168" t="s">
        <v>8326</v>
      </c>
      <c r="R2168" t="s">
        <v>8327</v>
      </c>
      <c r="S2168" s="10">
        <f t="shared" si="100"/>
        <v>41933.838171296295</v>
      </c>
      <c r="T2168" s="10">
        <f t="shared" si="101"/>
        <v>41978.879837962959</v>
      </c>
      <c r="U2168">
        <f>IF(H2168="GBP", P2168*1.35, P2168*1)</f>
        <v>91.63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1.2</v>
      </c>
      <c r="P2169">
        <f>ROUND(E2169/L2169, 2)</f>
        <v>22.5</v>
      </c>
      <c r="Q2169" t="s">
        <v>8326</v>
      </c>
      <c r="R2169" t="s">
        <v>8327</v>
      </c>
      <c r="S2169" s="10">
        <f t="shared" si="100"/>
        <v>41153.066400462965</v>
      </c>
      <c r="T2169" s="10">
        <f t="shared" si="101"/>
        <v>41167.066400462965</v>
      </c>
      <c r="U2169">
        <f>IF(H2169="GBP", P2169*1.35, P2169*1)</f>
        <v>22.5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1.22</v>
      </c>
      <c r="P2170">
        <f>ROUND(E2170/L2170, 2)</f>
        <v>64.37</v>
      </c>
      <c r="Q2170" t="s">
        <v>8326</v>
      </c>
      <c r="R2170" t="s">
        <v>8327</v>
      </c>
      <c r="S2170" s="10">
        <f t="shared" si="100"/>
        <v>42745.600243055553</v>
      </c>
      <c r="T2170" s="10">
        <f t="shared" si="101"/>
        <v>42776.208333333328</v>
      </c>
      <c r="U2170">
        <f>IF(H2170="GBP", P2170*1.35, P2170*1)</f>
        <v>64.37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</v>
      </c>
      <c r="P2171">
        <f>ROUND(E2171/L2171, 2)</f>
        <v>21.86</v>
      </c>
      <c r="Q2171" t="s">
        <v>8326</v>
      </c>
      <c r="R2171" t="s">
        <v>8327</v>
      </c>
      <c r="S2171" s="10">
        <f t="shared" si="100"/>
        <v>42793.700821759259</v>
      </c>
      <c r="T2171" s="10">
        <f t="shared" si="101"/>
        <v>42796.700821759259</v>
      </c>
      <c r="U2171">
        <f>IF(H2171="GBP", P2171*1.35, P2171*1)</f>
        <v>21.86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1.81</v>
      </c>
      <c r="P2172">
        <f>ROUND(E2172/L2172, 2)</f>
        <v>33.32</v>
      </c>
      <c r="Q2172" t="s">
        <v>8326</v>
      </c>
      <c r="R2172" t="s">
        <v>8327</v>
      </c>
      <c r="S2172" s="10">
        <f t="shared" si="100"/>
        <v>42198.750254629631</v>
      </c>
      <c r="T2172" s="10">
        <f t="shared" si="101"/>
        <v>42238.750254629631</v>
      </c>
      <c r="U2172">
        <f>IF(H2172="GBP", P2172*1.35, P2172*1)</f>
        <v>33.32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1.06</v>
      </c>
      <c r="P2173">
        <f>ROUND(E2173/L2173, 2)</f>
        <v>90.28</v>
      </c>
      <c r="Q2173" t="s">
        <v>8326</v>
      </c>
      <c r="R2173" t="s">
        <v>8327</v>
      </c>
      <c r="S2173" s="10">
        <f t="shared" si="100"/>
        <v>42141.95711805555</v>
      </c>
      <c r="T2173" s="10">
        <f t="shared" si="101"/>
        <v>42177.208333333328</v>
      </c>
      <c r="U2173">
        <f>IF(H2173="GBP", P2173*1.35, P2173*1)</f>
        <v>90.28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</v>
      </c>
      <c r="P2174">
        <f>ROUND(E2174/L2174, 2)</f>
        <v>76.92</v>
      </c>
      <c r="Q2174" t="s">
        <v>8326</v>
      </c>
      <c r="R2174" t="s">
        <v>8327</v>
      </c>
      <c r="S2174" s="10">
        <f t="shared" si="100"/>
        <v>42082.580092592587</v>
      </c>
      <c r="T2174" s="10">
        <f t="shared" si="101"/>
        <v>42112.580092592587</v>
      </c>
      <c r="U2174">
        <f>IF(H2174="GBP", P2174*1.35, P2174*1)</f>
        <v>76.92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1.27</v>
      </c>
      <c r="P2175">
        <f>ROUND(E2175/L2175, 2)</f>
        <v>59.23</v>
      </c>
      <c r="Q2175" t="s">
        <v>8326</v>
      </c>
      <c r="R2175" t="s">
        <v>8327</v>
      </c>
      <c r="S2175" s="10">
        <f t="shared" si="100"/>
        <v>41495.692627314813</v>
      </c>
      <c r="T2175" s="10">
        <f t="shared" si="101"/>
        <v>41527.165972222225</v>
      </c>
      <c r="U2175">
        <f>IF(H2175="GBP", P2175*1.35, P2175*1)</f>
        <v>59.23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1.03</v>
      </c>
      <c r="P2176">
        <f>ROUND(E2176/L2176, 2)</f>
        <v>65.38</v>
      </c>
      <c r="Q2176" t="s">
        <v>8326</v>
      </c>
      <c r="R2176" t="s">
        <v>8327</v>
      </c>
      <c r="S2176" s="10">
        <f t="shared" si="100"/>
        <v>42465.542905092589</v>
      </c>
      <c r="T2176" s="10">
        <f t="shared" si="101"/>
        <v>42495.542905092589</v>
      </c>
      <c r="U2176">
        <f>IF(H2176="GBP", P2176*1.35, P2176*1)</f>
        <v>88.263000000000005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2.5</v>
      </c>
      <c r="P2177">
        <f>ROUND(E2177/L2177, 2)</f>
        <v>67.31</v>
      </c>
      <c r="Q2177" t="s">
        <v>8326</v>
      </c>
      <c r="R2177" t="s">
        <v>8327</v>
      </c>
      <c r="S2177" s="10">
        <f t="shared" si="100"/>
        <v>42565.009097222224</v>
      </c>
      <c r="T2177" s="10">
        <f t="shared" si="101"/>
        <v>42572.009097222224</v>
      </c>
      <c r="U2177">
        <f>IF(H2177="GBP", P2177*1.35, P2177*1)</f>
        <v>67.31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1.26</v>
      </c>
      <c r="P2178">
        <f>ROUND(E2178/L2178, 2)</f>
        <v>88.75</v>
      </c>
      <c r="Q2178" t="s">
        <v>8326</v>
      </c>
      <c r="R2178" t="s">
        <v>8327</v>
      </c>
      <c r="S2178" s="10">
        <f t="shared" si="100"/>
        <v>42096.633206018523</v>
      </c>
      <c r="T2178" s="10">
        <f t="shared" si="101"/>
        <v>42126.633206018523</v>
      </c>
      <c r="U2178">
        <f>IF(H2178="GBP", P2178*1.35, P2178*1)</f>
        <v>88.75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ROUND(E2179/D2179,2)</f>
        <v>1</v>
      </c>
      <c r="P2179">
        <f>ROUND(E2179/L2179, 2)</f>
        <v>65.87</v>
      </c>
      <c r="Q2179" t="s">
        <v>8326</v>
      </c>
      <c r="R2179" t="s">
        <v>8327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  <c r="U2179">
        <f>IF(H2179="GBP", P2179*1.35, P2179*1)</f>
        <v>65.87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1.39</v>
      </c>
      <c r="P2180">
        <f>ROUND(E2180/L2180, 2)</f>
        <v>40.35</v>
      </c>
      <c r="Q2180" t="s">
        <v>8326</v>
      </c>
      <c r="R2180" t="s">
        <v>8327</v>
      </c>
      <c r="S2180" s="10">
        <f t="shared" si="103"/>
        <v>42723.63653935185</v>
      </c>
      <c r="T2180" s="10">
        <f t="shared" si="104"/>
        <v>42753.63653935185</v>
      </c>
      <c r="U2180">
        <f>IF(H2180="GBP", P2180*1.35, P2180*1)</f>
        <v>40.35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1.61</v>
      </c>
      <c r="P2181">
        <f>ROUND(E2181/L2181, 2)</f>
        <v>76.86</v>
      </c>
      <c r="Q2181" t="s">
        <v>8326</v>
      </c>
      <c r="R2181" t="s">
        <v>8327</v>
      </c>
      <c r="S2181" s="10">
        <f t="shared" si="103"/>
        <v>42075.171203703707</v>
      </c>
      <c r="T2181" s="10">
        <f t="shared" si="104"/>
        <v>42105.171203703707</v>
      </c>
      <c r="U2181">
        <f>IF(H2181="GBP", P2181*1.35, P2181*1)</f>
        <v>76.86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1.07</v>
      </c>
      <c r="P2182">
        <f>ROUND(E2182/L2182, 2)</f>
        <v>68.709999999999994</v>
      </c>
      <c r="Q2182" t="s">
        <v>8326</v>
      </c>
      <c r="R2182" t="s">
        <v>8327</v>
      </c>
      <c r="S2182" s="10">
        <f t="shared" si="103"/>
        <v>42279.669768518521</v>
      </c>
      <c r="T2182" s="10">
        <f t="shared" si="104"/>
        <v>42321.711435185185</v>
      </c>
      <c r="U2182">
        <f>IF(H2182="GBP", P2182*1.35, P2182*1)</f>
        <v>68.709999999999994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1.53</v>
      </c>
      <c r="P2183">
        <f>ROUND(E2183/L2183, 2)</f>
        <v>57.77</v>
      </c>
      <c r="Q2183" t="s">
        <v>8334</v>
      </c>
      <c r="R2183" t="s">
        <v>8352</v>
      </c>
      <c r="S2183" s="10">
        <f t="shared" si="103"/>
        <v>42773.005243055552</v>
      </c>
      <c r="T2183" s="10">
        <f t="shared" si="104"/>
        <v>42787.005243055552</v>
      </c>
      <c r="U2183">
        <f>IF(H2183="GBP", P2183*1.35, P2183*1)</f>
        <v>57.77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5.24</v>
      </c>
      <c r="P2184">
        <f>ROUND(E2184/L2184, 2)</f>
        <v>44.17</v>
      </c>
      <c r="Q2184" t="s">
        <v>8334</v>
      </c>
      <c r="R2184" t="s">
        <v>8352</v>
      </c>
      <c r="S2184" s="10">
        <f t="shared" si="103"/>
        <v>41879.900752314818</v>
      </c>
      <c r="T2184" s="10">
        <f t="shared" si="104"/>
        <v>41914.900752314818</v>
      </c>
      <c r="U2184">
        <f>IF(H2184="GBP", P2184*1.35, P2184*1)</f>
        <v>44.17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4.8899999999999997</v>
      </c>
      <c r="P2185">
        <f>ROUND(E2185/L2185, 2)</f>
        <v>31.57</v>
      </c>
      <c r="Q2185" t="s">
        <v>8334</v>
      </c>
      <c r="R2185" t="s">
        <v>8352</v>
      </c>
      <c r="S2185" s="10">
        <f t="shared" si="103"/>
        <v>42745.365474537044</v>
      </c>
      <c r="T2185" s="10">
        <f t="shared" si="104"/>
        <v>42775.208333333328</v>
      </c>
      <c r="U2185">
        <f>IF(H2185="GBP", P2185*1.35, P2185*1)</f>
        <v>31.57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2.85</v>
      </c>
      <c r="P2186">
        <f>ROUND(E2186/L2186, 2)</f>
        <v>107.05</v>
      </c>
      <c r="Q2186" t="s">
        <v>8334</v>
      </c>
      <c r="R2186" t="s">
        <v>8352</v>
      </c>
      <c r="S2186" s="10">
        <f t="shared" si="103"/>
        <v>42380.690289351856</v>
      </c>
      <c r="T2186" s="10">
        <f t="shared" si="104"/>
        <v>42394.666666666672</v>
      </c>
      <c r="U2186">
        <f>IF(H2186="GBP", P2186*1.35, P2186*1)</f>
        <v>107.05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18.57</v>
      </c>
      <c r="P2187">
        <f>ROUND(E2187/L2187, 2)</f>
        <v>149.03</v>
      </c>
      <c r="Q2187" t="s">
        <v>8334</v>
      </c>
      <c r="R2187" t="s">
        <v>8352</v>
      </c>
      <c r="S2187" s="10">
        <f t="shared" si="103"/>
        <v>41319.349988425929</v>
      </c>
      <c r="T2187" s="10">
        <f t="shared" si="104"/>
        <v>41359.349988425929</v>
      </c>
      <c r="U2187">
        <f>IF(H2187="GBP", P2187*1.35, P2187*1)</f>
        <v>201.19050000000001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1.1000000000000001</v>
      </c>
      <c r="P2188">
        <f>ROUND(E2188/L2188, 2)</f>
        <v>55.96</v>
      </c>
      <c r="Q2188" t="s">
        <v>8334</v>
      </c>
      <c r="R2188" t="s">
        <v>8352</v>
      </c>
      <c r="S2188" s="10">
        <f t="shared" si="103"/>
        <v>42583.615081018521</v>
      </c>
      <c r="T2188" s="10">
        <f t="shared" si="104"/>
        <v>42620.083333333328</v>
      </c>
      <c r="U2188">
        <f>IF(H2188="GBP", P2188*1.35, P2188*1)</f>
        <v>55.96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10.15</v>
      </c>
      <c r="P2189">
        <f>ROUND(E2189/L2189, 2)</f>
        <v>56.97</v>
      </c>
      <c r="Q2189" t="s">
        <v>8334</v>
      </c>
      <c r="R2189" t="s">
        <v>8352</v>
      </c>
      <c r="S2189" s="10">
        <f t="shared" si="103"/>
        <v>42068.209097222221</v>
      </c>
      <c r="T2189" s="10">
        <f t="shared" si="104"/>
        <v>42097.165972222225</v>
      </c>
      <c r="U2189">
        <f>IF(H2189="GBP", P2189*1.35, P2189*1)</f>
        <v>56.97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4.12</v>
      </c>
      <c r="P2190">
        <f>ROUND(E2190/L2190, 2)</f>
        <v>44.06</v>
      </c>
      <c r="Q2190" t="s">
        <v>8334</v>
      </c>
      <c r="R2190" t="s">
        <v>8352</v>
      </c>
      <c r="S2190" s="10">
        <f t="shared" si="103"/>
        <v>42633.586122685185</v>
      </c>
      <c r="T2190" s="10">
        <f t="shared" si="104"/>
        <v>42668.708333333328</v>
      </c>
      <c r="U2190">
        <f>IF(H2190="GBP", P2190*1.35, P2190*1)</f>
        <v>44.06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5.03</v>
      </c>
      <c r="P2191">
        <f>ROUND(E2191/L2191, 2)</f>
        <v>68.63</v>
      </c>
      <c r="Q2191" t="s">
        <v>8334</v>
      </c>
      <c r="R2191" t="s">
        <v>8352</v>
      </c>
      <c r="S2191" s="10">
        <f t="shared" si="103"/>
        <v>42467.788194444445</v>
      </c>
      <c r="T2191" s="10">
        <f t="shared" si="104"/>
        <v>42481.916666666672</v>
      </c>
      <c r="U2191">
        <f>IF(H2191="GBP", P2191*1.35, P2191*1)</f>
        <v>92.650499999999994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1.85</v>
      </c>
      <c r="P2192">
        <f>ROUND(E2192/L2192, 2)</f>
        <v>65.319999999999993</v>
      </c>
      <c r="Q2192" t="s">
        <v>8334</v>
      </c>
      <c r="R2192" t="s">
        <v>8352</v>
      </c>
      <c r="S2192" s="10">
        <f t="shared" si="103"/>
        <v>42417.625046296293</v>
      </c>
      <c r="T2192" s="10">
        <f t="shared" si="104"/>
        <v>42452.290972222225</v>
      </c>
      <c r="U2192">
        <f>IF(H2192="GBP", P2192*1.35, P2192*1)</f>
        <v>65.319999999999993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1.2</v>
      </c>
      <c r="P2193">
        <f>ROUND(E2193/L2193, 2)</f>
        <v>35.92</v>
      </c>
      <c r="Q2193" t="s">
        <v>8334</v>
      </c>
      <c r="R2193" t="s">
        <v>8352</v>
      </c>
      <c r="S2193" s="10">
        <f t="shared" si="103"/>
        <v>42768.833645833336</v>
      </c>
      <c r="T2193" s="10">
        <f t="shared" si="104"/>
        <v>42780.833645833336</v>
      </c>
      <c r="U2193">
        <f>IF(H2193="GBP", P2193*1.35, P2193*1)</f>
        <v>48.492000000000004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10.81</v>
      </c>
      <c r="P2194">
        <f>ROUND(E2194/L2194, 2)</f>
        <v>40.07</v>
      </c>
      <c r="Q2194" t="s">
        <v>8334</v>
      </c>
      <c r="R2194" t="s">
        <v>8352</v>
      </c>
      <c r="S2194" s="10">
        <f t="shared" si="103"/>
        <v>42691.8512037037</v>
      </c>
      <c r="T2194" s="10">
        <f t="shared" si="104"/>
        <v>42719.958333333328</v>
      </c>
      <c r="U2194">
        <f>IF(H2194="GBP", P2194*1.35, P2194*1)</f>
        <v>54.094500000000004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4.5199999999999996</v>
      </c>
      <c r="P2195">
        <f>ROUND(E2195/L2195, 2)</f>
        <v>75.650000000000006</v>
      </c>
      <c r="Q2195" t="s">
        <v>8334</v>
      </c>
      <c r="R2195" t="s">
        <v>8352</v>
      </c>
      <c r="S2195" s="10">
        <f t="shared" si="103"/>
        <v>42664.405925925923</v>
      </c>
      <c r="T2195" s="10">
        <f t="shared" si="104"/>
        <v>42695.207638888889</v>
      </c>
      <c r="U2195">
        <f>IF(H2195="GBP", P2195*1.35, P2195*1)</f>
        <v>75.650000000000006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5.37</v>
      </c>
      <c r="P2196">
        <f>ROUND(E2196/L2196, 2)</f>
        <v>61.2</v>
      </c>
      <c r="Q2196" t="s">
        <v>8334</v>
      </c>
      <c r="R2196" t="s">
        <v>8352</v>
      </c>
      <c r="S2196" s="10">
        <f t="shared" si="103"/>
        <v>42425.757986111115</v>
      </c>
      <c r="T2196" s="10">
        <f t="shared" si="104"/>
        <v>42455.716319444444</v>
      </c>
      <c r="U2196">
        <f>IF(H2196="GBP", P2196*1.35, P2196*1)</f>
        <v>61.2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1.2</v>
      </c>
      <c r="P2197">
        <f>ROUND(E2197/L2197, 2)</f>
        <v>48.13</v>
      </c>
      <c r="Q2197" t="s">
        <v>8334</v>
      </c>
      <c r="R2197" t="s">
        <v>8352</v>
      </c>
      <c r="S2197" s="10">
        <f t="shared" si="103"/>
        <v>42197.771990740745</v>
      </c>
      <c r="T2197" s="10">
        <f t="shared" si="104"/>
        <v>42227.771990740745</v>
      </c>
      <c r="U2197">
        <f>IF(H2197="GBP", P2197*1.35, P2197*1)</f>
        <v>48.13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1.1399999999999999</v>
      </c>
      <c r="P2198">
        <f>ROUND(E2198/L2198, 2)</f>
        <v>68.11</v>
      </c>
      <c r="Q2198" t="s">
        <v>8334</v>
      </c>
      <c r="R2198" t="s">
        <v>8352</v>
      </c>
      <c r="S2198" s="10">
        <f t="shared" si="103"/>
        <v>42675.487291666665</v>
      </c>
      <c r="T2198" s="10">
        <f t="shared" si="104"/>
        <v>42706.291666666672</v>
      </c>
      <c r="U2198">
        <f>IF(H2198="GBP", P2198*1.35, P2198*1)</f>
        <v>68.11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9.51</v>
      </c>
      <c r="P2199">
        <f>ROUND(E2199/L2199, 2)</f>
        <v>65.89</v>
      </c>
      <c r="Q2199" t="s">
        <v>8334</v>
      </c>
      <c r="R2199" t="s">
        <v>8352</v>
      </c>
      <c r="S2199" s="10">
        <f t="shared" si="103"/>
        <v>42033.584016203706</v>
      </c>
      <c r="T2199" s="10">
        <f t="shared" si="104"/>
        <v>42063.584016203706</v>
      </c>
      <c r="U2199">
        <f>IF(H2199="GBP", P2199*1.35, P2199*1)</f>
        <v>65.89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1.33</v>
      </c>
      <c r="P2200">
        <f>ROUND(E2200/L2200, 2)</f>
        <v>81.650000000000006</v>
      </c>
      <c r="Q2200" t="s">
        <v>8334</v>
      </c>
      <c r="R2200" t="s">
        <v>8352</v>
      </c>
      <c r="S2200" s="10">
        <f t="shared" si="103"/>
        <v>42292.513888888891</v>
      </c>
      <c r="T2200" s="10">
        <f t="shared" si="104"/>
        <v>42322.555555555555</v>
      </c>
      <c r="U2200">
        <f>IF(H2200="GBP", P2200*1.35, P2200*1)</f>
        <v>81.650000000000006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1.47</v>
      </c>
      <c r="P2201">
        <f>ROUND(E2201/L2201, 2)</f>
        <v>52.7</v>
      </c>
      <c r="Q2201" t="s">
        <v>8334</v>
      </c>
      <c r="R2201" t="s">
        <v>8352</v>
      </c>
      <c r="S2201" s="10">
        <f t="shared" si="103"/>
        <v>42262.416643518518</v>
      </c>
      <c r="T2201" s="10">
        <f t="shared" si="104"/>
        <v>42292.416643518518</v>
      </c>
      <c r="U2201">
        <f>IF(H2201="GBP", P2201*1.35, P2201*1)</f>
        <v>52.7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5.42</v>
      </c>
      <c r="P2202">
        <f>ROUND(E2202/L2202, 2)</f>
        <v>41.23</v>
      </c>
      <c r="Q2202" t="s">
        <v>8334</v>
      </c>
      <c r="R2202" t="s">
        <v>8352</v>
      </c>
      <c r="S2202" s="10">
        <f t="shared" si="103"/>
        <v>42163.625787037032</v>
      </c>
      <c r="T2202" s="10">
        <f t="shared" si="104"/>
        <v>42191.125</v>
      </c>
      <c r="U2202">
        <f>IF(H2202="GBP", P2202*1.35, P2202*1)</f>
        <v>55.660499999999999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3.83</v>
      </c>
      <c r="P2203">
        <f>ROUND(E2203/L2203, 2)</f>
        <v>15.04</v>
      </c>
      <c r="Q2203" t="s">
        <v>8326</v>
      </c>
      <c r="R2203" t="s">
        <v>8331</v>
      </c>
      <c r="S2203" s="10">
        <f t="shared" si="103"/>
        <v>41276.846817129634</v>
      </c>
      <c r="T2203" s="10">
        <f t="shared" si="104"/>
        <v>41290.846817129634</v>
      </c>
      <c r="U2203">
        <f>IF(H2203="GBP", P2203*1.35, P2203*1)</f>
        <v>20.303999999999998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7.04</v>
      </c>
      <c r="P2204">
        <f>ROUND(E2204/L2204, 2)</f>
        <v>39.07</v>
      </c>
      <c r="Q2204" t="s">
        <v>8326</v>
      </c>
      <c r="R2204" t="s">
        <v>8331</v>
      </c>
      <c r="S2204" s="10">
        <f t="shared" si="103"/>
        <v>41184.849166666667</v>
      </c>
      <c r="T2204" s="10">
        <f t="shared" si="104"/>
        <v>41214.849166666667</v>
      </c>
      <c r="U2204">
        <f>IF(H2204="GBP", P2204*1.35, P2204*1)</f>
        <v>39.07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1.1000000000000001</v>
      </c>
      <c r="P2205">
        <f>ROUND(E2205/L2205, 2)</f>
        <v>43.82</v>
      </c>
      <c r="Q2205" t="s">
        <v>8326</v>
      </c>
      <c r="R2205" t="s">
        <v>8331</v>
      </c>
      <c r="S2205" s="10">
        <f t="shared" si="103"/>
        <v>42241.85974537037</v>
      </c>
      <c r="T2205" s="10">
        <f t="shared" si="104"/>
        <v>42271.85974537037</v>
      </c>
      <c r="U2205">
        <f>IF(H2205="GBP", P2205*1.35, P2205*1)</f>
        <v>43.82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1.33</v>
      </c>
      <c r="P2206">
        <f>ROUND(E2206/L2206, 2)</f>
        <v>27.3</v>
      </c>
      <c r="Q2206" t="s">
        <v>8326</v>
      </c>
      <c r="R2206" t="s">
        <v>8331</v>
      </c>
      <c r="S2206" s="10">
        <f t="shared" si="103"/>
        <v>41312.311562499999</v>
      </c>
      <c r="T2206" s="10">
        <f t="shared" si="104"/>
        <v>41342.311562499999</v>
      </c>
      <c r="U2206">
        <f>IF(H2206="GBP", P2206*1.35, P2206*1)</f>
        <v>27.3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1.52</v>
      </c>
      <c r="P2207">
        <f>ROUND(E2207/L2207, 2)</f>
        <v>42.22</v>
      </c>
      <c r="Q2207" t="s">
        <v>8326</v>
      </c>
      <c r="R2207" t="s">
        <v>8331</v>
      </c>
      <c r="S2207" s="10">
        <f t="shared" si="103"/>
        <v>41031.82163194444</v>
      </c>
      <c r="T2207" s="10">
        <f t="shared" si="104"/>
        <v>41061.82163194444</v>
      </c>
      <c r="U2207">
        <f>IF(H2207="GBP", P2207*1.35, P2207*1)</f>
        <v>42.22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1.03</v>
      </c>
      <c r="P2208">
        <f>ROUND(E2208/L2208, 2)</f>
        <v>33.24</v>
      </c>
      <c r="Q2208" t="s">
        <v>8326</v>
      </c>
      <c r="R2208" t="s">
        <v>8331</v>
      </c>
      <c r="S2208" s="10">
        <f t="shared" si="103"/>
        <v>40997.257222222222</v>
      </c>
      <c r="T2208" s="10">
        <f t="shared" si="104"/>
        <v>41015.257222222222</v>
      </c>
      <c r="U2208">
        <f>IF(H2208="GBP", P2208*1.35, P2208*1)</f>
        <v>33.24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</v>
      </c>
      <c r="P2209">
        <f>ROUND(E2209/L2209, 2)</f>
        <v>285.70999999999998</v>
      </c>
      <c r="Q2209" t="s">
        <v>8326</v>
      </c>
      <c r="R2209" t="s">
        <v>8331</v>
      </c>
      <c r="S2209" s="10">
        <f t="shared" si="103"/>
        <v>41564.194131944445</v>
      </c>
      <c r="T2209" s="10">
        <f t="shared" si="104"/>
        <v>41594.235798611109</v>
      </c>
      <c r="U2209">
        <f>IF(H2209="GBP", P2209*1.35, P2209*1)</f>
        <v>285.70999999999998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1.02</v>
      </c>
      <c r="P2210">
        <f>ROUND(E2210/L2210, 2)</f>
        <v>42.33</v>
      </c>
      <c r="Q2210" t="s">
        <v>8326</v>
      </c>
      <c r="R2210" t="s">
        <v>8331</v>
      </c>
      <c r="S2210" s="10">
        <f t="shared" si="103"/>
        <v>40946.882245370369</v>
      </c>
      <c r="T2210" s="10">
        <f t="shared" si="104"/>
        <v>41006.166666666664</v>
      </c>
      <c r="U2210">
        <f>IF(H2210="GBP", P2210*1.35, P2210*1)</f>
        <v>42.33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1.51</v>
      </c>
      <c r="P2211">
        <f>ROUND(E2211/L2211, 2)</f>
        <v>50.27</v>
      </c>
      <c r="Q2211" t="s">
        <v>8326</v>
      </c>
      <c r="R2211" t="s">
        <v>8331</v>
      </c>
      <c r="S2211" s="10">
        <f t="shared" si="103"/>
        <v>41732.479675925926</v>
      </c>
      <c r="T2211" s="10">
        <f t="shared" si="104"/>
        <v>41743.958333333336</v>
      </c>
      <c r="U2211">
        <f>IF(H2211="GBP", P2211*1.35, P2211*1)</f>
        <v>67.864500000000007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1.1100000000000001</v>
      </c>
      <c r="P2212">
        <f>ROUND(E2212/L2212, 2)</f>
        <v>61.9</v>
      </c>
      <c r="Q2212" t="s">
        <v>8326</v>
      </c>
      <c r="R2212" t="s">
        <v>8331</v>
      </c>
      <c r="S2212" s="10">
        <f t="shared" si="103"/>
        <v>40956.066087962965</v>
      </c>
      <c r="T2212" s="10">
        <f t="shared" si="104"/>
        <v>41013.73333333333</v>
      </c>
      <c r="U2212">
        <f>IF(H2212="GBP", P2212*1.35, P2212*1)</f>
        <v>61.9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1.96</v>
      </c>
      <c r="P2213">
        <f>ROUND(E2213/L2213, 2)</f>
        <v>40.75</v>
      </c>
      <c r="Q2213" t="s">
        <v>8326</v>
      </c>
      <c r="R2213" t="s">
        <v>8331</v>
      </c>
      <c r="S2213" s="10">
        <f t="shared" si="103"/>
        <v>41716.785011574073</v>
      </c>
      <c r="T2213" s="10">
        <f t="shared" si="104"/>
        <v>41739.290972222225</v>
      </c>
      <c r="U2213">
        <f>IF(H2213="GBP", P2213*1.35, P2213*1)</f>
        <v>40.75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1.1399999999999999</v>
      </c>
      <c r="P2214">
        <f>ROUND(E2214/L2214, 2)</f>
        <v>55.8</v>
      </c>
      <c r="Q2214" t="s">
        <v>8326</v>
      </c>
      <c r="R2214" t="s">
        <v>8331</v>
      </c>
      <c r="S2214" s="10">
        <f t="shared" si="103"/>
        <v>41548.747418981482</v>
      </c>
      <c r="T2214" s="10">
        <f t="shared" si="104"/>
        <v>41582.041666666664</v>
      </c>
      <c r="U2214">
        <f>IF(H2214="GBP", P2214*1.35, P2214*1)</f>
        <v>55.8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</v>
      </c>
      <c r="P2215">
        <f>ROUND(E2215/L2215, 2)</f>
        <v>10</v>
      </c>
      <c r="Q2215" t="s">
        <v>8326</v>
      </c>
      <c r="R2215" t="s">
        <v>8331</v>
      </c>
      <c r="S2215" s="10">
        <f t="shared" si="103"/>
        <v>42109.826145833329</v>
      </c>
      <c r="T2215" s="10">
        <f t="shared" si="104"/>
        <v>42139.826145833329</v>
      </c>
      <c r="U2215">
        <f>IF(H2215="GBP", P2215*1.35, P2215*1)</f>
        <v>10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2.93</v>
      </c>
      <c r="P2216">
        <f>ROUND(E2216/L2216, 2)</f>
        <v>73.13</v>
      </c>
      <c r="Q2216" t="s">
        <v>8326</v>
      </c>
      <c r="R2216" t="s">
        <v>8331</v>
      </c>
      <c r="S2216" s="10">
        <f t="shared" si="103"/>
        <v>41646.792222222226</v>
      </c>
      <c r="T2216" s="10">
        <f t="shared" si="104"/>
        <v>41676.792222222226</v>
      </c>
      <c r="U2216">
        <f>IF(H2216="GBP", P2216*1.35, P2216*1)</f>
        <v>73.13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1.56</v>
      </c>
      <c r="P2217">
        <f>ROUND(E2217/L2217, 2)</f>
        <v>26.06</v>
      </c>
      <c r="Q2217" t="s">
        <v>8326</v>
      </c>
      <c r="R2217" t="s">
        <v>8331</v>
      </c>
      <c r="S2217" s="10">
        <f t="shared" si="103"/>
        <v>40958.717268518521</v>
      </c>
      <c r="T2217" s="10">
        <f t="shared" si="104"/>
        <v>40981.290972222225</v>
      </c>
      <c r="U2217">
        <f>IF(H2217="GBP", P2217*1.35, P2217*1)</f>
        <v>26.06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1.06</v>
      </c>
      <c r="P2218">
        <f>ROUND(E2218/L2218, 2)</f>
        <v>22.64</v>
      </c>
      <c r="Q2218" t="s">
        <v>8326</v>
      </c>
      <c r="R2218" t="s">
        <v>8331</v>
      </c>
      <c r="S2218" s="10">
        <f t="shared" si="103"/>
        <v>42194.751678240747</v>
      </c>
      <c r="T2218" s="10">
        <f t="shared" si="104"/>
        <v>42208.751678240747</v>
      </c>
      <c r="U2218">
        <f>IF(H2218="GBP", P2218*1.35, P2218*1)</f>
        <v>22.64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1.01</v>
      </c>
      <c r="P2219">
        <f>ROUND(E2219/L2219, 2)</f>
        <v>47.22</v>
      </c>
      <c r="Q2219" t="s">
        <v>8326</v>
      </c>
      <c r="R2219" t="s">
        <v>8331</v>
      </c>
      <c r="S2219" s="10">
        <f t="shared" si="103"/>
        <v>42299.776770833334</v>
      </c>
      <c r="T2219" s="10">
        <f t="shared" si="104"/>
        <v>42310.333333333328</v>
      </c>
      <c r="U2219">
        <f>IF(H2219="GBP", P2219*1.35, P2219*1)</f>
        <v>47.22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1.23</v>
      </c>
      <c r="P2220">
        <f>ROUND(E2220/L2220, 2)</f>
        <v>32.32</v>
      </c>
      <c r="Q2220" t="s">
        <v>8326</v>
      </c>
      <c r="R2220" t="s">
        <v>8331</v>
      </c>
      <c r="S2220" s="10">
        <f t="shared" si="103"/>
        <v>41127.812303240738</v>
      </c>
      <c r="T2220" s="10">
        <f t="shared" si="104"/>
        <v>41150</v>
      </c>
      <c r="U2220">
        <f>IF(H2220="GBP", P2220*1.35, P2220*1)</f>
        <v>32.32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1.02</v>
      </c>
      <c r="P2221">
        <f>ROUND(E2221/L2221, 2)</f>
        <v>53.42</v>
      </c>
      <c r="Q2221" t="s">
        <v>8326</v>
      </c>
      <c r="R2221" t="s">
        <v>8331</v>
      </c>
      <c r="S2221" s="10">
        <f t="shared" si="103"/>
        <v>42205.718888888892</v>
      </c>
      <c r="T2221" s="10">
        <f t="shared" si="104"/>
        <v>42235.718888888892</v>
      </c>
      <c r="U2221">
        <f>IF(H2221="GBP", P2221*1.35, P2221*1)</f>
        <v>53.42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1.01</v>
      </c>
      <c r="P2222">
        <f>ROUND(E2222/L2222, 2)</f>
        <v>51.3</v>
      </c>
      <c r="Q2222" t="s">
        <v>8326</v>
      </c>
      <c r="R2222" t="s">
        <v>8331</v>
      </c>
      <c r="S2222" s="10">
        <f t="shared" si="103"/>
        <v>41452.060601851852</v>
      </c>
      <c r="T2222" s="10">
        <f t="shared" si="104"/>
        <v>41482.060601851852</v>
      </c>
      <c r="U2222">
        <f>IF(H2222="GBP", P2222*1.35, P2222*1)</f>
        <v>51.3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1.08</v>
      </c>
      <c r="P2223">
        <f>ROUND(E2223/L2223, 2)</f>
        <v>37.200000000000003</v>
      </c>
      <c r="Q2223" t="s">
        <v>8334</v>
      </c>
      <c r="R2223" t="s">
        <v>8352</v>
      </c>
      <c r="S2223" s="10">
        <f t="shared" si="103"/>
        <v>42452.666770833333</v>
      </c>
      <c r="T2223" s="10">
        <f t="shared" si="104"/>
        <v>42483</v>
      </c>
      <c r="U2223">
        <f>IF(H2223="GBP", P2223*1.35, P2223*1)</f>
        <v>37.200000000000003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1.63</v>
      </c>
      <c r="P2224">
        <f>ROUND(E2224/L2224, 2)</f>
        <v>27.1</v>
      </c>
      <c r="Q2224" t="s">
        <v>8334</v>
      </c>
      <c r="R2224" t="s">
        <v>8352</v>
      </c>
      <c r="S2224" s="10">
        <f t="shared" si="103"/>
        <v>40906.787581018521</v>
      </c>
      <c r="T2224" s="10">
        <f t="shared" si="104"/>
        <v>40936.787581018521</v>
      </c>
      <c r="U2224">
        <f>IF(H2224="GBP", P2224*1.35, P2224*1)</f>
        <v>27.1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1.06</v>
      </c>
      <c r="P2225">
        <f>ROUND(E2225/L2225, 2)</f>
        <v>206.31</v>
      </c>
      <c r="Q2225" t="s">
        <v>8334</v>
      </c>
      <c r="R2225" t="s">
        <v>8352</v>
      </c>
      <c r="S2225" s="10">
        <f t="shared" si="103"/>
        <v>42152.640833333338</v>
      </c>
      <c r="T2225" s="10">
        <f t="shared" si="104"/>
        <v>42182.640833333338</v>
      </c>
      <c r="U2225">
        <f>IF(H2225="GBP", P2225*1.35, P2225*1)</f>
        <v>206.31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2.4300000000000002</v>
      </c>
      <c r="P2226">
        <f>ROUND(E2226/L2226, 2)</f>
        <v>82.15</v>
      </c>
      <c r="Q2226" t="s">
        <v>8334</v>
      </c>
      <c r="R2226" t="s">
        <v>8352</v>
      </c>
      <c r="S2226" s="10">
        <f t="shared" si="103"/>
        <v>42644.667534722219</v>
      </c>
      <c r="T2226" s="10">
        <f t="shared" si="104"/>
        <v>42672.791666666672</v>
      </c>
      <c r="U2226">
        <f>IF(H2226="GBP", P2226*1.35, P2226*1)</f>
        <v>82.15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9.4499999999999993</v>
      </c>
      <c r="P2227">
        <f>ROUND(E2227/L2227, 2)</f>
        <v>164.8</v>
      </c>
      <c r="Q2227" t="s">
        <v>8334</v>
      </c>
      <c r="R2227" t="s">
        <v>8352</v>
      </c>
      <c r="S2227" s="10">
        <f t="shared" si="103"/>
        <v>41873.79184027778</v>
      </c>
      <c r="T2227" s="10">
        <f t="shared" si="104"/>
        <v>41903.79184027778</v>
      </c>
      <c r="U2227">
        <f>IF(H2227="GBP", P2227*1.35, P2227*1)</f>
        <v>222.48000000000002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1.08</v>
      </c>
      <c r="P2228">
        <f>ROUND(E2228/L2228, 2)</f>
        <v>60.82</v>
      </c>
      <c r="Q2228" t="s">
        <v>8334</v>
      </c>
      <c r="R2228" t="s">
        <v>8352</v>
      </c>
      <c r="S2228" s="10">
        <f t="shared" si="103"/>
        <v>42381.79886574074</v>
      </c>
      <c r="T2228" s="10">
        <f t="shared" si="104"/>
        <v>42412.207638888889</v>
      </c>
      <c r="U2228">
        <f>IF(H2228="GBP", P2228*1.35, P2228*1)</f>
        <v>60.82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1.57</v>
      </c>
      <c r="P2229">
        <f>ROUND(E2229/L2229, 2)</f>
        <v>67.97</v>
      </c>
      <c r="Q2229" t="s">
        <v>8334</v>
      </c>
      <c r="R2229" t="s">
        <v>8352</v>
      </c>
      <c r="S2229" s="10">
        <f t="shared" si="103"/>
        <v>41561.807349537034</v>
      </c>
      <c r="T2229" s="10">
        <f t="shared" si="104"/>
        <v>41591.849016203705</v>
      </c>
      <c r="U2229">
        <f>IF(H2229="GBP", P2229*1.35, P2229*1)</f>
        <v>91.759500000000003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11.74</v>
      </c>
      <c r="P2230">
        <f>ROUND(E2230/L2230, 2)</f>
        <v>81.56</v>
      </c>
      <c r="Q2230" t="s">
        <v>8334</v>
      </c>
      <c r="R2230" t="s">
        <v>8352</v>
      </c>
      <c r="S2230" s="10">
        <f t="shared" si="103"/>
        <v>42202.278194444443</v>
      </c>
      <c r="T2230" s="10">
        <f t="shared" si="104"/>
        <v>42232.278194444443</v>
      </c>
      <c r="U2230">
        <f>IF(H2230="GBP", P2230*1.35, P2230*1)</f>
        <v>81.56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1.71</v>
      </c>
      <c r="P2231">
        <f>ROUND(E2231/L2231, 2)</f>
        <v>25.43</v>
      </c>
      <c r="Q2231" t="s">
        <v>8334</v>
      </c>
      <c r="R2231" t="s">
        <v>8352</v>
      </c>
      <c r="S2231" s="10">
        <f t="shared" si="103"/>
        <v>41484.664247685185</v>
      </c>
      <c r="T2231" s="10">
        <f t="shared" si="104"/>
        <v>41520.166666666664</v>
      </c>
      <c r="U2231">
        <f>IF(H2231="GBP", P2231*1.35, P2231*1)</f>
        <v>25.43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1.26</v>
      </c>
      <c r="P2232">
        <f>ROUND(E2232/L2232, 2)</f>
        <v>21.5</v>
      </c>
      <c r="Q2232" t="s">
        <v>8334</v>
      </c>
      <c r="R2232" t="s">
        <v>8352</v>
      </c>
      <c r="S2232" s="10">
        <f t="shared" si="103"/>
        <v>41724.881099537037</v>
      </c>
      <c r="T2232" s="10">
        <f t="shared" si="104"/>
        <v>41754.881099537037</v>
      </c>
      <c r="U2232">
        <f>IF(H2232="GBP", P2232*1.35, P2232*1)</f>
        <v>21.5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12.12</v>
      </c>
      <c r="P2233">
        <f>ROUND(E2233/L2233, 2)</f>
        <v>27.23</v>
      </c>
      <c r="Q2233" t="s">
        <v>8334</v>
      </c>
      <c r="R2233" t="s">
        <v>8352</v>
      </c>
      <c r="S2233" s="10">
        <f t="shared" si="103"/>
        <v>41423.910891203705</v>
      </c>
      <c r="T2233" s="10">
        <f t="shared" si="104"/>
        <v>41450.208333333336</v>
      </c>
      <c r="U2233">
        <f>IF(H2233="GBP", P2233*1.35, P2233*1)</f>
        <v>27.23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4.96</v>
      </c>
      <c r="P2234">
        <f>ROUND(E2234/L2234, 2)</f>
        <v>25.09</v>
      </c>
      <c r="Q2234" t="s">
        <v>8334</v>
      </c>
      <c r="R2234" t="s">
        <v>8352</v>
      </c>
      <c r="S2234" s="10">
        <f t="shared" si="103"/>
        <v>41806.794074074074</v>
      </c>
      <c r="T2234" s="10">
        <f t="shared" si="104"/>
        <v>41839.125</v>
      </c>
      <c r="U2234">
        <f>IF(H2234="GBP", P2234*1.35, P2234*1)</f>
        <v>25.09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3.32</v>
      </c>
      <c r="P2235">
        <f>ROUND(E2235/L2235, 2)</f>
        <v>21.23</v>
      </c>
      <c r="Q2235" t="s">
        <v>8334</v>
      </c>
      <c r="R2235" t="s">
        <v>8352</v>
      </c>
      <c r="S2235" s="10">
        <f t="shared" si="103"/>
        <v>42331.378923611104</v>
      </c>
      <c r="T2235" s="10">
        <f t="shared" si="104"/>
        <v>42352</v>
      </c>
      <c r="U2235">
        <f>IF(H2235="GBP", P2235*1.35, P2235*1)</f>
        <v>28.660500000000003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11.65</v>
      </c>
      <c r="P2236">
        <f>ROUND(E2236/L2236, 2)</f>
        <v>41.61</v>
      </c>
      <c r="Q2236" t="s">
        <v>8334</v>
      </c>
      <c r="R2236" t="s">
        <v>8352</v>
      </c>
      <c r="S2236" s="10">
        <f t="shared" si="103"/>
        <v>42710.824618055558</v>
      </c>
      <c r="T2236" s="10">
        <f t="shared" si="104"/>
        <v>42740.824618055558</v>
      </c>
      <c r="U2236">
        <f>IF(H2236="GBP", P2236*1.35, P2236*1)</f>
        <v>41.61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1.53</v>
      </c>
      <c r="P2237">
        <f>ROUND(E2237/L2237, 2)</f>
        <v>135.59</v>
      </c>
      <c r="Q2237" t="s">
        <v>8334</v>
      </c>
      <c r="R2237" t="s">
        <v>8352</v>
      </c>
      <c r="S2237" s="10">
        <f t="shared" si="103"/>
        <v>42062.022118055553</v>
      </c>
      <c r="T2237" s="10">
        <f t="shared" si="104"/>
        <v>42091.980451388896</v>
      </c>
      <c r="U2237">
        <f>IF(H2237="GBP", P2237*1.35, P2237*1)</f>
        <v>135.59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5.37</v>
      </c>
      <c r="P2238">
        <f>ROUND(E2238/L2238, 2)</f>
        <v>22.12</v>
      </c>
      <c r="Q2238" t="s">
        <v>8334</v>
      </c>
      <c r="R2238" t="s">
        <v>8352</v>
      </c>
      <c r="S2238" s="10">
        <f t="shared" si="103"/>
        <v>42371.617164351846</v>
      </c>
      <c r="T2238" s="10">
        <f t="shared" si="104"/>
        <v>42401.617164351846</v>
      </c>
      <c r="U2238">
        <f>IF(H2238="GBP", P2238*1.35, P2238*1)</f>
        <v>22.12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3.53</v>
      </c>
      <c r="P2239">
        <f>ROUND(E2239/L2239, 2)</f>
        <v>64.63</v>
      </c>
      <c r="Q2239" t="s">
        <v>8334</v>
      </c>
      <c r="R2239" t="s">
        <v>8352</v>
      </c>
      <c r="S2239" s="10">
        <f t="shared" si="103"/>
        <v>41915.003275462965</v>
      </c>
      <c r="T2239" s="10">
        <f t="shared" si="104"/>
        <v>41955.332638888889</v>
      </c>
      <c r="U2239">
        <f>IF(H2239="GBP", P2239*1.35, P2239*1)</f>
        <v>64.63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1.37</v>
      </c>
      <c r="P2240">
        <f>ROUND(E2240/L2240, 2)</f>
        <v>69.569999999999993</v>
      </c>
      <c r="Q2240" t="s">
        <v>8334</v>
      </c>
      <c r="R2240" t="s">
        <v>8352</v>
      </c>
      <c r="S2240" s="10">
        <f t="shared" si="103"/>
        <v>42774.621712962966</v>
      </c>
      <c r="T2240" s="10">
        <f t="shared" si="104"/>
        <v>42804.621712962966</v>
      </c>
      <c r="U2240">
        <f>IF(H2240="GBP", P2240*1.35, P2240*1)</f>
        <v>69.569999999999993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1.28</v>
      </c>
      <c r="P2241">
        <f>ROUND(E2241/L2241, 2)</f>
        <v>75.13</v>
      </c>
      <c r="Q2241" t="s">
        <v>8334</v>
      </c>
      <c r="R2241" t="s">
        <v>8352</v>
      </c>
      <c r="S2241" s="10">
        <f t="shared" si="103"/>
        <v>41572.958495370374</v>
      </c>
      <c r="T2241" s="10">
        <f t="shared" si="104"/>
        <v>41609.168055555558</v>
      </c>
      <c r="U2241">
        <f>IF(H2241="GBP", P2241*1.35, P2241*1)</f>
        <v>75.13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2.71</v>
      </c>
      <c r="P2242">
        <f>ROUND(E2242/L2242, 2)</f>
        <v>140.97999999999999</v>
      </c>
      <c r="Q2242" t="s">
        <v>8334</v>
      </c>
      <c r="R2242" t="s">
        <v>8352</v>
      </c>
      <c r="S2242" s="10">
        <f t="shared" si="103"/>
        <v>42452.825740740736</v>
      </c>
      <c r="T2242" s="10">
        <f t="shared" si="104"/>
        <v>42482.825740740736</v>
      </c>
      <c r="U2242">
        <f>IF(H2242="GBP", P2242*1.35, P2242*1)</f>
        <v>140.97999999999999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ROUND(E2243/D2243,2)</f>
        <v>8.06</v>
      </c>
      <c r="P2243">
        <f>ROUND(E2243/L2243, 2)</f>
        <v>49.47</v>
      </c>
      <c r="Q2243" t="s">
        <v>8334</v>
      </c>
      <c r="R2243" t="s">
        <v>8352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  <c r="U2243">
        <f>IF(H2243="GBP", P2243*1.35, P2243*1)</f>
        <v>66.784500000000008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13.6</v>
      </c>
      <c r="P2244">
        <f>ROUND(E2244/L2244, 2)</f>
        <v>53.87</v>
      </c>
      <c r="Q2244" t="s">
        <v>8334</v>
      </c>
      <c r="R2244" t="s">
        <v>8352</v>
      </c>
      <c r="S2244" s="10">
        <f t="shared" si="106"/>
        <v>41569.575613425928</v>
      </c>
      <c r="T2244" s="10">
        <f t="shared" si="107"/>
        <v>41605.126388888886</v>
      </c>
      <c r="U2244">
        <f>IF(H2244="GBP", P2244*1.35, P2244*1)</f>
        <v>53.87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9302.5</v>
      </c>
      <c r="P2245">
        <f>ROUND(E2245/L2245, 2)</f>
        <v>4.57</v>
      </c>
      <c r="Q2245" t="s">
        <v>8334</v>
      </c>
      <c r="R2245" t="s">
        <v>8352</v>
      </c>
      <c r="S2245" s="10">
        <f t="shared" si="106"/>
        <v>42800.751041666663</v>
      </c>
      <c r="T2245" s="10">
        <f t="shared" si="107"/>
        <v>42807.125</v>
      </c>
      <c r="U2245">
        <f>IF(H2245="GBP", P2245*1.35, P2245*1)</f>
        <v>4.57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3.77</v>
      </c>
      <c r="P2246">
        <f>ROUND(E2246/L2246, 2)</f>
        <v>65</v>
      </c>
      <c r="Q2246" t="s">
        <v>8334</v>
      </c>
      <c r="R2246" t="s">
        <v>8352</v>
      </c>
      <c r="S2246" s="10">
        <f t="shared" si="106"/>
        <v>42647.818819444445</v>
      </c>
      <c r="T2246" s="10">
        <f t="shared" si="107"/>
        <v>42659.854166666672</v>
      </c>
      <c r="U2246">
        <f>IF(H2246="GBP", P2246*1.35, P2246*1)</f>
        <v>65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26.47</v>
      </c>
      <c r="P2247">
        <f>ROUND(E2247/L2247, 2)</f>
        <v>53.48</v>
      </c>
      <c r="Q2247" t="s">
        <v>8334</v>
      </c>
      <c r="R2247" t="s">
        <v>8352</v>
      </c>
      <c r="S2247" s="10">
        <f t="shared" si="106"/>
        <v>41660.708530092597</v>
      </c>
      <c r="T2247" s="10">
        <f t="shared" si="107"/>
        <v>41691.75</v>
      </c>
      <c r="U2247">
        <f>IF(H2247="GBP", P2247*1.35, P2247*1)</f>
        <v>53.48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</v>
      </c>
      <c r="P2248">
        <f>ROUND(E2248/L2248, 2)</f>
        <v>43.91</v>
      </c>
      <c r="Q2248" t="s">
        <v>8334</v>
      </c>
      <c r="R2248" t="s">
        <v>8352</v>
      </c>
      <c r="S2248" s="10">
        <f t="shared" si="106"/>
        <v>42221.79178240741</v>
      </c>
      <c r="T2248" s="10">
        <f t="shared" si="107"/>
        <v>42251.79178240741</v>
      </c>
      <c r="U2248">
        <f>IF(H2248="GBP", P2248*1.35, P2248*1)</f>
        <v>59.278500000000001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1.04</v>
      </c>
      <c r="P2249">
        <f>ROUND(E2249/L2249, 2)</f>
        <v>50.85</v>
      </c>
      <c r="Q2249" t="s">
        <v>8334</v>
      </c>
      <c r="R2249" t="s">
        <v>8352</v>
      </c>
      <c r="S2249" s="10">
        <f t="shared" si="106"/>
        <v>42200.666261574079</v>
      </c>
      <c r="T2249" s="10">
        <f t="shared" si="107"/>
        <v>42214.666261574079</v>
      </c>
      <c r="U2249">
        <f>IF(H2249="GBP", P2249*1.35, P2249*1)</f>
        <v>50.85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1.07</v>
      </c>
      <c r="P2250">
        <f>ROUND(E2250/L2250, 2)</f>
        <v>58.63</v>
      </c>
      <c r="Q2250" t="s">
        <v>8334</v>
      </c>
      <c r="R2250" t="s">
        <v>8352</v>
      </c>
      <c r="S2250" s="10">
        <f t="shared" si="106"/>
        <v>42688.875902777778</v>
      </c>
      <c r="T2250" s="10">
        <f t="shared" si="107"/>
        <v>42718.875902777778</v>
      </c>
      <c r="U2250">
        <f>IF(H2250="GBP", P2250*1.35, P2250*1)</f>
        <v>79.150500000000008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1.69</v>
      </c>
      <c r="P2251">
        <f>ROUND(E2251/L2251, 2)</f>
        <v>32.82</v>
      </c>
      <c r="Q2251" t="s">
        <v>8334</v>
      </c>
      <c r="R2251" t="s">
        <v>8352</v>
      </c>
      <c r="S2251" s="10">
        <f t="shared" si="106"/>
        <v>41336.703298611108</v>
      </c>
      <c r="T2251" s="10">
        <f t="shared" si="107"/>
        <v>41366.661631944444</v>
      </c>
      <c r="U2251">
        <f>IF(H2251="GBP", P2251*1.35, P2251*1)</f>
        <v>32.82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9.75</v>
      </c>
      <c r="P2252">
        <f>ROUND(E2252/L2252, 2)</f>
        <v>426.93</v>
      </c>
      <c r="Q2252" t="s">
        <v>8334</v>
      </c>
      <c r="R2252" t="s">
        <v>8352</v>
      </c>
      <c r="S2252" s="10">
        <f t="shared" si="106"/>
        <v>42677.005474537036</v>
      </c>
      <c r="T2252" s="10">
        <f t="shared" si="107"/>
        <v>42707.0471412037</v>
      </c>
      <c r="U2252">
        <f>IF(H2252="GBP", P2252*1.35, P2252*1)</f>
        <v>426.93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1.34</v>
      </c>
      <c r="P2253">
        <f>ROUND(E2253/L2253, 2)</f>
        <v>23.81</v>
      </c>
      <c r="Q2253" t="s">
        <v>8334</v>
      </c>
      <c r="R2253" t="s">
        <v>8352</v>
      </c>
      <c r="S2253" s="10">
        <f t="shared" si="106"/>
        <v>41846.34579861111</v>
      </c>
      <c r="T2253" s="10">
        <f t="shared" si="107"/>
        <v>41867.34579861111</v>
      </c>
      <c r="U2253">
        <f>IF(H2253="GBP", P2253*1.35, P2253*1)</f>
        <v>23.81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2.72</v>
      </c>
      <c r="P2254">
        <f>ROUND(E2254/L2254, 2)</f>
        <v>98.41</v>
      </c>
      <c r="Q2254" t="s">
        <v>8334</v>
      </c>
      <c r="R2254" t="s">
        <v>8352</v>
      </c>
      <c r="S2254" s="10">
        <f t="shared" si="106"/>
        <v>42573.327986111108</v>
      </c>
      <c r="T2254" s="10">
        <f t="shared" si="107"/>
        <v>42588.327986111108</v>
      </c>
      <c r="U2254">
        <f>IF(H2254="GBP", P2254*1.35, P2254*1)</f>
        <v>98.41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1.1299999999999999</v>
      </c>
      <c r="P2255">
        <f>ROUND(E2255/L2255, 2)</f>
        <v>107.32</v>
      </c>
      <c r="Q2255" t="s">
        <v>8334</v>
      </c>
      <c r="R2255" t="s">
        <v>8352</v>
      </c>
      <c r="S2255" s="10">
        <f t="shared" si="106"/>
        <v>42296.631331018521</v>
      </c>
      <c r="T2255" s="10">
        <f t="shared" si="107"/>
        <v>42326.672997685186</v>
      </c>
      <c r="U2255">
        <f>IF(H2255="GBP", P2255*1.35, P2255*1)</f>
        <v>107.32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4.5999999999999996</v>
      </c>
      <c r="P2256">
        <f>ROUND(E2256/L2256, 2)</f>
        <v>11.67</v>
      </c>
      <c r="Q2256" t="s">
        <v>8334</v>
      </c>
      <c r="R2256" t="s">
        <v>8352</v>
      </c>
      <c r="S2256" s="10">
        <f t="shared" si="106"/>
        <v>42752.647777777776</v>
      </c>
      <c r="T2256" s="10">
        <f t="shared" si="107"/>
        <v>42759.647777777776</v>
      </c>
      <c r="U2256">
        <f>IF(H2256="GBP", P2256*1.35, P2256*1)</f>
        <v>11.67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2.87</v>
      </c>
      <c r="P2257">
        <f>ROUND(E2257/L2257, 2)</f>
        <v>41.78</v>
      </c>
      <c r="Q2257" t="s">
        <v>8334</v>
      </c>
      <c r="R2257" t="s">
        <v>8352</v>
      </c>
      <c r="S2257" s="10">
        <f t="shared" si="106"/>
        <v>42467.951979166668</v>
      </c>
      <c r="T2257" s="10">
        <f t="shared" si="107"/>
        <v>42497.951979166668</v>
      </c>
      <c r="U2257">
        <f>IF(H2257="GBP", P2257*1.35, P2257*1)</f>
        <v>41.78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2.23</v>
      </c>
      <c r="P2258">
        <f>ROUND(E2258/L2258, 2)</f>
        <v>21.38</v>
      </c>
      <c r="Q2258" t="s">
        <v>8334</v>
      </c>
      <c r="R2258" t="s">
        <v>8352</v>
      </c>
      <c r="S2258" s="10">
        <f t="shared" si="106"/>
        <v>42682.451921296291</v>
      </c>
      <c r="T2258" s="10">
        <f t="shared" si="107"/>
        <v>42696.451921296291</v>
      </c>
      <c r="U2258">
        <f>IF(H2258="GBP", P2258*1.35, P2258*1)</f>
        <v>28.863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6.36</v>
      </c>
      <c r="P2259">
        <f>ROUND(E2259/L2259, 2)</f>
        <v>94.1</v>
      </c>
      <c r="Q2259" t="s">
        <v>8334</v>
      </c>
      <c r="R2259" t="s">
        <v>8352</v>
      </c>
      <c r="S2259" s="10">
        <f t="shared" si="106"/>
        <v>42505.936678240745</v>
      </c>
      <c r="T2259" s="10">
        <f t="shared" si="107"/>
        <v>42540.958333333328</v>
      </c>
      <c r="U2259">
        <f>IF(H2259="GBP", P2259*1.35, P2259*1)</f>
        <v>127.035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1.47</v>
      </c>
      <c r="P2260">
        <f>ROUND(E2260/L2260, 2)</f>
        <v>15.72</v>
      </c>
      <c r="Q2260" t="s">
        <v>8334</v>
      </c>
      <c r="R2260" t="s">
        <v>8352</v>
      </c>
      <c r="S2260" s="10">
        <f t="shared" si="106"/>
        <v>42136.75100694444</v>
      </c>
      <c r="T2260" s="10">
        <f t="shared" si="107"/>
        <v>42166.75100694444</v>
      </c>
      <c r="U2260">
        <f>IF(H2260="GBP", P2260*1.35, P2260*1)</f>
        <v>15.72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18.670000000000002</v>
      </c>
      <c r="P2261">
        <f>ROUND(E2261/L2261, 2)</f>
        <v>90.64</v>
      </c>
      <c r="Q2261" t="s">
        <v>8334</v>
      </c>
      <c r="R2261" t="s">
        <v>8352</v>
      </c>
      <c r="S2261" s="10">
        <f t="shared" si="106"/>
        <v>42702.804814814815</v>
      </c>
      <c r="T2261" s="10">
        <f t="shared" si="107"/>
        <v>42712.804814814815</v>
      </c>
      <c r="U2261">
        <f>IF(H2261="GBP", P2261*1.35, P2261*1)</f>
        <v>122.364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3.27</v>
      </c>
      <c r="P2262">
        <f>ROUND(E2262/L2262, 2)</f>
        <v>97.3</v>
      </c>
      <c r="Q2262" t="s">
        <v>8334</v>
      </c>
      <c r="R2262" t="s">
        <v>8352</v>
      </c>
      <c r="S2262" s="10">
        <f t="shared" si="106"/>
        <v>41695.016782407409</v>
      </c>
      <c r="T2262" s="10">
        <f t="shared" si="107"/>
        <v>41724.975115740745</v>
      </c>
      <c r="U2262">
        <f>IF(H2262="GBP", P2262*1.35, P2262*1)</f>
        <v>97.3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7.8</v>
      </c>
      <c r="P2263">
        <f>ROUND(E2263/L2263, 2)</f>
        <v>37.119999999999997</v>
      </c>
      <c r="Q2263" t="s">
        <v>8334</v>
      </c>
      <c r="R2263" t="s">
        <v>8352</v>
      </c>
      <c r="S2263" s="10">
        <f t="shared" si="106"/>
        <v>42759.724768518514</v>
      </c>
      <c r="T2263" s="10">
        <f t="shared" si="107"/>
        <v>42780.724768518514</v>
      </c>
      <c r="U2263">
        <f>IF(H2263="GBP", P2263*1.35, P2263*1)</f>
        <v>37.119999999999997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1.54</v>
      </c>
      <c r="P2264">
        <f>ROUND(E2264/L2264, 2)</f>
        <v>28.1</v>
      </c>
      <c r="Q2264" t="s">
        <v>8334</v>
      </c>
      <c r="R2264" t="s">
        <v>8352</v>
      </c>
      <c r="S2264" s="10">
        <f t="shared" si="106"/>
        <v>41926.585162037038</v>
      </c>
      <c r="T2264" s="10">
        <f t="shared" si="107"/>
        <v>41961</v>
      </c>
      <c r="U2264">
        <f>IF(H2264="GBP", P2264*1.35, P2264*1)</f>
        <v>28.1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1.1599999999999999</v>
      </c>
      <c r="P2265">
        <f>ROUND(E2265/L2265, 2)</f>
        <v>144.43</v>
      </c>
      <c r="Q2265" t="s">
        <v>8334</v>
      </c>
      <c r="R2265" t="s">
        <v>8352</v>
      </c>
      <c r="S2265" s="10">
        <f t="shared" si="106"/>
        <v>42014.832326388889</v>
      </c>
      <c r="T2265" s="10">
        <f t="shared" si="107"/>
        <v>42035.832326388889</v>
      </c>
      <c r="U2265">
        <f>IF(H2265="GBP", P2265*1.35, P2265*1)</f>
        <v>144.43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1.8</v>
      </c>
      <c r="P2266">
        <f>ROUND(E2266/L2266, 2)</f>
        <v>24.27</v>
      </c>
      <c r="Q2266" t="s">
        <v>8334</v>
      </c>
      <c r="R2266" t="s">
        <v>8352</v>
      </c>
      <c r="S2266" s="10">
        <f t="shared" si="106"/>
        <v>42496.582337962958</v>
      </c>
      <c r="T2266" s="10">
        <f t="shared" si="107"/>
        <v>42513.125</v>
      </c>
      <c r="U2266">
        <f>IF(H2266="GBP", P2266*1.35, P2266*1)</f>
        <v>24.27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2.99</v>
      </c>
      <c r="P2267">
        <f>ROUND(E2267/L2267, 2)</f>
        <v>35.119999999999997</v>
      </c>
      <c r="Q2267" t="s">
        <v>8334</v>
      </c>
      <c r="R2267" t="s">
        <v>8352</v>
      </c>
      <c r="S2267" s="10">
        <f t="shared" si="106"/>
        <v>42689.853090277778</v>
      </c>
      <c r="T2267" s="10">
        <f t="shared" si="107"/>
        <v>42696.853090277778</v>
      </c>
      <c r="U2267">
        <f>IF(H2267="GBP", P2267*1.35, P2267*1)</f>
        <v>47.411999999999999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3.2</v>
      </c>
      <c r="P2268">
        <f>ROUND(E2268/L2268, 2)</f>
        <v>24.76</v>
      </c>
      <c r="Q2268" t="s">
        <v>8334</v>
      </c>
      <c r="R2268" t="s">
        <v>8352</v>
      </c>
      <c r="S2268" s="10">
        <f t="shared" si="106"/>
        <v>42469.874907407408</v>
      </c>
      <c r="T2268" s="10">
        <f t="shared" si="107"/>
        <v>42487.083333333328</v>
      </c>
      <c r="U2268">
        <f>IF(H2268="GBP", P2268*1.35, P2268*1)</f>
        <v>24.76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3.81</v>
      </c>
      <c r="P2269">
        <f>ROUND(E2269/L2269, 2)</f>
        <v>188.38</v>
      </c>
      <c r="Q2269" t="s">
        <v>8334</v>
      </c>
      <c r="R2269" t="s">
        <v>8352</v>
      </c>
      <c r="S2269" s="10">
        <f t="shared" si="106"/>
        <v>41968.829826388886</v>
      </c>
      <c r="T2269" s="10">
        <f t="shared" si="107"/>
        <v>41994.041666666672</v>
      </c>
      <c r="U2269">
        <f>IF(H2269="GBP", P2269*1.35, P2269*1)</f>
        <v>188.38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1.03</v>
      </c>
      <c r="P2270">
        <f>ROUND(E2270/L2270, 2)</f>
        <v>148.08000000000001</v>
      </c>
      <c r="Q2270" t="s">
        <v>8334</v>
      </c>
      <c r="R2270" t="s">
        <v>8352</v>
      </c>
      <c r="S2270" s="10">
        <f t="shared" si="106"/>
        <v>42776.082349537035</v>
      </c>
      <c r="T2270" s="10">
        <f t="shared" si="107"/>
        <v>42806.082349537035</v>
      </c>
      <c r="U2270">
        <f>IF(H2270="GBP", P2270*1.35, P2270*1)</f>
        <v>148.08000000000001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18.02</v>
      </c>
      <c r="P2271">
        <f>ROUND(E2271/L2271, 2)</f>
        <v>49.93</v>
      </c>
      <c r="Q2271" t="s">
        <v>8334</v>
      </c>
      <c r="R2271" t="s">
        <v>8352</v>
      </c>
      <c r="S2271" s="10">
        <f t="shared" si="106"/>
        <v>42776.704432870371</v>
      </c>
      <c r="T2271" s="10">
        <f t="shared" si="107"/>
        <v>42801.208333333328</v>
      </c>
      <c r="U2271">
        <f>IF(H2271="GBP", P2271*1.35, P2271*1)</f>
        <v>49.93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7.2</v>
      </c>
      <c r="P2272">
        <f>ROUND(E2272/L2272, 2)</f>
        <v>107.82</v>
      </c>
      <c r="Q2272" t="s">
        <v>8334</v>
      </c>
      <c r="R2272" t="s">
        <v>8352</v>
      </c>
      <c r="S2272" s="10">
        <f t="shared" si="106"/>
        <v>42725.869363425925</v>
      </c>
      <c r="T2272" s="10">
        <f t="shared" si="107"/>
        <v>42745.915972222225</v>
      </c>
      <c r="U2272">
        <f>IF(H2272="GBP", P2272*1.35, P2272*1)</f>
        <v>107.82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2.83</v>
      </c>
      <c r="P2273">
        <f>ROUND(E2273/L2273, 2)</f>
        <v>42.63</v>
      </c>
      <c r="Q2273" t="s">
        <v>8334</v>
      </c>
      <c r="R2273" t="s">
        <v>8352</v>
      </c>
      <c r="S2273" s="10">
        <f t="shared" si="106"/>
        <v>42684.000046296293</v>
      </c>
      <c r="T2273" s="10">
        <f t="shared" si="107"/>
        <v>42714.000046296293</v>
      </c>
      <c r="U2273">
        <f>IF(H2273="GBP", P2273*1.35, P2273*1)</f>
        <v>42.63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13.57</v>
      </c>
      <c r="P2274">
        <f>ROUND(E2274/L2274, 2)</f>
        <v>14.37</v>
      </c>
      <c r="Q2274" t="s">
        <v>8334</v>
      </c>
      <c r="R2274" t="s">
        <v>8352</v>
      </c>
      <c r="S2274" s="10">
        <f t="shared" si="106"/>
        <v>42315.699490740735</v>
      </c>
      <c r="T2274" s="10">
        <f t="shared" si="107"/>
        <v>42345.699490740735</v>
      </c>
      <c r="U2274">
        <f>IF(H2274="GBP", P2274*1.35, P2274*1)</f>
        <v>14.37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2.2000000000000002</v>
      </c>
      <c r="P2275">
        <f>ROUND(E2275/L2275, 2)</f>
        <v>37.479999999999997</v>
      </c>
      <c r="Q2275" t="s">
        <v>8334</v>
      </c>
      <c r="R2275" t="s">
        <v>8352</v>
      </c>
      <c r="S2275" s="10">
        <f t="shared" si="106"/>
        <v>42781.549097222218</v>
      </c>
      <c r="T2275" s="10">
        <f t="shared" si="107"/>
        <v>42806.507430555561</v>
      </c>
      <c r="U2275">
        <f>IF(H2275="GBP", P2275*1.35, P2275*1)</f>
        <v>37.479999999999997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1.2</v>
      </c>
      <c r="P2276">
        <f>ROUND(E2276/L2276, 2)</f>
        <v>30.2</v>
      </c>
      <c r="Q2276" t="s">
        <v>8334</v>
      </c>
      <c r="R2276" t="s">
        <v>8352</v>
      </c>
      <c r="S2276" s="10">
        <f t="shared" si="106"/>
        <v>41663.500659722224</v>
      </c>
      <c r="T2276" s="10">
        <f t="shared" si="107"/>
        <v>41693.500659722224</v>
      </c>
      <c r="U2276">
        <f>IF(H2276="GBP", P2276*1.35, P2276*1)</f>
        <v>30.2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4.08</v>
      </c>
      <c r="P2277">
        <f>ROUND(E2277/L2277, 2)</f>
        <v>33.549999999999997</v>
      </c>
      <c r="Q2277" t="s">
        <v>8334</v>
      </c>
      <c r="R2277" t="s">
        <v>8352</v>
      </c>
      <c r="S2277" s="10">
        <f t="shared" si="106"/>
        <v>41965.616655092599</v>
      </c>
      <c r="T2277" s="10">
        <f t="shared" si="107"/>
        <v>41995.616655092599</v>
      </c>
      <c r="U2277">
        <f>IF(H2277="GBP", P2277*1.35, P2277*1)</f>
        <v>45.292499999999997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1.06</v>
      </c>
      <c r="P2278">
        <f>ROUND(E2278/L2278, 2)</f>
        <v>64.75</v>
      </c>
      <c r="Q2278" t="s">
        <v>8334</v>
      </c>
      <c r="R2278" t="s">
        <v>8352</v>
      </c>
      <c r="S2278" s="10">
        <f t="shared" si="106"/>
        <v>41614.651493055557</v>
      </c>
      <c r="T2278" s="10">
        <f t="shared" si="107"/>
        <v>41644.651493055557</v>
      </c>
      <c r="U2278">
        <f>IF(H2278="GBP", P2278*1.35, P2278*1)</f>
        <v>64.75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1.41</v>
      </c>
      <c r="P2279">
        <f>ROUND(E2279/L2279, 2)</f>
        <v>57.93</v>
      </c>
      <c r="Q2279" t="s">
        <v>8334</v>
      </c>
      <c r="R2279" t="s">
        <v>8352</v>
      </c>
      <c r="S2279" s="10">
        <f t="shared" si="106"/>
        <v>40936.678506944445</v>
      </c>
      <c r="T2279" s="10">
        <f t="shared" si="107"/>
        <v>40966.678506944445</v>
      </c>
      <c r="U2279">
        <f>IF(H2279="GBP", P2279*1.35, P2279*1)</f>
        <v>57.93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2.71</v>
      </c>
      <c r="P2280">
        <f>ROUND(E2280/L2280, 2)</f>
        <v>53.08</v>
      </c>
      <c r="Q2280" t="s">
        <v>8334</v>
      </c>
      <c r="R2280" t="s">
        <v>8352</v>
      </c>
      <c r="S2280" s="10">
        <f t="shared" si="106"/>
        <v>42338.709108796291</v>
      </c>
      <c r="T2280" s="10">
        <f t="shared" si="107"/>
        <v>42372.957638888889</v>
      </c>
      <c r="U2280">
        <f>IF(H2280="GBP", P2280*1.35, P2280*1)</f>
        <v>53.08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1.54</v>
      </c>
      <c r="P2281">
        <f>ROUND(E2281/L2281, 2)</f>
        <v>48.06</v>
      </c>
      <c r="Q2281" t="s">
        <v>8334</v>
      </c>
      <c r="R2281" t="s">
        <v>8352</v>
      </c>
      <c r="S2281" s="10">
        <f t="shared" si="106"/>
        <v>42020.806701388887</v>
      </c>
      <c r="T2281" s="10">
        <f t="shared" si="107"/>
        <v>42039.166666666672</v>
      </c>
      <c r="U2281">
        <f>IF(H2281="GBP", P2281*1.35, P2281*1)</f>
        <v>48.06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4.04</v>
      </c>
      <c r="P2282">
        <f>ROUND(E2282/L2282, 2)</f>
        <v>82.4</v>
      </c>
      <c r="Q2282" t="s">
        <v>8334</v>
      </c>
      <c r="R2282" t="s">
        <v>8352</v>
      </c>
      <c r="S2282" s="10">
        <f t="shared" si="106"/>
        <v>42234.624895833331</v>
      </c>
      <c r="T2282" s="10">
        <f t="shared" si="107"/>
        <v>42264.624895833331</v>
      </c>
      <c r="U2282">
        <f>IF(H2282="GBP", P2282*1.35, P2282*1)</f>
        <v>82.4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1.85</v>
      </c>
      <c r="P2283">
        <f>ROUND(E2283/L2283, 2)</f>
        <v>50.45</v>
      </c>
      <c r="Q2283" t="s">
        <v>8326</v>
      </c>
      <c r="R2283" t="s">
        <v>8327</v>
      </c>
      <c r="S2283" s="10">
        <f t="shared" si="106"/>
        <v>40687.285844907405</v>
      </c>
      <c r="T2283" s="10">
        <f t="shared" si="107"/>
        <v>40749.284722222219</v>
      </c>
      <c r="U2283">
        <f>IF(H2283="GBP", P2283*1.35, P2283*1)</f>
        <v>50.45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1.85</v>
      </c>
      <c r="P2284">
        <f>ROUND(E2284/L2284, 2)</f>
        <v>115.83</v>
      </c>
      <c r="Q2284" t="s">
        <v>8326</v>
      </c>
      <c r="R2284" t="s">
        <v>8327</v>
      </c>
      <c r="S2284" s="10">
        <f t="shared" si="106"/>
        <v>42323.17460648148</v>
      </c>
      <c r="T2284" s="10">
        <f t="shared" si="107"/>
        <v>42383.17460648148</v>
      </c>
      <c r="U2284">
        <f>IF(H2284="GBP", P2284*1.35, P2284*1)</f>
        <v>115.83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1.01</v>
      </c>
      <c r="P2285">
        <f>ROUND(E2285/L2285, 2)</f>
        <v>63.03</v>
      </c>
      <c r="Q2285" t="s">
        <v>8326</v>
      </c>
      <c r="R2285" t="s">
        <v>8327</v>
      </c>
      <c r="S2285" s="10">
        <f t="shared" si="106"/>
        <v>40978.125046296293</v>
      </c>
      <c r="T2285" s="10">
        <f t="shared" si="107"/>
        <v>41038.083379629628</v>
      </c>
      <c r="U2285">
        <f>IF(H2285="GBP", P2285*1.35, P2285*1)</f>
        <v>63.03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1.06</v>
      </c>
      <c r="P2286">
        <f>ROUND(E2286/L2286, 2)</f>
        <v>108.02</v>
      </c>
      <c r="Q2286" t="s">
        <v>8326</v>
      </c>
      <c r="R2286" t="s">
        <v>8327</v>
      </c>
      <c r="S2286" s="10">
        <f t="shared" si="106"/>
        <v>40585.796817129631</v>
      </c>
      <c r="T2286" s="10">
        <f t="shared" si="107"/>
        <v>40614.166666666664</v>
      </c>
      <c r="U2286">
        <f>IF(H2286="GBP", P2286*1.35, P2286*1)</f>
        <v>108.02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1.21</v>
      </c>
      <c r="P2287">
        <f>ROUND(E2287/L2287, 2)</f>
        <v>46.09</v>
      </c>
      <c r="Q2287" t="s">
        <v>8326</v>
      </c>
      <c r="R2287" t="s">
        <v>8327</v>
      </c>
      <c r="S2287" s="10">
        <f t="shared" si="106"/>
        <v>41059.185682870368</v>
      </c>
      <c r="T2287" s="10">
        <f t="shared" si="107"/>
        <v>41089.185682870368</v>
      </c>
      <c r="U2287">
        <f>IF(H2287="GBP", P2287*1.35, P2287*1)</f>
        <v>46.09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</v>
      </c>
      <c r="P2288">
        <f>ROUND(E2288/L2288, 2)</f>
        <v>107.21</v>
      </c>
      <c r="Q2288" t="s">
        <v>8326</v>
      </c>
      <c r="R2288" t="s">
        <v>8327</v>
      </c>
      <c r="S2288" s="10">
        <f t="shared" si="106"/>
        <v>41494.963587962964</v>
      </c>
      <c r="T2288" s="10">
        <f t="shared" si="107"/>
        <v>41523.165972222225</v>
      </c>
      <c r="U2288">
        <f>IF(H2288="GBP", P2288*1.35, P2288*1)</f>
        <v>107.21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1.2</v>
      </c>
      <c r="P2289">
        <f>ROUND(E2289/L2289, 2)</f>
        <v>50.93</v>
      </c>
      <c r="Q2289" t="s">
        <v>8326</v>
      </c>
      <c r="R2289" t="s">
        <v>8327</v>
      </c>
      <c r="S2289" s="10">
        <f t="shared" si="106"/>
        <v>41792.667361111111</v>
      </c>
      <c r="T2289" s="10">
        <f t="shared" si="107"/>
        <v>41813.667361111111</v>
      </c>
      <c r="U2289">
        <f>IF(H2289="GBP", P2289*1.35, P2289*1)</f>
        <v>50.93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</v>
      </c>
      <c r="P2290">
        <f>ROUND(E2290/L2290, 2)</f>
        <v>40.04</v>
      </c>
      <c r="Q2290" t="s">
        <v>8326</v>
      </c>
      <c r="R2290" t="s">
        <v>8327</v>
      </c>
      <c r="S2290" s="10">
        <f t="shared" si="106"/>
        <v>41067.827418981484</v>
      </c>
      <c r="T2290" s="10">
        <f t="shared" si="107"/>
        <v>41086.75</v>
      </c>
      <c r="U2290">
        <f>IF(H2290="GBP", P2290*1.35, P2290*1)</f>
        <v>40.04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1.07</v>
      </c>
      <c r="P2291">
        <f>ROUND(E2291/L2291, 2)</f>
        <v>64.44</v>
      </c>
      <c r="Q2291" t="s">
        <v>8326</v>
      </c>
      <c r="R2291" t="s">
        <v>8327</v>
      </c>
      <c r="S2291" s="10">
        <f t="shared" si="106"/>
        <v>41571.998379629629</v>
      </c>
      <c r="T2291" s="10">
        <f t="shared" si="107"/>
        <v>41614.973611111112</v>
      </c>
      <c r="U2291">
        <f>IF(H2291="GBP", P2291*1.35, P2291*1)</f>
        <v>64.44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1.04</v>
      </c>
      <c r="P2292">
        <f>ROUND(E2292/L2292, 2)</f>
        <v>53.83</v>
      </c>
      <c r="Q2292" t="s">
        <v>8326</v>
      </c>
      <c r="R2292" t="s">
        <v>8327</v>
      </c>
      <c r="S2292" s="10">
        <f t="shared" si="106"/>
        <v>40070.253819444442</v>
      </c>
      <c r="T2292" s="10">
        <f t="shared" si="107"/>
        <v>40148.708333333336</v>
      </c>
      <c r="U2292">
        <f>IF(H2292="GBP", P2292*1.35, P2292*1)</f>
        <v>53.83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1.73</v>
      </c>
      <c r="P2293">
        <f>ROUND(E2293/L2293, 2)</f>
        <v>100.47</v>
      </c>
      <c r="Q2293" t="s">
        <v>8326</v>
      </c>
      <c r="R2293" t="s">
        <v>8327</v>
      </c>
      <c r="S2293" s="10">
        <f t="shared" si="106"/>
        <v>40987.977060185185</v>
      </c>
      <c r="T2293" s="10">
        <f t="shared" si="107"/>
        <v>41022.166666666664</v>
      </c>
      <c r="U2293">
        <f>IF(H2293="GBP", P2293*1.35, P2293*1)</f>
        <v>100.47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1.07</v>
      </c>
      <c r="P2294">
        <f>ROUND(E2294/L2294, 2)</f>
        <v>46.63</v>
      </c>
      <c r="Q2294" t="s">
        <v>8326</v>
      </c>
      <c r="R2294" t="s">
        <v>8327</v>
      </c>
      <c r="S2294" s="10">
        <f t="shared" si="106"/>
        <v>40987.697638888887</v>
      </c>
      <c r="T2294" s="10">
        <f t="shared" si="107"/>
        <v>41017.697638888887</v>
      </c>
      <c r="U2294">
        <f>IF(H2294="GBP", P2294*1.35, P2294*1)</f>
        <v>46.63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1.08</v>
      </c>
      <c r="P2295">
        <f>ROUND(E2295/L2295, 2)</f>
        <v>34.07</v>
      </c>
      <c r="Q2295" t="s">
        <v>8326</v>
      </c>
      <c r="R2295" t="s">
        <v>8327</v>
      </c>
      <c r="S2295" s="10">
        <f t="shared" si="106"/>
        <v>41151.708321759259</v>
      </c>
      <c r="T2295" s="10">
        <f t="shared" si="107"/>
        <v>41177.165972222225</v>
      </c>
      <c r="U2295">
        <f>IF(H2295="GBP", P2295*1.35, P2295*1)</f>
        <v>34.07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1.46</v>
      </c>
      <c r="P2296">
        <f>ROUND(E2296/L2296, 2)</f>
        <v>65.209999999999994</v>
      </c>
      <c r="Q2296" t="s">
        <v>8326</v>
      </c>
      <c r="R2296" t="s">
        <v>8327</v>
      </c>
      <c r="S2296" s="10">
        <f t="shared" si="106"/>
        <v>41264.72314814815</v>
      </c>
      <c r="T2296" s="10">
        <f t="shared" si="107"/>
        <v>41294.72314814815</v>
      </c>
      <c r="U2296">
        <f>IF(H2296="GBP", P2296*1.35, P2296*1)</f>
        <v>65.209999999999994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1.25</v>
      </c>
      <c r="P2297">
        <f>ROUND(E2297/L2297, 2)</f>
        <v>44.21</v>
      </c>
      <c r="Q2297" t="s">
        <v>8326</v>
      </c>
      <c r="R2297" t="s">
        <v>8327</v>
      </c>
      <c r="S2297" s="10">
        <f t="shared" si="106"/>
        <v>41270.954351851848</v>
      </c>
      <c r="T2297" s="10">
        <f t="shared" si="107"/>
        <v>41300.954351851848</v>
      </c>
      <c r="U2297">
        <f>IF(H2297="GBP", P2297*1.35, P2297*1)</f>
        <v>44.21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1.49</v>
      </c>
      <c r="P2298">
        <f>ROUND(E2298/L2298, 2)</f>
        <v>71.97</v>
      </c>
      <c r="Q2298" t="s">
        <v>8326</v>
      </c>
      <c r="R2298" t="s">
        <v>8327</v>
      </c>
      <c r="S2298" s="10">
        <f t="shared" si="106"/>
        <v>40927.731782407405</v>
      </c>
      <c r="T2298" s="10">
        <f t="shared" si="107"/>
        <v>40962.731782407405</v>
      </c>
      <c r="U2298">
        <f>IF(H2298="GBP", P2298*1.35, P2298*1)</f>
        <v>71.97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1.01</v>
      </c>
      <c r="P2299">
        <f>ROUND(E2299/L2299, 2)</f>
        <v>52.95</v>
      </c>
      <c r="Q2299" t="s">
        <v>8326</v>
      </c>
      <c r="R2299" t="s">
        <v>8327</v>
      </c>
      <c r="S2299" s="10">
        <f t="shared" si="106"/>
        <v>40948.042233796295</v>
      </c>
      <c r="T2299" s="10">
        <f t="shared" si="107"/>
        <v>40982.165972222225</v>
      </c>
      <c r="U2299">
        <f>IF(H2299="GBP", P2299*1.35, P2299*1)</f>
        <v>52.95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1.05</v>
      </c>
      <c r="P2300">
        <f>ROUND(E2300/L2300, 2)</f>
        <v>109.45</v>
      </c>
      <c r="Q2300" t="s">
        <v>8326</v>
      </c>
      <c r="R2300" t="s">
        <v>8327</v>
      </c>
      <c r="S2300" s="10">
        <f t="shared" si="106"/>
        <v>41694.84065972222</v>
      </c>
      <c r="T2300" s="10">
        <f t="shared" si="107"/>
        <v>41724.798993055556</v>
      </c>
      <c r="U2300">
        <f>IF(H2300="GBP", P2300*1.35, P2300*1)</f>
        <v>109.45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3.5</v>
      </c>
      <c r="P2301">
        <f>ROUND(E2301/L2301, 2)</f>
        <v>75.040000000000006</v>
      </c>
      <c r="Q2301" t="s">
        <v>8326</v>
      </c>
      <c r="R2301" t="s">
        <v>8327</v>
      </c>
      <c r="S2301" s="10">
        <f t="shared" si="106"/>
        <v>40565.032511574071</v>
      </c>
      <c r="T2301" s="10">
        <f t="shared" si="107"/>
        <v>40580.032511574071</v>
      </c>
      <c r="U2301">
        <f>IF(H2301="GBP", P2301*1.35, P2301*1)</f>
        <v>75.040000000000006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1.01</v>
      </c>
      <c r="P2302">
        <f>ROUND(E2302/L2302, 2)</f>
        <v>115.71</v>
      </c>
      <c r="Q2302" t="s">
        <v>8326</v>
      </c>
      <c r="R2302" t="s">
        <v>8327</v>
      </c>
      <c r="S2302" s="10">
        <f t="shared" si="106"/>
        <v>41074.727037037039</v>
      </c>
      <c r="T2302" s="10">
        <f t="shared" si="107"/>
        <v>41088.727037037039</v>
      </c>
      <c r="U2302">
        <f>IF(H2302="GBP", P2302*1.35, P2302*1)</f>
        <v>115.71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1.34</v>
      </c>
      <c r="P2303">
        <f>ROUND(E2303/L2303, 2)</f>
        <v>31.66</v>
      </c>
      <c r="Q2303" t="s">
        <v>8326</v>
      </c>
      <c r="R2303" t="s">
        <v>8330</v>
      </c>
      <c r="S2303" s="10">
        <f t="shared" si="106"/>
        <v>41416.146944444445</v>
      </c>
      <c r="T2303" s="10">
        <f t="shared" si="107"/>
        <v>41446.146944444445</v>
      </c>
      <c r="U2303">
        <f>IF(H2303="GBP", P2303*1.35, P2303*1)</f>
        <v>31.66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1.71</v>
      </c>
      <c r="P2304">
        <f>ROUND(E2304/L2304, 2)</f>
        <v>46.18</v>
      </c>
      <c r="Q2304" t="s">
        <v>8326</v>
      </c>
      <c r="R2304" t="s">
        <v>8330</v>
      </c>
      <c r="S2304" s="10">
        <f t="shared" si="106"/>
        <v>41605.868449074071</v>
      </c>
      <c r="T2304" s="10">
        <f t="shared" si="107"/>
        <v>41639.291666666664</v>
      </c>
      <c r="U2304">
        <f>IF(H2304="GBP", P2304*1.35, P2304*1)</f>
        <v>46.18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1.0900000000000001</v>
      </c>
      <c r="P2305">
        <f>ROUND(E2305/L2305, 2)</f>
        <v>68.48</v>
      </c>
      <c r="Q2305" t="s">
        <v>8326</v>
      </c>
      <c r="R2305" t="s">
        <v>8330</v>
      </c>
      <c r="S2305" s="10">
        <f t="shared" si="106"/>
        <v>40850.111064814817</v>
      </c>
      <c r="T2305" s="10">
        <f t="shared" si="107"/>
        <v>40890.152731481481</v>
      </c>
      <c r="U2305">
        <f>IF(H2305="GBP", P2305*1.35, P2305*1)</f>
        <v>68.48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1.01</v>
      </c>
      <c r="P2306">
        <f>ROUND(E2306/L2306, 2)</f>
        <v>53.47</v>
      </c>
      <c r="Q2306" t="s">
        <v>8326</v>
      </c>
      <c r="R2306" t="s">
        <v>8330</v>
      </c>
      <c r="S2306" s="10">
        <f t="shared" si="106"/>
        <v>40502.815868055557</v>
      </c>
      <c r="T2306" s="10">
        <f t="shared" si="107"/>
        <v>40544.207638888889</v>
      </c>
      <c r="U2306">
        <f>IF(H2306="GBP", P2306*1.35, P2306*1)</f>
        <v>53.47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ROUND(E2307/D2307,2)</f>
        <v>1.01</v>
      </c>
      <c r="P2307">
        <f>ROUND(E2307/L2307, 2)</f>
        <v>109.11</v>
      </c>
      <c r="Q2307" t="s">
        <v>8326</v>
      </c>
      <c r="R2307" t="s">
        <v>8330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  <c r="U2307">
        <f>IF(H2307="GBP", P2307*1.35, P2307*1)</f>
        <v>109.11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1.07</v>
      </c>
      <c r="P2308">
        <f>ROUND(E2308/L2308, 2)</f>
        <v>51.19</v>
      </c>
      <c r="Q2308" t="s">
        <v>8326</v>
      </c>
      <c r="R2308" t="s">
        <v>8330</v>
      </c>
      <c r="S2308" s="10">
        <f t="shared" si="109"/>
        <v>40948.16815972222</v>
      </c>
      <c r="T2308" s="10">
        <f t="shared" si="110"/>
        <v>40978.16815972222</v>
      </c>
      <c r="U2308">
        <f>IF(H2308="GBP", P2308*1.35, P2308*1)</f>
        <v>51.19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1.07</v>
      </c>
      <c r="P2309">
        <f>ROUND(E2309/L2309, 2)</f>
        <v>27.94</v>
      </c>
      <c r="Q2309" t="s">
        <v>8326</v>
      </c>
      <c r="R2309" t="s">
        <v>8330</v>
      </c>
      <c r="S2309" s="10">
        <f t="shared" si="109"/>
        <v>41004.802465277775</v>
      </c>
      <c r="T2309" s="10">
        <f t="shared" si="110"/>
        <v>41034.802407407406</v>
      </c>
      <c r="U2309">
        <f>IF(H2309="GBP", P2309*1.35, P2309*1)</f>
        <v>27.94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1.01</v>
      </c>
      <c r="P2310">
        <f>ROUND(E2310/L2310, 2)</f>
        <v>82.5</v>
      </c>
      <c r="Q2310" t="s">
        <v>8326</v>
      </c>
      <c r="R2310" t="s">
        <v>8330</v>
      </c>
      <c r="S2310" s="10">
        <f t="shared" si="109"/>
        <v>41851.962916666671</v>
      </c>
      <c r="T2310" s="10">
        <f t="shared" si="110"/>
        <v>41880.041666666664</v>
      </c>
      <c r="U2310">
        <f>IF(H2310="GBP", P2310*1.35, P2310*1)</f>
        <v>82.5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1.07</v>
      </c>
      <c r="P2311">
        <f>ROUND(E2311/L2311, 2)</f>
        <v>59.82</v>
      </c>
      <c r="Q2311" t="s">
        <v>8326</v>
      </c>
      <c r="R2311" t="s">
        <v>8330</v>
      </c>
      <c r="S2311" s="10">
        <f t="shared" si="109"/>
        <v>41307.987696759257</v>
      </c>
      <c r="T2311" s="10">
        <f t="shared" si="110"/>
        <v>41342.987696759257</v>
      </c>
      <c r="U2311">
        <f>IF(H2311="GBP", P2311*1.35, P2311*1)</f>
        <v>59.82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4.29</v>
      </c>
      <c r="P2312">
        <f>ROUND(E2312/L2312, 2)</f>
        <v>64.819999999999993</v>
      </c>
      <c r="Q2312" t="s">
        <v>8326</v>
      </c>
      <c r="R2312" t="s">
        <v>8330</v>
      </c>
      <c r="S2312" s="10">
        <f t="shared" si="109"/>
        <v>41324.79415509259</v>
      </c>
      <c r="T2312" s="10">
        <f t="shared" si="110"/>
        <v>41354.752488425926</v>
      </c>
      <c r="U2312">
        <f>IF(H2312="GBP", P2312*1.35, P2312*1)</f>
        <v>64.819999999999993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1.04</v>
      </c>
      <c r="P2313">
        <f>ROUND(E2313/L2313, 2)</f>
        <v>90.1</v>
      </c>
      <c r="Q2313" t="s">
        <v>8326</v>
      </c>
      <c r="R2313" t="s">
        <v>8330</v>
      </c>
      <c r="S2313" s="10">
        <f t="shared" si="109"/>
        <v>41736.004502314812</v>
      </c>
      <c r="T2313" s="10">
        <f t="shared" si="110"/>
        <v>41766.004502314812</v>
      </c>
      <c r="U2313">
        <f>IF(H2313="GBP", P2313*1.35, P2313*1)</f>
        <v>90.1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1.08</v>
      </c>
      <c r="P2314">
        <f>ROUND(E2314/L2314, 2)</f>
        <v>40.96</v>
      </c>
      <c r="Q2314" t="s">
        <v>8326</v>
      </c>
      <c r="R2314" t="s">
        <v>8330</v>
      </c>
      <c r="S2314" s="10">
        <f t="shared" si="109"/>
        <v>41716.632847222223</v>
      </c>
      <c r="T2314" s="10">
        <f t="shared" si="110"/>
        <v>41747.958333333336</v>
      </c>
      <c r="U2314">
        <f>IF(H2314="GBP", P2314*1.35, P2314*1)</f>
        <v>40.96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1.76</v>
      </c>
      <c r="P2315">
        <f>ROUND(E2315/L2315, 2)</f>
        <v>56</v>
      </c>
      <c r="Q2315" t="s">
        <v>8326</v>
      </c>
      <c r="R2315" t="s">
        <v>8330</v>
      </c>
      <c r="S2315" s="10">
        <f t="shared" si="109"/>
        <v>41002.958634259259</v>
      </c>
      <c r="T2315" s="10">
        <f t="shared" si="110"/>
        <v>41032.958634259259</v>
      </c>
      <c r="U2315">
        <f>IF(H2315="GBP", P2315*1.35, P2315*1)</f>
        <v>56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1.57</v>
      </c>
      <c r="P2316">
        <f>ROUND(E2316/L2316, 2)</f>
        <v>37.67</v>
      </c>
      <c r="Q2316" t="s">
        <v>8326</v>
      </c>
      <c r="R2316" t="s">
        <v>8330</v>
      </c>
      <c r="S2316" s="10">
        <f t="shared" si="109"/>
        <v>41037.551585648151</v>
      </c>
      <c r="T2316" s="10">
        <f t="shared" si="110"/>
        <v>41067.551585648151</v>
      </c>
      <c r="U2316">
        <f>IF(H2316="GBP", P2316*1.35, P2316*1)</f>
        <v>37.67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1.03</v>
      </c>
      <c r="P2317">
        <f>ROUND(E2317/L2317, 2)</f>
        <v>40.08</v>
      </c>
      <c r="Q2317" t="s">
        <v>8326</v>
      </c>
      <c r="R2317" t="s">
        <v>8330</v>
      </c>
      <c r="S2317" s="10">
        <f t="shared" si="109"/>
        <v>41004.72619212963</v>
      </c>
      <c r="T2317" s="10">
        <f t="shared" si="110"/>
        <v>41034.72619212963</v>
      </c>
      <c r="U2317">
        <f>IF(H2317="GBP", P2317*1.35, P2317*1)</f>
        <v>40.08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1.04</v>
      </c>
      <c r="P2318">
        <f>ROUND(E2318/L2318, 2)</f>
        <v>78.03</v>
      </c>
      <c r="Q2318" t="s">
        <v>8326</v>
      </c>
      <c r="R2318" t="s">
        <v>8330</v>
      </c>
      <c r="S2318" s="10">
        <f t="shared" si="109"/>
        <v>40079.725115740745</v>
      </c>
      <c r="T2318" s="10">
        <f t="shared" si="110"/>
        <v>40156.76666666667</v>
      </c>
      <c r="U2318">
        <f>IF(H2318="GBP", P2318*1.35, P2318*1)</f>
        <v>78.03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1.04</v>
      </c>
      <c r="P2319">
        <f>ROUND(E2319/L2319, 2)</f>
        <v>18.91</v>
      </c>
      <c r="Q2319" t="s">
        <v>8326</v>
      </c>
      <c r="R2319" t="s">
        <v>8330</v>
      </c>
      <c r="S2319" s="10">
        <f t="shared" si="109"/>
        <v>40192.542233796295</v>
      </c>
      <c r="T2319" s="10">
        <f t="shared" si="110"/>
        <v>40224.208333333336</v>
      </c>
      <c r="U2319">
        <f>IF(H2319="GBP", P2319*1.35, P2319*1)</f>
        <v>18.91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1.21</v>
      </c>
      <c r="P2320">
        <f>ROUND(E2320/L2320, 2)</f>
        <v>37.130000000000003</v>
      </c>
      <c r="Q2320" t="s">
        <v>8326</v>
      </c>
      <c r="R2320" t="s">
        <v>8330</v>
      </c>
      <c r="S2320" s="10">
        <f t="shared" si="109"/>
        <v>40050.643680555557</v>
      </c>
      <c r="T2320" s="10">
        <f t="shared" si="110"/>
        <v>40082.165972222225</v>
      </c>
      <c r="U2320">
        <f>IF(H2320="GBP", P2320*1.35, P2320*1)</f>
        <v>37.130000000000003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1.08</v>
      </c>
      <c r="P2321">
        <f>ROUND(E2321/L2321, 2)</f>
        <v>41.96</v>
      </c>
      <c r="Q2321" t="s">
        <v>8326</v>
      </c>
      <c r="R2321" t="s">
        <v>8330</v>
      </c>
      <c r="S2321" s="10">
        <f t="shared" si="109"/>
        <v>41593.082002314812</v>
      </c>
      <c r="T2321" s="10">
        <f t="shared" si="110"/>
        <v>41623.082002314812</v>
      </c>
      <c r="U2321">
        <f>IF(H2321="GBP", P2321*1.35, P2321*1)</f>
        <v>41.96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1.0900000000000001</v>
      </c>
      <c r="P2322">
        <f>ROUND(E2322/L2322, 2)</f>
        <v>61.04</v>
      </c>
      <c r="Q2322" t="s">
        <v>8326</v>
      </c>
      <c r="R2322" t="s">
        <v>8330</v>
      </c>
      <c r="S2322" s="10">
        <f t="shared" si="109"/>
        <v>41696.817129629628</v>
      </c>
      <c r="T2322" s="10">
        <f t="shared" si="110"/>
        <v>41731.775462962964</v>
      </c>
      <c r="U2322">
        <f>IF(H2322="GBP", P2322*1.35, P2322*1)</f>
        <v>61.04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0.39</v>
      </c>
      <c r="P2323">
        <f>ROUND(E2323/L2323, 2)</f>
        <v>64.53</v>
      </c>
      <c r="Q2323" t="s">
        <v>8337</v>
      </c>
      <c r="R2323" t="s">
        <v>8353</v>
      </c>
      <c r="S2323" s="10">
        <f t="shared" si="109"/>
        <v>42799.260428240741</v>
      </c>
      <c r="T2323" s="10">
        <f t="shared" si="110"/>
        <v>42829.21876157407</v>
      </c>
      <c r="U2323">
        <f>IF(H2323="GBP", P2323*1.35, P2323*1)</f>
        <v>64.53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0.03</v>
      </c>
      <c r="P2324">
        <f>ROUND(E2324/L2324, 2)</f>
        <v>21.25</v>
      </c>
      <c r="Q2324" t="s">
        <v>8337</v>
      </c>
      <c r="R2324" t="s">
        <v>8353</v>
      </c>
      <c r="S2324" s="10">
        <f t="shared" si="109"/>
        <v>42804.895474537043</v>
      </c>
      <c r="T2324" s="10">
        <f t="shared" si="110"/>
        <v>42834.853807870371</v>
      </c>
      <c r="U2324">
        <f>IF(H2324="GBP", P2324*1.35, P2324*1)</f>
        <v>21.25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0.48</v>
      </c>
      <c r="P2325">
        <f>ROUND(E2325/L2325, 2)</f>
        <v>30</v>
      </c>
      <c r="Q2325" t="s">
        <v>8337</v>
      </c>
      <c r="R2325" t="s">
        <v>8353</v>
      </c>
      <c r="S2325" s="10">
        <f t="shared" si="109"/>
        <v>42807.755173611105</v>
      </c>
      <c r="T2325" s="10">
        <f t="shared" si="110"/>
        <v>42814.755173611105</v>
      </c>
      <c r="U2325">
        <f>IF(H2325="GBP", P2325*1.35, P2325*1)</f>
        <v>30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0.21</v>
      </c>
      <c r="P2326">
        <f>ROUND(E2326/L2326, 2)</f>
        <v>25.49</v>
      </c>
      <c r="Q2326" t="s">
        <v>8337</v>
      </c>
      <c r="R2326" t="s">
        <v>8353</v>
      </c>
      <c r="S2326" s="10">
        <f t="shared" si="109"/>
        <v>42790.885243055556</v>
      </c>
      <c r="T2326" s="10">
        <f t="shared" si="110"/>
        <v>42820.843576388885</v>
      </c>
      <c r="U2326">
        <f>IF(H2326="GBP", P2326*1.35, P2326*1)</f>
        <v>34.411499999999997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0.08</v>
      </c>
      <c r="P2327">
        <f>ROUND(E2327/L2327, 2)</f>
        <v>11.43</v>
      </c>
      <c r="Q2327" t="s">
        <v>8337</v>
      </c>
      <c r="R2327" t="s">
        <v>8353</v>
      </c>
      <c r="S2327" s="10">
        <f t="shared" si="109"/>
        <v>42794.022349537037</v>
      </c>
      <c r="T2327" s="10">
        <f t="shared" si="110"/>
        <v>42823.980682870373</v>
      </c>
      <c r="U2327">
        <f>IF(H2327="GBP", P2327*1.35, P2327*1)</f>
        <v>11.43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0.01</v>
      </c>
      <c r="P2328">
        <f>ROUND(E2328/L2328, 2)</f>
        <v>108</v>
      </c>
      <c r="Q2328" t="s">
        <v>8337</v>
      </c>
      <c r="R2328" t="s">
        <v>8353</v>
      </c>
      <c r="S2328" s="10">
        <f t="shared" si="109"/>
        <v>42804.034120370372</v>
      </c>
      <c r="T2328" s="10">
        <f t="shared" si="110"/>
        <v>42855.708333333328</v>
      </c>
      <c r="U2328">
        <f>IF(H2328="GBP", P2328*1.35, P2328*1)</f>
        <v>108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5.26</v>
      </c>
      <c r="P2329">
        <f>ROUND(E2329/L2329, 2)</f>
        <v>54.88</v>
      </c>
      <c r="Q2329" t="s">
        <v>8337</v>
      </c>
      <c r="R2329" t="s">
        <v>8353</v>
      </c>
      <c r="S2329" s="10">
        <f t="shared" si="109"/>
        <v>41842.917129629634</v>
      </c>
      <c r="T2329" s="10">
        <f t="shared" si="110"/>
        <v>41877.917129629634</v>
      </c>
      <c r="U2329">
        <f>IF(H2329="GBP", P2329*1.35, P2329*1)</f>
        <v>54.88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2.54</v>
      </c>
      <c r="P2330">
        <f>ROUND(E2330/L2330, 2)</f>
        <v>47.38</v>
      </c>
      <c r="Q2330" t="s">
        <v>8337</v>
      </c>
      <c r="R2330" t="s">
        <v>8353</v>
      </c>
      <c r="S2330" s="10">
        <f t="shared" si="109"/>
        <v>42139.781678240746</v>
      </c>
      <c r="T2330" s="10">
        <f t="shared" si="110"/>
        <v>42169.781678240746</v>
      </c>
      <c r="U2330">
        <f>IF(H2330="GBP", P2330*1.35, P2330*1)</f>
        <v>47.38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1.06</v>
      </c>
      <c r="P2331">
        <f>ROUND(E2331/L2331, 2)</f>
        <v>211.84</v>
      </c>
      <c r="Q2331" t="s">
        <v>8337</v>
      </c>
      <c r="R2331" t="s">
        <v>8353</v>
      </c>
      <c r="S2331" s="10">
        <f t="shared" si="109"/>
        <v>41807.624374999999</v>
      </c>
      <c r="T2331" s="10">
        <f t="shared" si="110"/>
        <v>41837.624374999999</v>
      </c>
      <c r="U2331">
        <f>IF(H2331="GBP", P2331*1.35, P2331*1)</f>
        <v>211.84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1.02</v>
      </c>
      <c r="P2332">
        <f>ROUND(E2332/L2332, 2)</f>
        <v>219.93</v>
      </c>
      <c r="Q2332" t="s">
        <v>8337</v>
      </c>
      <c r="R2332" t="s">
        <v>8353</v>
      </c>
      <c r="S2332" s="10">
        <f t="shared" si="109"/>
        <v>42332.89980324074</v>
      </c>
      <c r="T2332" s="10">
        <f t="shared" si="110"/>
        <v>42363</v>
      </c>
      <c r="U2332">
        <f>IF(H2332="GBP", P2332*1.35, P2332*1)</f>
        <v>219.93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1.44</v>
      </c>
      <c r="P2333">
        <f>ROUND(E2333/L2333, 2)</f>
        <v>40.799999999999997</v>
      </c>
      <c r="Q2333" t="s">
        <v>8337</v>
      </c>
      <c r="R2333" t="s">
        <v>8353</v>
      </c>
      <c r="S2333" s="10">
        <f t="shared" si="109"/>
        <v>41839.005671296298</v>
      </c>
      <c r="T2333" s="10">
        <f t="shared" si="110"/>
        <v>41869.005671296298</v>
      </c>
      <c r="U2333">
        <f>IF(H2333="GBP", P2333*1.35, P2333*1)</f>
        <v>40.799999999999997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1.06</v>
      </c>
      <c r="P2334">
        <f>ROUND(E2334/L2334, 2)</f>
        <v>75.5</v>
      </c>
      <c r="Q2334" t="s">
        <v>8337</v>
      </c>
      <c r="R2334" t="s">
        <v>8353</v>
      </c>
      <c r="S2334" s="10">
        <f t="shared" si="109"/>
        <v>42011.628136574072</v>
      </c>
      <c r="T2334" s="10">
        <f t="shared" si="110"/>
        <v>42041.628136574072</v>
      </c>
      <c r="U2334">
        <f>IF(H2334="GBP", P2334*1.35, P2334*1)</f>
        <v>75.5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2.12</v>
      </c>
      <c r="P2335">
        <f>ROUND(E2335/L2335, 2)</f>
        <v>13.54</v>
      </c>
      <c r="Q2335" t="s">
        <v>8337</v>
      </c>
      <c r="R2335" t="s">
        <v>8353</v>
      </c>
      <c r="S2335" s="10">
        <f t="shared" si="109"/>
        <v>41767.650347222225</v>
      </c>
      <c r="T2335" s="10">
        <f t="shared" si="110"/>
        <v>41788.743055555555</v>
      </c>
      <c r="U2335">
        <f>IF(H2335="GBP", P2335*1.35, P2335*1)</f>
        <v>13.54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1.02</v>
      </c>
      <c r="P2336">
        <f>ROUND(E2336/L2336, 2)</f>
        <v>60.87</v>
      </c>
      <c r="Q2336" t="s">
        <v>8337</v>
      </c>
      <c r="R2336" t="s">
        <v>8353</v>
      </c>
      <c r="S2336" s="10">
        <f t="shared" si="109"/>
        <v>41918.670115740737</v>
      </c>
      <c r="T2336" s="10">
        <f t="shared" si="110"/>
        <v>41948.731944444444</v>
      </c>
      <c r="U2336">
        <f>IF(H2336="GBP", P2336*1.35, P2336*1)</f>
        <v>60.87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1.02</v>
      </c>
      <c r="P2337">
        <f>ROUND(E2337/L2337, 2)</f>
        <v>115.69</v>
      </c>
      <c r="Q2337" t="s">
        <v>8337</v>
      </c>
      <c r="R2337" t="s">
        <v>8353</v>
      </c>
      <c r="S2337" s="10">
        <f t="shared" si="109"/>
        <v>41771.572256944448</v>
      </c>
      <c r="T2337" s="10">
        <f t="shared" si="110"/>
        <v>41801.572256944448</v>
      </c>
      <c r="U2337">
        <f>IF(H2337="GBP", P2337*1.35, P2337*1)</f>
        <v>115.69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5.21</v>
      </c>
      <c r="P2338">
        <f>ROUND(E2338/L2338, 2)</f>
        <v>48.1</v>
      </c>
      <c r="Q2338" t="s">
        <v>8337</v>
      </c>
      <c r="R2338" t="s">
        <v>8353</v>
      </c>
      <c r="S2338" s="10">
        <f t="shared" si="109"/>
        <v>41666.924710648149</v>
      </c>
      <c r="T2338" s="10">
        <f t="shared" si="110"/>
        <v>41706.924710648149</v>
      </c>
      <c r="U2338">
        <f>IF(H2338="GBP", P2338*1.35, P2338*1)</f>
        <v>48.1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1.1100000000000001</v>
      </c>
      <c r="P2339">
        <f>ROUND(E2339/L2339, 2)</f>
        <v>74.180000000000007</v>
      </c>
      <c r="Q2339" t="s">
        <v>8337</v>
      </c>
      <c r="R2339" t="s">
        <v>8353</v>
      </c>
      <c r="S2339" s="10">
        <f t="shared" si="109"/>
        <v>41786.640543981484</v>
      </c>
      <c r="T2339" s="10">
        <f t="shared" si="110"/>
        <v>41816.640543981484</v>
      </c>
      <c r="U2339">
        <f>IF(H2339="GBP", P2339*1.35, P2339*1)</f>
        <v>74.180000000000007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1.01</v>
      </c>
      <c r="P2340">
        <f>ROUND(E2340/L2340, 2)</f>
        <v>123.35</v>
      </c>
      <c r="Q2340" t="s">
        <v>8337</v>
      </c>
      <c r="R2340" t="s">
        <v>8353</v>
      </c>
      <c r="S2340" s="10">
        <f t="shared" si="109"/>
        <v>41789.896805555552</v>
      </c>
      <c r="T2340" s="10">
        <f t="shared" si="110"/>
        <v>41819.896805555552</v>
      </c>
      <c r="U2340">
        <f>IF(H2340="GBP", P2340*1.35, P2340*1)</f>
        <v>123.35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2.94</v>
      </c>
      <c r="P2341">
        <f>ROUND(E2341/L2341, 2)</f>
        <v>66.62</v>
      </c>
      <c r="Q2341" t="s">
        <v>8337</v>
      </c>
      <c r="R2341" t="s">
        <v>8353</v>
      </c>
      <c r="S2341" s="10">
        <f t="shared" si="109"/>
        <v>42692.79987268518</v>
      </c>
      <c r="T2341" s="10">
        <f t="shared" si="110"/>
        <v>42723.332638888889</v>
      </c>
      <c r="U2341">
        <f>IF(H2341="GBP", P2341*1.35, P2341*1)</f>
        <v>66.62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1.06</v>
      </c>
      <c r="P2342">
        <f>ROUND(E2342/L2342, 2)</f>
        <v>104.99</v>
      </c>
      <c r="Q2342" t="s">
        <v>8337</v>
      </c>
      <c r="R2342" t="s">
        <v>8353</v>
      </c>
      <c r="S2342" s="10">
        <f t="shared" si="109"/>
        <v>42643.642800925925</v>
      </c>
      <c r="T2342" s="10">
        <f t="shared" si="110"/>
        <v>42673.642800925925</v>
      </c>
      <c r="U2342">
        <f>IF(H2342="GBP", P2342*1.35, P2342*1)</f>
        <v>104.99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P2343" t="e">
        <f>ROUND(E2343/L2343, 2)</f>
        <v>#DIV/0!</v>
      </c>
      <c r="Q2343" t="s">
        <v>8320</v>
      </c>
      <c r="R2343" t="s">
        <v>8321</v>
      </c>
      <c r="S2343" s="10">
        <f t="shared" si="109"/>
        <v>42167.813703703709</v>
      </c>
      <c r="T2343" s="10">
        <f t="shared" si="110"/>
        <v>42197.813703703709</v>
      </c>
      <c r="U2343" t="e">
        <f>IF(H2343="GBP", P2343*1.35, P2343*1)</f>
        <v>#DIV/0!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P2344" t="e">
        <f>ROUND(E2344/L2344, 2)</f>
        <v>#DIV/0!</v>
      </c>
      <c r="Q2344" t="s">
        <v>8320</v>
      </c>
      <c r="R2344" t="s">
        <v>8321</v>
      </c>
      <c r="S2344" s="10">
        <f t="shared" si="109"/>
        <v>41897.702199074076</v>
      </c>
      <c r="T2344" s="10">
        <f t="shared" si="110"/>
        <v>41918.208333333336</v>
      </c>
      <c r="U2344" t="e">
        <f>IF(H2344="GBP", P2344*1.35, P2344*1)</f>
        <v>#DIV/0!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0.03</v>
      </c>
      <c r="P2345">
        <f>ROUND(E2345/L2345, 2)</f>
        <v>300</v>
      </c>
      <c r="Q2345" t="s">
        <v>8320</v>
      </c>
      <c r="R2345" t="s">
        <v>8321</v>
      </c>
      <c r="S2345" s="10">
        <f t="shared" si="109"/>
        <v>42327.825289351851</v>
      </c>
      <c r="T2345" s="10">
        <f t="shared" si="110"/>
        <v>42377.82430555555</v>
      </c>
      <c r="U2345">
        <f>IF(H2345="GBP", P2345*1.35, P2345*1)</f>
        <v>300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0</v>
      </c>
      <c r="P2346">
        <f>ROUND(E2346/L2346, 2)</f>
        <v>1</v>
      </c>
      <c r="Q2346" t="s">
        <v>8320</v>
      </c>
      <c r="R2346" t="s">
        <v>8321</v>
      </c>
      <c r="S2346" s="10">
        <f t="shared" si="109"/>
        <v>42515.727650462963</v>
      </c>
      <c r="T2346" s="10">
        <f t="shared" si="110"/>
        <v>42545.727650462963</v>
      </c>
      <c r="U2346">
        <f>IF(H2346="GBP", P2346*1.35, P2346*1)</f>
        <v>1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P2347" t="e">
        <f>ROUND(E2347/L2347, 2)</f>
        <v>#DIV/0!</v>
      </c>
      <c r="Q2347" t="s">
        <v>8320</v>
      </c>
      <c r="R2347" t="s">
        <v>8321</v>
      </c>
      <c r="S2347" s="10">
        <f t="shared" si="109"/>
        <v>42060.001805555556</v>
      </c>
      <c r="T2347" s="10">
        <f t="shared" si="110"/>
        <v>42094.985416666663</v>
      </c>
      <c r="U2347" t="e">
        <f>IF(H2347="GBP", P2347*1.35, P2347*1)</f>
        <v>#DIV/0!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0</v>
      </c>
      <c r="P2348">
        <f>ROUND(E2348/L2348, 2)</f>
        <v>13</v>
      </c>
      <c r="Q2348" t="s">
        <v>8320</v>
      </c>
      <c r="R2348" t="s">
        <v>8321</v>
      </c>
      <c r="S2348" s="10">
        <f t="shared" si="109"/>
        <v>42615.79896990741</v>
      </c>
      <c r="T2348" s="10">
        <f t="shared" si="110"/>
        <v>42660.79896990741</v>
      </c>
      <c r="U2348">
        <f>IF(H2348="GBP", P2348*1.35, P2348*1)</f>
        <v>13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0.02</v>
      </c>
      <c r="P2349">
        <f>ROUND(E2349/L2349, 2)</f>
        <v>15</v>
      </c>
      <c r="Q2349" t="s">
        <v>8320</v>
      </c>
      <c r="R2349" t="s">
        <v>8321</v>
      </c>
      <c r="S2349" s="10">
        <f t="shared" si="109"/>
        <v>42577.607361111113</v>
      </c>
      <c r="T2349" s="10">
        <f t="shared" si="110"/>
        <v>42607.607361111113</v>
      </c>
      <c r="U2349">
        <f>IF(H2349="GBP", P2349*1.35, P2349*1)</f>
        <v>15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0</v>
      </c>
      <c r="P2350">
        <f>ROUND(E2350/L2350, 2)</f>
        <v>54</v>
      </c>
      <c r="Q2350" t="s">
        <v>8320</v>
      </c>
      <c r="R2350" t="s">
        <v>8321</v>
      </c>
      <c r="S2350" s="10">
        <f t="shared" si="109"/>
        <v>42360.932152777779</v>
      </c>
      <c r="T2350" s="10">
        <f t="shared" si="110"/>
        <v>42420.932152777779</v>
      </c>
      <c r="U2350">
        <f>IF(H2350="GBP", P2350*1.35, P2350*1)</f>
        <v>54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P2351" t="e">
        <f>ROUND(E2351/L2351, 2)</f>
        <v>#DIV/0!</v>
      </c>
      <c r="Q2351" t="s">
        <v>8320</v>
      </c>
      <c r="R2351" t="s">
        <v>8321</v>
      </c>
      <c r="S2351" s="10">
        <f t="shared" si="109"/>
        <v>42198.775787037041</v>
      </c>
      <c r="T2351" s="10">
        <f t="shared" si="110"/>
        <v>42227.775787037041</v>
      </c>
      <c r="U2351" t="e">
        <f>IF(H2351="GBP", P2351*1.35, P2351*1)</f>
        <v>#DIV/0!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P2352" t="e">
        <f>ROUND(E2352/L2352, 2)</f>
        <v>#DIV/0!</v>
      </c>
      <c r="Q2352" t="s">
        <v>8320</v>
      </c>
      <c r="R2352" t="s">
        <v>8321</v>
      </c>
      <c r="S2352" s="10">
        <f t="shared" si="109"/>
        <v>42708.842245370368</v>
      </c>
      <c r="T2352" s="10">
        <f t="shared" si="110"/>
        <v>42738.842245370368</v>
      </c>
      <c r="U2352" t="e">
        <f>IF(H2352="GBP", P2352*1.35, P2352*1)</f>
        <v>#DIV/0!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0.01</v>
      </c>
      <c r="P2353">
        <f>ROUND(E2353/L2353, 2)</f>
        <v>15.43</v>
      </c>
      <c r="Q2353" t="s">
        <v>8320</v>
      </c>
      <c r="R2353" t="s">
        <v>8321</v>
      </c>
      <c r="S2353" s="10">
        <f t="shared" si="109"/>
        <v>42094.101145833338</v>
      </c>
      <c r="T2353" s="10">
        <f t="shared" si="110"/>
        <v>42124.101145833338</v>
      </c>
      <c r="U2353">
        <f>IF(H2353="GBP", P2353*1.35, P2353*1)</f>
        <v>15.43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P2354" t="e">
        <f>ROUND(E2354/L2354, 2)</f>
        <v>#DIV/0!</v>
      </c>
      <c r="Q2354" t="s">
        <v>8320</v>
      </c>
      <c r="R2354" t="s">
        <v>8321</v>
      </c>
      <c r="S2354" s="10">
        <f t="shared" si="109"/>
        <v>42101.633703703701</v>
      </c>
      <c r="T2354" s="10">
        <f t="shared" si="110"/>
        <v>42161.633703703701</v>
      </c>
      <c r="U2354" t="e">
        <f>IF(H2354="GBP", P2354*1.35, P2354*1)</f>
        <v>#DIV/0!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P2355" t="e">
        <f>ROUND(E2355/L2355, 2)</f>
        <v>#DIV/0!</v>
      </c>
      <c r="Q2355" t="s">
        <v>8320</v>
      </c>
      <c r="R2355" t="s">
        <v>8321</v>
      </c>
      <c r="S2355" s="10">
        <f t="shared" si="109"/>
        <v>42103.676180555558</v>
      </c>
      <c r="T2355" s="10">
        <f t="shared" si="110"/>
        <v>42115.676180555558</v>
      </c>
      <c r="U2355" t="e">
        <f>IF(H2355="GBP", P2355*1.35, P2355*1)</f>
        <v>#DIV/0!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0</v>
      </c>
      <c r="P2356">
        <f>ROUND(E2356/L2356, 2)</f>
        <v>25</v>
      </c>
      <c r="Q2356" t="s">
        <v>8320</v>
      </c>
      <c r="R2356" t="s">
        <v>8321</v>
      </c>
      <c r="S2356" s="10">
        <f t="shared" si="109"/>
        <v>41954.722916666666</v>
      </c>
      <c r="T2356" s="10">
        <f t="shared" si="110"/>
        <v>42014.722916666666</v>
      </c>
      <c r="U2356">
        <f>IF(H2356="GBP", P2356*1.35, P2356*1)</f>
        <v>25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0.01</v>
      </c>
      <c r="P2357">
        <f>ROUND(E2357/L2357, 2)</f>
        <v>27.5</v>
      </c>
      <c r="Q2357" t="s">
        <v>8320</v>
      </c>
      <c r="R2357" t="s">
        <v>8321</v>
      </c>
      <c r="S2357" s="10">
        <f t="shared" si="109"/>
        <v>42096.918240740735</v>
      </c>
      <c r="T2357" s="10">
        <f t="shared" si="110"/>
        <v>42126.918240740735</v>
      </c>
      <c r="U2357">
        <f>IF(H2357="GBP", P2357*1.35, P2357*1)</f>
        <v>27.5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P2358" t="e">
        <f>ROUND(E2358/L2358, 2)</f>
        <v>#DIV/0!</v>
      </c>
      <c r="Q2358" t="s">
        <v>8320</v>
      </c>
      <c r="R2358" t="s">
        <v>8321</v>
      </c>
      <c r="S2358" s="10">
        <f t="shared" si="109"/>
        <v>42130.78361111111</v>
      </c>
      <c r="T2358" s="10">
        <f t="shared" si="110"/>
        <v>42160.78361111111</v>
      </c>
      <c r="U2358" t="e">
        <f>IF(H2358="GBP", P2358*1.35, P2358*1)</f>
        <v>#DIV/0!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P2359" t="e">
        <f>ROUND(E2359/L2359, 2)</f>
        <v>#DIV/0!</v>
      </c>
      <c r="Q2359" t="s">
        <v>8320</v>
      </c>
      <c r="R2359" t="s">
        <v>8321</v>
      </c>
      <c r="S2359" s="10">
        <f t="shared" si="109"/>
        <v>42264.620115740734</v>
      </c>
      <c r="T2359" s="10">
        <f t="shared" si="110"/>
        <v>42294.620115740734</v>
      </c>
      <c r="U2359" t="e">
        <f>IF(H2359="GBP", P2359*1.35, P2359*1)</f>
        <v>#DIV/0!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P2360" t="e">
        <f>ROUND(E2360/L2360, 2)</f>
        <v>#DIV/0!</v>
      </c>
      <c r="Q2360" t="s">
        <v>8320</v>
      </c>
      <c r="R2360" t="s">
        <v>8321</v>
      </c>
      <c r="S2360" s="10">
        <f t="shared" si="109"/>
        <v>41978.930972222224</v>
      </c>
      <c r="T2360" s="10">
        <f t="shared" si="110"/>
        <v>42035.027083333334</v>
      </c>
      <c r="U2360" t="e">
        <f>IF(H2360="GBP", P2360*1.35, P2360*1)</f>
        <v>#DIV/0!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0.15</v>
      </c>
      <c r="P2361">
        <f>ROUND(E2361/L2361, 2)</f>
        <v>367</v>
      </c>
      <c r="Q2361" t="s">
        <v>8320</v>
      </c>
      <c r="R2361" t="s">
        <v>8321</v>
      </c>
      <c r="S2361" s="10">
        <f t="shared" si="109"/>
        <v>42159.649583333332</v>
      </c>
      <c r="T2361" s="10">
        <f t="shared" si="110"/>
        <v>42219.649583333332</v>
      </c>
      <c r="U2361">
        <f>IF(H2361="GBP", P2361*1.35, P2361*1)</f>
        <v>367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0</v>
      </c>
      <c r="P2362">
        <f>ROUND(E2362/L2362, 2)</f>
        <v>2</v>
      </c>
      <c r="Q2362" t="s">
        <v>8320</v>
      </c>
      <c r="R2362" t="s">
        <v>8321</v>
      </c>
      <c r="S2362" s="10">
        <f t="shared" si="109"/>
        <v>42377.70694444445</v>
      </c>
      <c r="T2362" s="10">
        <f t="shared" si="110"/>
        <v>42407.70694444445</v>
      </c>
      <c r="U2362">
        <f>IF(H2362="GBP", P2362*1.35, P2362*1)</f>
        <v>2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P2363" t="e">
        <f>ROUND(E2363/L2363, 2)</f>
        <v>#DIV/0!</v>
      </c>
      <c r="Q2363" t="s">
        <v>8320</v>
      </c>
      <c r="R2363" t="s">
        <v>8321</v>
      </c>
      <c r="S2363" s="10">
        <f t="shared" si="109"/>
        <v>42466.858888888892</v>
      </c>
      <c r="T2363" s="10">
        <f t="shared" si="110"/>
        <v>42490.916666666672</v>
      </c>
      <c r="U2363" t="e">
        <f>IF(H2363="GBP", P2363*1.35, P2363*1)</f>
        <v>#DIV/0!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0.28999999999999998</v>
      </c>
      <c r="P2364">
        <f>ROUND(E2364/L2364, 2)</f>
        <v>60</v>
      </c>
      <c r="Q2364" t="s">
        <v>8320</v>
      </c>
      <c r="R2364" t="s">
        <v>8321</v>
      </c>
      <c r="S2364" s="10">
        <f t="shared" si="109"/>
        <v>41954.688310185185</v>
      </c>
      <c r="T2364" s="10">
        <f t="shared" si="110"/>
        <v>41984.688310185185</v>
      </c>
      <c r="U2364">
        <f>IF(H2364="GBP", P2364*1.35, P2364*1)</f>
        <v>60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P2365" t="e">
        <f>ROUND(E2365/L2365, 2)</f>
        <v>#DIV/0!</v>
      </c>
      <c r="Q2365" t="s">
        <v>8320</v>
      </c>
      <c r="R2365" t="s">
        <v>8321</v>
      </c>
      <c r="S2365" s="10">
        <f t="shared" si="109"/>
        <v>42322.011574074073</v>
      </c>
      <c r="T2365" s="10">
        <f t="shared" si="110"/>
        <v>42367.011574074073</v>
      </c>
      <c r="U2365" t="e">
        <f>IF(H2365="GBP", P2365*1.35, P2365*1)</f>
        <v>#DIV/0!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P2366" t="e">
        <f>ROUND(E2366/L2366, 2)</f>
        <v>#DIV/0!</v>
      </c>
      <c r="Q2366" t="s">
        <v>8320</v>
      </c>
      <c r="R2366" t="s">
        <v>8321</v>
      </c>
      <c r="S2366" s="10">
        <f t="shared" si="109"/>
        <v>42248.934675925921</v>
      </c>
      <c r="T2366" s="10">
        <f t="shared" si="110"/>
        <v>42303.934675925921</v>
      </c>
      <c r="U2366" t="e">
        <f>IF(H2366="GBP", P2366*1.35, P2366*1)</f>
        <v>#DIV/0!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P2367" t="e">
        <f>ROUND(E2367/L2367, 2)</f>
        <v>#DIV/0!</v>
      </c>
      <c r="Q2367" t="s">
        <v>8320</v>
      </c>
      <c r="R2367" t="s">
        <v>8321</v>
      </c>
      <c r="S2367" s="10">
        <f t="shared" si="109"/>
        <v>42346.736400462964</v>
      </c>
      <c r="T2367" s="10">
        <f t="shared" si="110"/>
        <v>42386.958333333328</v>
      </c>
      <c r="U2367" t="e">
        <f>IF(H2367="GBP", P2367*1.35, P2367*1)</f>
        <v>#DIV/0!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0.11</v>
      </c>
      <c r="P2368">
        <f>ROUND(E2368/L2368, 2)</f>
        <v>97.41</v>
      </c>
      <c r="Q2368" t="s">
        <v>8320</v>
      </c>
      <c r="R2368" t="s">
        <v>8321</v>
      </c>
      <c r="S2368" s="10">
        <f t="shared" si="109"/>
        <v>42268.531631944439</v>
      </c>
      <c r="T2368" s="10">
        <f t="shared" si="110"/>
        <v>42298.531631944439</v>
      </c>
      <c r="U2368">
        <f>IF(H2368="GBP", P2368*1.35, P2368*1)</f>
        <v>131.5035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0.01</v>
      </c>
      <c r="P2369">
        <f>ROUND(E2369/L2369, 2)</f>
        <v>47.86</v>
      </c>
      <c r="Q2369" t="s">
        <v>8320</v>
      </c>
      <c r="R2369" t="s">
        <v>8321</v>
      </c>
      <c r="S2369" s="10">
        <f t="shared" si="109"/>
        <v>42425.970092592594</v>
      </c>
      <c r="T2369" s="10">
        <f t="shared" si="110"/>
        <v>42485.928425925929</v>
      </c>
      <c r="U2369">
        <f>IF(H2369="GBP", P2369*1.35, P2369*1)</f>
        <v>47.86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0</v>
      </c>
      <c r="P2370">
        <f>ROUND(E2370/L2370, 2)</f>
        <v>50</v>
      </c>
      <c r="Q2370" t="s">
        <v>8320</v>
      </c>
      <c r="R2370" t="s">
        <v>8321</v>
      </c>
      <c r="S2370" s="10">
        <f t="shared" si="109"/>
        <v>42063.721817129626</v>
      </c>
      <c r="T2370" s="10">
        <f t="shared" si="110"/>
        <v>42108.680150462969</v>
      </c>
      <c r="U2370">
        <f>IF(H2370="GBP", P2370*1.35, P2370*1)</f>
        <v>50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ROUND(E2371/D2371,2)</f>
        <v>0</v>
      </c>
      <c r="P2371" t="e">
        <f>ROUND(E2371/L2371, 2)</f>
        <v>#DIV/0!</v>
      </c>
      <c r="Q2371" t="s">
        <v>8320</v>
      </c>
      <c r="R2371" t="s">
        <v>8321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  <c r="U2371" t="e">
        <f>IF(H2371="GBP", P2371*1.35, P2371*1)</f>
        <v>#DIV/0!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0</v>
      </c>
      <c r="P2372">
        <f>ROUND(E2372/L2372, 2)</f>
        <v>20.5</v>
      </c>
      <c r="Q2372" t="s">
        <v>8320</v>
      </c>
      <c r="R2372" t="s">
        <v>8321</v>
      </c>
      <c r="S2372" s="10">
        <f t="shared" si="112"/>
        <v>41961.18913194444</v>
      </c>
      <c r="T2372" s="10">
        <f t="shared" si="113"/>
        <v>41991.18913194444</v>
      </c>
      <c r="U2372">
        <f>IF(H2372="GBP", P2372*1.35, P2372*1)</f>
        <v>20.5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P2373" t="e">
        <f>ROUND(E2373/L2373, 2)</f>
        <v>#DIV/0!</v>
      </c>
      <c r="Q2373" t="s">
        <v>8320</v>
      </c>
      <c r="R2373" t="s">
        <v>8321</v>
      </c>
      <c r="S2373" s="10">
        <f t="shared" si="112"/>
        <v>42150.777731481481</v>
      </c>
      <c r="T2373" s="10">
        <f t="shared" si="113"/>
        <v>42180.777731481481</v>
      </c>
      <c r="U2373" t="e">
        <f>IF(H2373="GBP", P2373*1.35, P2373*1)</f>
        <v>#DIV/0!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0.03</v>
      </c>
      <c r="P2374">
        <f>ROUND(E2374/L2374, 2)</f>
        <v>30</v>
      </c>
      <c r="Q2374" t="s">
        <v>8320</v>
      </c>
      <c r="R2374" t="s">
        <v>8321</v>
      </c>
      <c r="S2374" s="10">
        <f t="shared" si="112"/>
        <v>42088.069108796291</v>
      </c>
      <c r="T2374" s="10">
        <f t="shared" si="113"/>
        <v>42118.069108796291</v>
      </c>
      <c r="U2374">
        <f>IF(H2374="GBP", P2374*1.35, P2374*1)</f>
        <v>30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0</v>
      </c>
      <c r="P2375">
        <f>ROUND(E2375/L2375, 2)</f>
        <v>50</v>
      </c>
      <c r="Q2375" t="s">
        <v>8320</v>
      </c>
      <c r="R2375" t="s">
        <v>8321</v>
      </c>
      <c r="S2375" s="10">
        <f t="shared" si="112"/>
        <v>42215.662314814821</v>
      </c>
      <c r="T2375" s="10">
        <f t="shared" si="113"/>
        <v>42245.662314814821</v>
      </c>
      <c r="U2375">
        <f>IF(H2375="GBP", P2375*1.35, P2375*1)</f>
        <v>50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0</v>
      </c>
      <c r="P2376">
        <f>ROUND(E2376/L2376, 2)</f>
        <v>10</v>
      </c>
      <c r="Q2376" t="s">
        <v>8320</v>
      </c>
      <c r="R2376" t="s">
        <v>8321</v>
      </c>
      <c r="S2376" s="10">
        <f t="shared" si="112"/>
        <v>42017.843287037031</v>
      </c>
      <c r="T2376" s="10">
        <f t="shared" si="113"/>
        <v>42047.843287037031</v>
      </c>
      <c r="U2376">
        <f>IF(H2376="GBP", P2376*1.35, P2376*1)</f>
        <v>10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P2377" t="e">
        <f>ROUND(E2377/L2377, 2)</f>
        <v>#DIV/0!</v>
      </c>
      <c r="Q2377" t="s">
        <v>8320</v>
      </c>
      <c r="R2377" t="s">
        <v>8321</v>
      </c>
      <c r="S2377" s="10">
        <f t="shared" si="112"/>
        <v>42592.836076388892</v>
      </c>
      <c r="T2377" s="10">
        <f t="shared" si="113"/>
        <v>42622.836076388892</v>
      </c>
      <c r="U2377" t="e">
        <f>IF(H2377="GBP", P2377*1.35, P2377*1)</f>
        <v>#DIV/0!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0.11</v>
      </c>
      <c r="P2378">
        <f>ROUND(E2378/L2378, 2)</f>
        <v>81.58</v>
      </c>
      <c r="Q2378" t="s">
        <v>8320</v>
      </c>
      <c r="R2378" t="s">
        <v>8321</v>
      </c>
      <c r="S2378" s="10">
        <f t="shared" si="112"/>
        <v>42318.925532407404</v>
      </c>
      <c r="T2378" s="10">
        <f t="shared" si="113"/>
        <v>42348.925532407404</v>
      </c>
      <c r="U2378">
        <f>IF(H2378="GBP", P2378*1.35, P2378*1)</f>
        <v>81.58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P2379" t="e">
        <f>ROUND(E2379/L2379, 2)</f>
        <v>#DIV/0!</v>
      </c>
      <c r="Q2379" t="s">
        <v>8320</v>
      </c>
      <c r="R2379" t="s">
        <v>8321</v>
      </c>
      <c r="S2379" s="10">
        <f t="shared" si="112"/>
        <v>42669.870173611111</v>
      </c>
      <c r="T2379" s="10">
        <f t="shared" si="113"/>
        <v>42699.911840277782</v>
      </c>
      <c r="U2379" t="e">
        <f>IF(H2379="GBP", P2379*1.35, P2379*1)</f>
        <v>#DIV/0!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P2380" t="e">
        <f>ROUND(E2380/L2380, 2)</f>
        <v>#DIV/0!</v>
      </c>
      <c r="Q2380" t="s">
        <v>8320</v>
      </c>
      <c r="R2380" t="s">
        <v>8321</v>
      </c>
      <c r="S2380" s="10">
        <f t="shared" si="112"/>
        <v>42213.013078703705</v>
      </c>
      <c r="T2380" s="10">
        <f t="shared" si="113"/>
        <v>42242.013078703705</v>
      </c>
      <c r="U2380" t="e">
        <f>IF(H2380="GBP", P2380*1.35, P2380*1)</f>
        <v>#DIV/0!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P2381" t="e">
        <f>ROUND(E2381/L2381, 2)</f>
        <v>#DIV/0!</v>
      </c>
      <c r="Q2381" t="s">
        <v>8320</v>
      </c>
      <c r="R2381" t="s">
        <v>8321</v>
      </c>
      <c r="S2381" s="10">
        <f t="shared" si="112"/>
        <v>42237.016388888893</v>
      </c>
      <c r="T2381" s="10">
        <f t="shared" si="113"/>
        <v>42282.016388888893</v>
      </c>
      <c r="U2381" t="e">
        <f>IF(H2381="GBP", P2381*1.35, P2381*1)</f>
        <v>#DIV/0!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0</v>
      </c>
      <c r="P2382">
        <f>ROUND(E2382/L2382, 2)</f>
        <v>18.329999999999998</v>
      </c>
      <c r="Q2382" t="s">
        <v>8320</v>
      </c>
      <c r="R2382" t="s">
        <v>8321</v>
      </c>
      <c r="S2382" s="10">
        <f t="shared" si="112"/>
        <v>42248.793310185181</v>
      </c>
      <c r="T2382" s="10">
        <f t="shared" si="113"/>
        <v>42278.793310185181</v>
      </c>
      <c r="U2382">
        <f>IF(H2382="GBP", P2382*1.35, P2382*1)</f>
        <v>18.329999999999998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0.02</v>
      </c>
      <c r="P2383">
        <f>ROUND(E2383/L2383, 2)</f>
        <v>224.43</v>
      </c>
      <c r="Q2383" t="s">
        <v>8320</v>
      </c>
      <c r="R2383" t="s">
        <v>8321</v>
      </c>
      <c r="S2383" s="10">
        <f t="shared" si="112"/>
        <v>42074.935740740737</v>
      </c>
      <c r="T2383" s="10">
        <f t="shared" si="113"/>
        <v>42104.935740740737</v>
      </c>
      <c r="U2383">
        <f>IF(H2383="GBP", P2383*1.35, P2383*1)</f>
        <v>224.43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0.03</v>
      </c>
      <c r="P2384">
        <f>ROUND(E2384/L2384, 2)</f>
        <v>37.5</v>
      </c>
      <c r="Q2384" t="s">
        <v>8320</v>
      </c>
      <c r="R2384" t="s">
        <v>8321</v>
      </c>
      <c r="S2384" s="10">
        <f t="shared" si="112"/>
        <v>42195.187534722223</v>
      </c>
      <c r="T2384" s="10">
        <f t="shared" si="113"/>
        <v>42220.187534722223</v>
      </c>
      <c r="U2384">
        <f>IF(H2384="GBP", P2384*1.35, P2384*1)</f>
        <v>37.5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0.04</v>
      </c>
      <c r="P2385">
        <f>ROUND(E2385/L2385, 2)</f>
        <v>145</v>
      </c>
      <c r="Q2385" t="s">
        <v>8320</v>
      </c>
      <c r="R2385" t="s">
        <v>8321</v>
      </c>
      <c r="S2385" s="10">
        <f t="shared" si="112"/>
        <v>42027.056793981479</v>
      </c>
      <c r="T2385" s="10">
        <f t="shared" si="113"/>
        <v>42057.056793981479</v>
      </c>
      <c r="U2385">
        <f>IF(H2385="GBP", P2385*1.35, P2385*1)</f>
        <v>145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0.01</v>
      </c>
      <c r="P2386">
        <f>ROUND(E2386/L2386, 2)</f>
        <v>1</v>
      </c>
      <c r="Q2386" t="s">
        <v>8320</v>
      </c>
      <c r="R2386" t="s">
        <v>8321</v>
      </c>
      <c r="S2386" s="10">
        <f t="shared" si="112"/>
        <v>41927.067627314813</v>
      </c>
      <c r="T2386" s="10">
        <f t="shared" si="113"/>
        <v>41957.109293981484</v>
      </c>
      <c r="U2386">
        <f>IF(H2386="GBP", P2386*1.35, P2386*1)</f>
        <v>1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0.01</v>
      </c>
      <c r="P2387">
        <f>ROUND(E2387/L2387, 2)</f>
        <v>112.57</v>
      </c>
      <c r="Q2387" t="s">
        <v>8320</v>
      </c>
      <c r="R2387" t="s">
        <v>8321</v>
      </c>
      <c r="S2387" s="10">
        <f t="shared" si="112"/>
        <v>42191.70175925926</v>
      </c>
      <c r="T2387" s="10">
        <f t="shared" si="113"/>
        <v>42221.70175925926</v>
      </c>
      <c r="U2387">
        <f>IF(H2387="GBP", P2387*1.35, P2387*1)</f>
        <v>112.57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P2388" t="e">
        <f>ROUND(E2388/L2388, 2)</f>
        <v>#DIV/0!</v>
      </c>
      <c r="Q2388" t="s">
        <v>8320</v>
      </c>
      <c r="R2388" t="s">
        <v>8321</v>
      </c>
      <c r="S2388" s="10">
        <f t="shared" si="112"/>
        <v>41954.838240740741</v>
      </c>
      <c r="T2388" s="10">
        <f t="shared" si="113"/>
        <v>42014.838240740741</v>
      </c>
      <c r="U2388" t="e">
        <f>IF(H2388="GBP", P2388*1.35, P2388*1)</f>
        <v>#DIV/0!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0.01</v>
      </c>
      <c r="P2389">
        <f>ROUND(E2389/L2389, 2)</f>
        <v>342</v>
      </c>
      <c r="Q2389" t="s">
        <v>8320</v>
      </c>
      <c r="R2389" t="s">
        <v>8321</v>
      </c>
      <c r="S2389" s="10">
        <f t="shared" si="112"/>
        <v>42528.626620370371</v>
      </c>
      <c r="T2389" s="10">
        <f t="shared" si="113"/>
        <v>42573.626620370371</v>
      </c>
      <c r="U2389">
        <f>IF(H2389="GBP", P2389*1.35, P2389*1)</f>
        <v>342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0.01</v>
      </c>
      <c r="P2390">
        <f>ROUND(E2390/L2390, 2)</f>
        <v>57.88</v>
      </c>
      <c r="Q2390" t="s">
        <v>8320</v>
      </c>
      <c r="R2390" t="s">
        <v>8321</v>
      </c>
      <c r="S2390" s="10">
        <f t="shared" si="112"/>
        <v>41989.853692129633</v>
      </c>
      <c r="T2390" s="10">
        <f t="shared" si="113"/>
        <v>42019.811805555553</v>
      </c>
      <c r="U2390">
        <f>IF(H2390="GBP", P2390*1.35, P2390*1)</f>
        <v>57.88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0</v>
      </c>
      <c r="P2391">
        <f>ROUND(E2391/L2391, 2)</f>
        <v>30</v>
      </c>
      <c r="Q2391" t="s">
        <v>8320</v>
      </c>
      <c r="R2391" t="s">
        <v>8321</v>
      </c>
      <c r="S2391" s="10">
        <f t="shared" si="112"/>
        <v>42179.653379629628</v>
      </c>
      <c r="T2391" s="10">
        <f t="shared" si="113"/>
        <v>42210.915972222225</v>
      </c>
      <c r="U2391">
        <f>IF(H2391="GBP", P2391*1.35, P2391*1)</f>
        <v>30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P2392" t="e">
        <f>ROUND(E2392/L2392, 2)</f>
        <v>#DIV/0!</v>
      </c>
      <c r="Q2392" t="s">
        <v>8320</v>
      </c>
      <c r="R2392" t="s">
        <v>8321</v>
      </c>
      <c r="S2392" s="10">
        <f t="shared" si="112"/>
        <v>41968.262314814812</v>
      </c>
      <c r="T2392" s="10">
        <f t="shared" si="113"/>
        <v>42008.262314814812</v>
      </c>
      <c r="U2392" t="e">
        <f>IF(H2392="GBP", P2392*1.35, P2392*1)</f>
        <v>#DIV/0!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0</v>
      </c>
      <c r="P2393">
        <f>ROUND(E2393/L2393, 2)</f>
        <v>25</v>
      </c>
      <c r="Q2393" t="s">
        <v>8320</v>
      </c>
      <c r="R2393" t="s">
        <v>8321</v>
      </c>
      <c r="S2393" s="10">
        <f t="shared" si="112"/>
        <v>42064.794490740736</v>
      </c>
      <c r="T2393" s="10">
        <f t="shared" si="113"/>
        <v>42094.752824074079</v>
      </c>
      <c r="U2393">
        <f>IF(H2393="GBP", P2393*1.35, P2393*1)</f>
        <v>25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P2394" t="e">
        <f>ROUND(E2394/L2394, 2)</f>
        <v>#DIV/0!</v>
      </c>
      <c r="Q2394" t="s">
        <v>8320</v>
      </c>
      <c r="R2394" t="s">
        <v>8321</v>
      </c>
      <c r="S2394" s="10">
        <f t="shared" si="112"/>
        <v>42276.120636574073</v>
      </c>
      <c r="T2394" s="10">
        <f t="shared" si="113"/>
        <v>42306.120636574073</v>
      </c>
      <c r="U2394" t="e">
        <f>IF(H2394="GBP", P2394*1.35, P2394*1)</f>
        <v>#DIV/0!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0</v>
      </c>
      <c r="P2395">
        <f>ROUND(E2395/L2395, 2)</f>
        <v>50</v>
      </c>
      <c r="Q2395" t="s">
        <v>8320</v>
      </c>
      <c r="R2395" t="s">
        <v>8321</v>
      </c>
      <c r="S2395" s="10">
        <f t="shared" si="112"/>
        <v>42194.648344907408</v>
      </c>
      <c r="T2395" s="10">
        <f t="shared" si="113"/>
        <v>42224.648344907408</v>
      </c>
      <c r="U2395">
        <f>IF(H2395="GBP", P2395*1.35, P2395*1)</f>
        <v>50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0</v>
      </c>
      <c r="P2396">
        <f>ROUND(E2396/L2396, 2)</f>
        <v>1.5</v>
      </c>
      <c r="Q2396" t="s">
        <v>8320</v>
      </c>
      <c r="R2396" t="s">
        <v>8321</v>
      </c>
      <c r="S2396" s="10">
        <f t="shared" si="112"/>
        <v>42031.362187499995</v>
      </c>
      <c r="T2396" s="10">
        <f t="shared" si="113"/>
        <v>42061.362187499995</v>
      </c>
      <c r="U2396">
        <f>IF(H2396="GBP", P2396*1.35, P2396*1)</f>
        <v>1.5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P2397" t="e">
        <f>ROUND(E2397/L2397, 2)</f>
        <v>#DIV/0!</v>
      </c>
      <c r="Q2397" t="s">
        <v>8320</v>
      </c>
      <c r="R2397" t="s">
        <v>8321</v>
      </c>
      <c r="S2397" s="10">
        <f t="shared" si="112"/>
        <v>42717.121377314819</v>
      </c>
      <c r="T2397" s="10">
        <f t="shared" si="113"/>
        <v>42745.372916666667</v>
      </c>
      <c r="U2397" t="e">
        <f>IF(H2397="GBP", P2397*1.35, P2397*1)</f>
        <v>#DIV/0!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0</v>
      </c>
      <c r="P2398">
        <f>ROUND(E2398/L2398, 2)</f>
        <v>10</v>
      </c>
      <c r="Q2398" t="s">
        <v>8320</v>
      </c>
      <c r="R2398" t="s">
        <v>8321</v>
      </c>
      <c r="S2398" s="10">
        <f t="shared" si="112"/>
        <v>42262.849050925928</v>
      </c>
      <c r="T2398" s="10">
        <f t="shared" si="113"/>
        <v>42292.849050925928</v>
      </c>
      <c r="U2398">
        <f>IF(H2398="GBP", P2398*1.35, P2398*1)</f>
        <v>10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P2399" t="e">
        <f>ROUND(E2399/L2399, 2)</f>
        <v>#DIV/0!</v>
      </c>
      <c r="Q2399" t="s">
        <v>8320</v>
      </c>
      <c r="R2399" t="s">
        <v>8321</v>
      </c>
      <c r="S2399" s="10">
        <f t="shared" si="112"/>
        <v>41976.88490740741</v>
      </c>
      <c r="T2399" s="10">
        <f t="shared" si="113"/>
        <v>42006.88490740741</v>
      </c>
      <c r="U2399" t="e">
        <f>IF(H2399="GBP", P2399*1.35, P2399*1)</f>
        <v>#DIV/0!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P2400" t="e">
        <f>ROUND(E2400/L2400, 2)</f>
        <v>#DIV/0!</v>
      </c>
      <c r="Q2400" t="s">
        <v>8320</v>
      </c>
      <c r="R2400" t="s">
        <v>8321</v>
      </c>
      <c r="S2400" s="10">
        <f t="shared" si="112"/>
        <v>42157.916481481487</v>
      </c>
      <c r="T2400" s="10">
        <f t="shared" si="113"/>
        <v>42187.916481481487</v>
      </c>
      <c r="U2400" t="e">
        <f>IF(H2400="GBP", P2400*1.35, P2400*1)</f>
        <v>#DIV/0!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P2401" t="e">
        <f>ROUND(E2401/L2401, 2)</f>
        <v>#DIV/0!</v>
      </c>
      <c r="Q2401" t="s">
        <v>8320</v>
      </c>
      <c r="R2401" t="s">
        <v>8321</v>
      </c>
      <c r="S2401" s="10">
        <f t="shared" si="112"/>
        <v>41956.853078703702</v>
      </c>
      <c r="T2401" s="10">
        <f t="shared" si="113"/>
        <v>41991.853078703702</v>
      </c>
      <c r="U2401" t="e">
        <f>IF(H2401="GBP", P2401*1.35, P2401*1)</f>
        <v>#DIV/0!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P2402" t="e">
        <f>ROUND(E2402/L2402, 2)</f>
        <v>#DIV/0!</v>
      </c>
      <c r="Q2402" t="s">
        <v>8320</v>
      </c>
      <c r="R2402" t="s">
        <v>8321</v>
      </c>
      <c r="S2402" s="10">
        <f t="shared" si="112"/>
        <v>42444.268101851849</v>
      </c>
      <c r="T2402" s="10">
        <f t="shared" si="113"/>
        <v>42474.268101851849</v>
      </c>
      <c r="U2402" t="e">
        <f>IF(H2402="GBP", P2402*1.35, P2402*1)</f>
        <v>#DIV/0!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0.01</v>
      </c>
      <c r="P2403">
        <f>ROUND(E2403/L2403, 2)</f>
        <v>22.33</v>
      </c>
      <c r="Q2403" t="s">
        <v>8337</v>
      </c>
      <c r="R2403" t="s">
        <v>8338</v>
      </c>
      <c r="S2403" s="10">
        <f t="shared" si="112"/>
        <v>42374.822870370372</v>
      </c>
      <c r="T2403" s="10">
        <f t="shared" si="113"/>
        <v>42434.822870370372</v>
      </c>
      <c r="U2403">
        <f>IF(H2403="GBP", P2403*1.35, P2403*1)</f>
        <v>22.33</v>
      </c>
    </row>
    <row r="2404" spans="1:21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0</v>
      </c>
      <c r="P2404">
        <f>ROUND(E2404/L2404, 2)</f>
        <v>52</v>
      </c>
      <c r="Q2404" t="s">
        <v>8337</v>
      </c>
      <c r="R2404" t="s">
        <v>8338</v>
      </c>
      <c r="S2404" s="10">
        <f t="shared" si="112"/>
        <v>42107.679756944446</v>
      </c>
      <c r="T2404" s="10">
        <f t="shared" si="113"/>
        <v>42137.679756944446</v>
      </c>
      <c r="U2404">
        <f>IF(H2404="GBP", P2404*1.35, P2404*1)</f>
        <v>52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0.17</v>
      </c>
      <c r="P2405">
        <f>ROUND(E2405/L2405, 2)</f>
        <v>16.829999999999998</v>
      </c>
      <c r="Q2405" t="s">
        <v>8337</v>
      </c>
      <c r="R2405" t="s">
        <v>8338</v>
      </c>
      <c r="S2405" s="10">
        <f t="shared" si="112"/>
        <v>42399.882615740738</v>
      </c>
      <c r="T2405" s="10">
        <f t="shared" si="113"/>
        <v>42459.840949074074</v>
      </c>
      <c r="U2405">
        <f>IF(H2405="GBP", P2405*1.35, P2405*1)</f>
        <v>22.720499999999998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P2406" t="e">
        <f>ROUND(E2406/L2406, 2)</f>
        <v>#DIV/0!</v>
      </c>
      <c r="Q2406" t="s">
        <v>8337</v>
      </c>
      <c r="R2406" t="s">
        <v>8338</v>
      </c>
      <c r="S2406" s="10">
        <f t="shared" si="112"/>
        <v>42342.03943287037</v>
      </c>
      <c r="T2406" s="10">
        <f t="shared" si="113"/>
        <v>42372.03943287037</v>
      </c>
      <c r="U2406" t="e">
        <f>IF(H2406="GBP", P2406*1.35, P2406*1)</f>
        <v>#DIV/0!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0.23</v>
      </c>
      <c r="P2407">
        <f>ROUND(E2407/L2407, 2)</f>
        <v>56.3</v>
      </c>
      <c r="Q2407" t="s">
        <v>8337</v>
      </c>
      <c r="R2407" t="s">
        <v>8338</v>
      </c>
      <c r="S2407" s="10">
        <f t="shared" si="112"/>
        <v>42595.585358796292</v>
      </c>
      <c r="T2407" s="10">
        <f t="shared" si="113"/>
        <v>42616.585358796292</v>
      </c>
      <c r="U2407">
        <f>IF(H2407="GBP", P2407*1.35, P2407*1)</f>
        <v>56.3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0.41</v>
      </c>
      <c r="P2408">
        <f>ROUND(E2408/L2408, 2)</f>
        <v>84.06</v>
      </c>
      <c r="Q2408" t="s">
        <v>8337</v>
      </c>
      <c r="R2408" t="s">
        <v>8338</v>
      </c>
      <c r="S2408" s="10">
        <f t="shared" si="112"/>
        <v>41983.110995370371</v>
      </c>
      <c r="T2408" s="10">
        <f t="shared" si="113"/>
        <v>42023.110995370371</v>
      </c>
      <c r="U2408">
        <f>IF(H2408="GBP", P2408*1.35, P2408*1)</f>
        <v>84.06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0.25</v>
      </c>
      <c r="P2409">
        <f>ROUND(E2409/L2409, 2)</f>
        <v>168.39</v>
      </c>
      <c r="Q2409" t="s">
        <v>8337</v>
      </c>
      <c r="R2409" t="s">
        <v>8338</v>
      </c>
      <c r="S2409" s="10">
        <f t="shared" si="112"/>
        <v>42082.575555555552</v>
      </c>
      <c r="T2409" s="10">
        <f t="shared" si="113"/>
        <v>42105.25</v>
      </c>
      <c r="U2409">
        <f>IF(H2409="GBP", P2409*1.35, P2409*1)</f>
        <v>168.39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0</v>
      </c>
      <c r="P2410">
        <f>ROUND(E2410/L2410, 2)</f>
        <v>15</v>
      </c>
      <c r="Q2410" t="s">
        <v>8337</v>
      </c>
      <c r="R2410" t="s">
        <v>8338</v>
      </c>
      <c r="S2410" s="10">
        <f t="shared" si="112"/>
        <v>41919.140706018516</v>
      </c>
      <c r="T2410" s="10">
        <f t="shared" si="113"/>
        <v>41949.182372685187</v>
      </c>
      <c r="U2410">
        <f>IF(H2410="GBP", P2410*1.35, P2410*1)</f>
        <v>15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0.02</v>
      </c>
      <c r="P2411">
        <f>ROUND(E2411/L2411, 2)</f>
        <v>76.67</v>
      </c>
      <c r="Q2411" t="s">
        <v>8337</v>
      </c>
      <c r="R2411" t="s">
        <v>8338</v>
      </c>
      <c r="S2411" s="10">
        <f t="shared" si="112"/>
        <v>42204.875868055555</v>
      </c>
      <c r="T2411" s="10">
        <f t="shared" si="113"/>
        <v>42234.875868055555</v>
      </c>
      <c r="U2411">
        <f>IF(H2411="GBP", P2411*1.35, P2411*1)</f>
        <v>76.67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P2412" t="e">
        <f>ROUND(E2412/L2412, 2)</f>
        <v>#DIV/0!</v>
      </c>
      <c r="Q2412" t="s">
        <v>8337</v>
      </c>
      <c r="R2412" t="s">
        <v>8338</v>
      </c>
      <c r="S2412" s="10">
        <f t="shared" si="112"/>
        <v>42224.408275462964</v>
      </c>
      <c r="T2412" s="10">
        <f t="shared" si="113"/>
        <v>42254.408275462964</v>
      </c>
      <c r="U2412" t="e">
        <f>IF(H2412="GBP", P2412*1.35, P2412*1)</f>
        <v>#DIV/0!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0.01</v>
      </c>
      <c r="P2413">
        <f>ROUND(E2413/L2413, 2)</f>
        <v>50.33</v>
      </c>
      <c r="Q2413" t="s">
        <v>8337</v>
      </c>
      <c r="R2413" t="s">
        <v>8338</v>
      </c>
      <c r="S2413" s="10">
        <f t="shared" si="112"/>
        <v>42211.732430555552</v>
      </c>
      <c r="T2413" s="10">
        <f t="shared" si="113"/>
        <v>42241.732430555552</v>
      </c>
      <c r="U2413">
        <f>IF(H2413="GBP", P2413*1.35, P2413*1)</f>
        <v>50.33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P2414" t="e">
        <f>ROUND(E2414/L2414, 2)</f>
        <v>#DIV/0!</v>
      </c>
      <c r="Q2414" t="s">
        <v>8337</v>
      </c>
      <c r="R2414" t="s">
        <v>8338</v>
      </c>
      <c r="S2414" s="10">
        <f t="shared" si="112"/>
        <v>42655.736956018518</v>
      </c>
      <c r="T2414" s="10">
        <f t="shared" si="113"/>
        <v>42700.778622685189</v>
      </c>
      <c r="U2414" t="e">
        <f>IF(H2414="GBP", P2414*1.35, P2414*1)</f>
        <v>#DIV/0!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0.01</v>
      </c>
      <c r="P2415">
        <f>ROUND(E2415/L2415, 2)</f>
        <v>8.33</v>
      </c>
      <c r="Q2415" t="s">
        <v>8337</v>
      </c>
      <c r="R2415" t="s">
        <v>8338</v>
      </c>
      <c r="S2415" s="10">
        <f t="shared" si="112"/>
        <v>41760.10974537037</v>
      </c>
      <c r="T2415" s="10">
        <f t="shared" si="113"/>
        <v>41790.979166666664</v>
      </c>
      <c r="U2415">
        <f>IF(H2415="GBP", P2415*1.35, P2415*1)</f>
        <v>8.33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0.03</v>
      </c>
      <c r="P2416">
        <f>ROUND(E2416/L2416, 2)</f>
        <v>35.380000000000003</v>
      </c>
      <c r="Q2416" t="s">
        <v>8337</v>
      </c>
      <c r="R2416" t="s">
        <v>8338</v>
      </c>
      <c r="S2416" s="10">
        <f t="shared" si="112"/>
        <v>42198.695138888885</v>
      </c>
      <c r="T2416" s="10">
        <f t="shared" si="113"/>
        <v>42238.165972222225</v>
      </c>
      <c r="U2416">
        <f>IF(H2416="GBP", P2416*1.35, P2416*1)</f>
        <v>35.380000000000003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0.01</v>
      </c>
      <c r="P2417">
        <f>ROUND(E2417/L2417, 2)</f>
        <v>55.83</v>
      </c>
      <c r="Q2417" t="s">
        <v>8337</v>
      </c>
      <c r="R2417" t="s">
        <v>8338</v>
      </c>
      <c r="S2417" s="10">
        <f t="shared" si="112"/>
        <v>42536.862800925926</v>
      </c>
      <c r="T2417" s="10">
        <f t="shared" si="113"/>
        <v>42566.862800925926</v>
      </c>
      <c r="U2417">
        <f>IF(H2417="GBP", P2417*1.35, P2417*1)</f>
        <v>55.83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0</v>
      </c>
      <c r="P2418">
        <f>ROUND(E2418/L2418, 2)</f>
        <v>5</v>
      </c>
      <c r="Q2418" t="s">
        <v>8337</v>
      </c>
      <c r="R2418" t="s">
        <v>8338</v>
      </c>
      <c r="S2418" s="10">
        <f t="shared" si="112"/>
        <v>42019.737766203703</v>
      </c>
      <c r="T2418" s="10">
        <f t="shared" si="113"/>
        <v>42077.625</v>
      </c>
      <c r="U2418">
        <f>IF(H2418="GBP", P2418*1.35, P2418*1)</f>
        <v>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P2419" t="e">
        <f>ROUND(E2419/L2419, 2)</f>
        <v>#DIV/0!</v>
      </c>
      <c r="Q2419" t="s">
        <v>8337</v>
      </c>
      <c r="R2419" t="s">
        <v>8338</v>
      </c>
      <c r="S2419" s="10">
        <f t="shared" si="112"/>
        <v>41831.884108796294</v>
      </c>
      <c r="T2419" s="10">
        <f t="shared" si="113"/>
        <v>41861.884108796294</v>
      </c>
      <c r="U2419" t="e">
        <f>IF(H2419="GBP", P2419*1.35, P2419*1)</f>
        <v>#DIV/0!</v>
      </c>
    </row>
    <row r="2420" spans="1:21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0</v>
      </c>
      <c r="P2420">
        <f>ROUND(E2420/L2420, 2)</f>
        <v>1</v>
      </c>
      <c r="Q2420" t="s">
        <v>8337</v>
      </c>
      <c r="R2420" t="s">
        <v>8338</v>
      </c>
      <c r="S2420" s="10">
        <f t="shared" si="112"/>
        <v>42027.856990740736</v>
      </c>
      <c r="T2420" s="10">
        <f t="shared" si="113"/>
        <v>42087.815324074079</v>
      </c>
      <c r="U2420">
        <f>IF(H2420="GBP", P2420*1.35, P2420*1)</f>
        <v>1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P2421" t="e">
        <f>ROUND(E2421/L2421, 2)</f>
        <v>#DIV/0!</v>
      </c>
      <c r="Q2421" t="s">
        <v>8337</v>
      </c>
      <c r="R2421" t="s">
        <v>8338</v>
      </c>
      <c r="S2421" s="10">
        <f t="shared" si="112"/>
        <v>41993.738298611104</v>
      </c>
      <c r="T2421" s="10">
        <f t="shared" si="113"/>
        <v>42053.738298611104</v>
      </c>
      <c r="U2421" t="e">
        <f>IF(H2421="GBP", P2421*1.35, P2421*1)</f>
        <v>#DIV/0!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0.15</v>
      </c>
      <c r="P2422">
        <f>ROUND(E2422/L2422, 2)</f>
        <v>69.47</v>
      </c>
      <c r="Q2422" t="s">
        <v>8337</v>
      </c>
      <c r="R2422" t="s">
        <v>8338</v>
      </c>
      <c r="S2422" s="10">
        <f t="shared" si="112"/>
        <v>41893.028877314813</v>
      </c>
      <c r="T2422" s="10">
        <f t="shared" si="113"/>
        <v>41953.070543981477</v>
      </c>
      <c r="U2422">
        <f>IF(H2422="GBP", P2422*1.35, P2422*1)</f>
        <v>69.47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0</v>
      </c>
      <c r="P2423">
        <f>ROUND(E2423/L2423, 2)</f>
        <v>1</v>
      </c>
      <c r="Q2423" t="s">
        <v>8337</v>
      </c>
      <c r="R2423" t="s">
        <v>8338</v>
      </c>
      <c r="S2423" s="10">
        <f t="shared" si="112"/>
        <v>42026.687453703707</v>
      </c>
      <c r="T2423" s="10">
        <f t="shared" si="113"/>
        <v>42056.687453703707</v>
      </c>
      <c r="U2423">
        <f>IF(H2423="GBP", P2423*1.35, P2423*1)</f>
        <v>1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0</v>
      </c>
      <c r="P2424">
        <f>ROUND(E2424/L2424, 2)</f>
        <v>1</v>
      </c>
      <c r="Q2424" t="s">
        <v>8337</v>
      </c>
      <c r="R2424" t="s">
        <v>8338</v>
      </c>
      <c r="S2424" s="10">
        <f t="shared" si="112"/>
        <v>42044.724953703699</v>
      </c>
      <c r="T2424" s="10">
        <f t="shared" si="113"/>
        <v>42074.683287037042</v>
      </c>
      <c r="U2424">
        <f>IF(H2424="GBP", P2424*1.35, P2424*1)</f>
        <v>1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0</v>
      </c>
      <c r="P2425">
        <f>ROUND(E2425/L2425, 2)</f>
        <v>8</v>
      </c>
      <c r="Q2425" t="s">
        <v>8337</v>
      </c>
      <c r="R2425" t="s">
        <v>8338</v>
      </c>
      <c r="S2425" s="10">
        <f t="shared" si="112"/>
        <v>41974.704745370371</v>
      </c>
      <c r="T2425" s="10">
        <f t="shared" si="113"/>
        <v>42004.704745370371</v>
      </c>
      <c r="U2425">
        <f>IF(H2425="GBP", P2425*1.35, P2425*1)</f>
        <v>8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0.01</v>
      </c>
      <c r="P2426">
        <f>ROUND(E2426/L2426, 2)</f>
        <v>34.44</v>
      </c>
      <c r="Q2426" t="s">
        <v>8337</v>
      </c>
      <c r="R2426" t="s">
        <v>8338</v>
      </c>
      <c r="S2426" s="10">
        <f t="shared" si="112"/>
        <v>41909.892453703702</v>
      </c>
      <c r="T2426" s="10">
        <f t="shared" si="113"/>
        <v>41939.892453703702</v>
      </c>
      <c r="U2426">
        <f>IF(H2426="GBP", P2426*1.35, P2426*1)</f>
        <v>34.44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0</v>
      </c>
      <c r="P2427">
        <f>ROUND(E2427/L2427, 2)</f>
        <v>1</v>
      </c>
      <c r="Q2427" t="s">
        <v>8337</v>
      </c>
      <c r="R2427" t="s">
        <v>8338</v>
      </c>
      <c r="S2427" s="10">
        <f t="shared" si="112"/>
        <v>42502.913761574076</v>
      </c>
      <c r="T2427" s="10">
        <f t="shared" si="113"/>
        <v>42517.919444444444</v>
      </c>
      <c r="U2427">
        <f>IF(H2427="GBP", P2427*1.35, P2427*1)</f>
        <v>1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P2428" t="e">
        <f>ROUND(E2428/L2428, 2)</f>
        <v>#DIV/0!</v>
      </c>
      <c r="Q2428" t="s">
        <v>8337</v>
      </c>
      <c r="R2428" t="s">
        <v>8338</v>
      </c>
      <c r="S2428" s="10">
        <f t="shared" si="112"/>
        <v>42164.170046296291</v>
      </c>
      <c r="T2428" s="10">
        <f t="shared" si="113"/>
        <v>42224.170046296291</v>
      </c>
      <c r="U2428" t="e">
        <f>IF(H2428="GBP", P2428*1.35, P2428*1)</f>
        <v>#DIV/0!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0</v>
      </c>
      <c r="P2429">
        <f>ROUND(E2429/L2429, 2)</f>
        <v>1</v>
      </c>
      <c r="Q2429" t="s">
        <v>8337</v>
      </c>
      <c r="R2429" t="s">
        <v>8338</v>
      </c>
      <c r="S2429" s="10">
        <f t="shared" si="112"/>
        <v>42412.318668981476</v>
      </c>
      <c r="T2429" s="10">
        <f t="shared" si="113"/>
        <v>42452.277002314819</v>
      </c>
      <c r="U2429">
        <f>IF(H2429="GBP", P2429*1.35, P2429*1)</f>
        <v>1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0</v>
      </c>
      <c r="P2430">
        <f>ROUND(E2430/L2430, 2)</f>
        <v>1</v>
      </c>
      <c r="Q2430" t="s">
        <v>8337</v>
      </c>
      <c r="R2430" t="s">
        <v>8338</v>
      </c>
      <c r="S2430" s="10">
        <f t="shared" si="112"/>
        <v>42045.784155092595</v>
      </c>
      <c r="T2430" s="10">
        <f t="shared" si="113"/>
        <v>42075.742488425924</v>
      </c>
      <c r="U2430">
        <f>IF(H2430="GBP", P2430*1.35, P2430*1)</f>
        <v>1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0.01</v>
      </c>
      <c r="P2431">
        <f>ROUND(E2431/L2431, 2)</f>
        <v>501.25</v>
      </c>
      <c r="Q2431" t="s">
        <v>8337</v>
      </c>
      <c r="R2431" t="s">
        <v>8338</v>
      </c>
      <c r="S2431" s="10">
        <f t="shared" si="112"/>
        <v>42734.879236111112</v>
      </c>
      <c r="T2431" s="10">
        <f t="shared" si="113"/>
        <v>42771.697222222225</v>
      </c>
      <c r="U2431">
        <f>IF(H2431="GBP", P2431*1.35, P2431*1)</f>
        <v>501.25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0.01</v>
      </c>
      <c r="P2432">
        <f>ROUND(E2432/L2432, 2)</f>
        <v>10.5</v>
      </c>
      <c r="Q2432" t="s">
        <v>8337</v>
      </c>
      <c r="R2432" t="s">
        <v>8338</v>
      </c>
      <c r="S2432" s="10">
        <f t="shared" si="112"/>
        <v>42382.130833333329</v>
      </c>
      <c r="T2432" s="10">
        <f t="shared" si="113"/>
        <v>42412.130833333329</v>
      </c>
      <c r="U2432">
        <f>IF(H2432="GBP", P2432*1.35, P2432*1)</f>
        <v>10.5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0</v>
      </c>
      <c r="P2433">
        <f>ROUND(E2433/L2433, 2)</f>
        <v>1</v>
      </c>
      <c r="Q2433" t="s">
        <v>8337</v>
      </c>
      <c r="R2433" t="s">
        <v>8338</v>
      </c>
      <c r="S2433" s="10">
        <f t="shared" si="112"/>
        <v>42489.099687499998</v>
      </c>
      <c r="T2433" s="10">
        <f t="shared" si="113"/>
        <v>42549.099687499998</v>
      </c>
      <c r="U2433">
        <f>IF(H2433="GBP", P2433*1.35, P2433*1)</f>
        <v>1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0</v>
      </c>
      <c r="P2434">
        <f>ROUND(E2434/L2434, 2)</f>
        <v>1</v>
      </c>
      <c r="Q2434" t="s">
        <v>8337</v>
      </c>
      <c r="R2434" t="s">
        <v>8338</v>
      </c>
      <c r="S2434" s="10">
        <f t="shared" si="112"/>
        <v>42041.218715277777</v>
      </c>
      <c r="T2434" s="10">
        <f t="shared" si="113"/>
        <v>42071.218715277777</v>
      </c>
      <c r="U2434">
        <f>IF(H2434="GBP", P2434*1.35, P2434*1)</f>
        <v>1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ROUND(E2435/D2435,2)</f>
        <v>0</v>
      </c>
      <c r="P2435" t="e">
        <f>ROUND(E2435/L2435, 2)</f>
        <v>#DIV/0!</v>
      </c>
      <c r="Q2435" t="s">
        <v>8337</v>
      </c>
      <c r="R2435" t="s">
        <v>8338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  <c r="U2435" t="e">
        <f>IF(H2435="GBP", P2435*1.35, P2435*1)</f>
        <v>#DIV/0!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0</v>
      </c>
      <c r="P2436">
        <f>ROUND(E2436/L2436, 2)</f>
        <v>13</v>
      </c>
      <c r="Q2436" t="s">
        <v>8337</v>
      </c>
      <c r="R2436" t="s">
        <v>8338</v>
      </c>
      <c r="S2436" s="10">
        <f t="shared" si="115"/>
        <v>42180.18604166666</v>
      </c>
      <c r="T2436" s="10">
        <f t="shared" si="116"/>
        <v>42220.18604166666</v>
      </c>
      <c r="U2436">
        <f>IF(H2436="GBP", P2436*1.35, P2436*1)</f>
        <v>13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0</v>
      </c>
      <c r="P2437">
        <f>ROUND(E2437/L2437, 2)</f>
        <v>306</v>
      </c>
      <c r="Q2437" t="s">
        <v>8337</v>
      </c>
      <c r="R2437" t="s">
        <v>8338</v>
      </c>
      <c r="S2437" s="10">
        <f t="shared" si="115"/>
        <v>42252.277615740735</v>
      </c>
      <c r="T2437" s="10">
        <f t="shared" si="116"/>
        <v>42282.277615740735</v>
      </c>
      <c r="U2437">
        <f>IF(H2437="GBP", P2437*1.35, P2437*1)</f>
        <v>306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0</v>
      </c>
      <c r="P2438">
        <f>ROUND(E2438/L2438, 2)</f>
        <v>22.5</v>
      </c>
      <c r="Q2438" t="s">
        <v>8337</v>
      </c>
      <c r="R2438" t="s">
        <v>8338</v>
      </c>
      <c r="S2438" s="10">
        <f t="shared" si="115"/>
        <v>42338.615393518514</v>
      </c>
      <c r="T2438" s="10">
        <f t="shared" si="116"/>
        <v>42398.615393518514</v>
      </c>
      <c r="U2438">
        <f>IF(H2438="GBP", P2438*1.35, P2438*1)</f>
        <v>22.5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P2439" t="e">
        <f>ROUND(E2439/L2439, 2)</f>
        <v>#DIV/0!</v>
      </c>
      <c r="Q2439" t="s">
        <v>8337</v>
      </c>
      <c r="R2439" t="s">
        <v>8338</v>
      </c>
      <c r="S2439" s="10">
        <f t="shared" si="115"/>
        <v>42031.965138888889</v>
      </c>
      <c r="T2439" s="10">
        <f t="shared" si="116"/>
        <v>42080.75</v>
      </c>
      <c r="U2439" t="e">
        <f>IF(H2439="GBP", P2439*1.35, P2439*1)</f>
        <v>#DIV/0!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0</v>
      </c>
      <c r="P2440">
        <f>ROUND(E2440/L2440, 2)</f>
        <v>50</v>
      </c>
      <c r="Q2440" t="s">
        <v>8337</v>
      </c>
      <c r="R2440" t="s">
        <v>8338</v>
      </c>
      <c r="S2440" s="10">
        <f t="shared" si="115"/>
        <v>42285.91506944444</v>
      </c>
      <c r="T2440" s="10">
        <f t="shared" si="116"/>
        <v>42345.956736111111</v>
      </c>
      <c r="U2440">
        <f>IF(H2440="GBP", P2440*1.35, P2440*1)</f>
        <v>50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P2441" t="e">
        <f>ROUND(E2441/L2441, 2)</f>
        <v>#DIV/0!</v>
      </c>
      <c r="Q2441" t="s">
        <v>8337</v>
      </c>
      <c r="R2441" t="s">
        <v>8338</v>
      </c>
      <c r="S2441" s="10">
        <f t="shared" si="115"/>
        <v>42265.818622685183</v>
      </c>
      <c r="T2441" s="10">
        <f t="shared" si="116"/>
        <v>42295.818622685183</v>
      </c>
      <c r="U2441" t="e">
        <f>IF(H2441="GBP", P2441*1.35, P2441*1)</f>
        <v>#DIV/0!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0</v>
      </c>
      <c r="P2442">
        <f>ROUND(E2442/L2442, 2)</f>
        <v>5</v>
      </c>
      <c r="Q2442" t="s">
        <v>8337</v>
      </c>
      <c r="R2442" t="s">
        <v>8338</v>
      </c>
      <c r="S2442" s="10">
        <f t="shared" si="115"/>
        <v>42383.899456018517</v>
      </c>
      <c r="T2442" s="10">
        <f t="shared" si="116"/>
        <v>42413.899456018517</v>
      </c>
      <c r="U2442">
        <f>IF(H2442="GBP", P2442*1.35, P2442*1)</f>
        <v>5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1.08</v>
      </c>
      <c r="P2443">
        <f>ROUND(E2443/L2443, 2)</f>
        <v>74.23</v>
      </c>
      <c r="Q2443" t="s">
        <v>8337</v>
      </c>
      <c r="R2443" t="s">
        <v>8353</v>
      </c>
      <c r="S2443" s="10">
        <f t="shared" si="115"/>
        <v>42187.125625000001</v>
      </c>
      <c r="T2443" s="10">
        <f t="shared" si="116"/>
        <v>42208.207638888889</v>
      </c>
      <c r="U2443">
        <f>IF(H2443="GBP", P2443*1.35, P2443*1)</f>
        <v>74.23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1.26</v>
      </c>
      <c r="P2444">
        <f>ROUND(E2444/L2444, 2)</f>
        <v>81.25</v>
      </c>
      <c r="Q2444" t="s">
        <v>8337</v>
      </c>
      <c r="R2444" t="s">
        <v>8353</v>
      </c>
      <c r="S2444" s="10">
        <f t="shared" si="115"/>
        <v>42052.666990740734</v>
      </c>
      <c r="T2444" s="10">
        <f t="shared" si="116"/>
        <v>42082.625324074077</v>
      </c>
      <c r="U2444">
        <f>IF(H2444="GBP", P2444*1.35, P2444*1)</f>
        <v>81.25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2.0299999999999998</v>
      </c>
      <c r="P2445">
        <f>ROUND(E2445/L2445, 2)</f>
        <v>130.22999999999999</v>
      </c>
      <c r="Q2445" t="s">
        <v>8337</v>
      </c>
      <c r="R2445" t="s">
        <v>8353</v>
      </c>
      <c r="S2445" s="10">
        <f t="shared" si="115"/>
        <v>41836.625254629631</v>
      </c>
      <c r="T2445" s="10">
        <f t="shared" si="116"/>
        <v>41866.625254629631</v>
      </c>
      <c r="U2445">
        <f>IF(H2445="GBP", P2445*1.35, P2445*1)</f>
        <v>130.22999999999999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1.0900000000000001</v>
      </c>
      <c r="P2446">
        <f>ROUND(E2446/L2446, 2)</f>
        <v>53.41</v>
      </c>
      <c r="Q2446" t="s">
        <v>8337</v>
      </c>
      <c r="R2446" t="s">
        <v>8353</v>
      </c>
      <c r="S2446" s="10">
        <f t="shared" si="115"/>
        <v>42485.754525462966</v>
      </c>
      <c r="T2446" s="10">
        <f t="shared" si="116"/>
        <v>42515.754525462966</v>
      </c>
      <c r="U2446">
        <f>IF(H2446="GBP", P2446*1.35, P2446*1)</f>
        <v>53.41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1.73</v>
      </c>
      <c r="P2447">
        <f>ROUND(E2447/L2447, 2)</f>
        <v>75.13</v>
      </c>
      <c r="Q2447" t="s">
        <v>8337</v>
      </c>
      <c r="R2447" t="s">
        <v>8353</v>
      </c>
      <c r="S2447" s="10">
        <f t="shared" si="115"/>
        <v>42243.190057870372</v>
      </c>
      <c r="T2447" s="10">
        <f t="shared" si="116"/>
        <v>42273.190057870372</v>
      </c>
      <c r="U2447">
        <f>IF(H2447="GBP", P2447*1.35, P2447*1)</f>
        <v>75.13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1.68</v>
      </c>
      <c r="P2448">
        <f>ROUND(E2448/L2448, 2)</f>
        <v>75.67</v>
      </c>
      <c r="Q2448" t="s">
        <v>8337</v>
      </c>
      <c r="R2448" t="s">
        <v>8353</v>
      </c>
      <c r="S2448" s="10">
        <f t="shared" si="115"/>
        <v>42670.602673611109</v>
      </c>
      <c r="T2448" s="10">
        <f t="shared" si="116"/>
        <v>42700.64434027778</v>
      </c>
      <c r="U2448">
        <f>IF(H2448="GBP", P2448*1.35, P2448*1)</f>
        <v>75.67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4.2699999999999996</v>
      </c>
      <c r="P2449">
        <f>ROUND(E2449/L2449, 2)</f>
        <v>31.69</v>
      </c>
      <c r="Q2449" t="s">
        <v>8337</v>
      </c>
      <c r="R2449" t="s">
        <v>8353</v>
      </c>
      <c r="S2449" s="10">
        <f t="shared" si="115"/>
        <v>42654.469826388886</v>
      </c>
      <c r="T2449" s="10">
        <f t="shared" si="116"/>
        <v>42686.166666666672</v>
      </c>
      <c r="U2449">
        <f>IF(H2449="GBP", P2449*1.35, P2449*1)</f>
        <v>31.69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1.08</v>
      </c>
      <c r="P2450">
        <f>ROUND(E2450/L2450, 2)</f>
        <v>47.78</v>
      </c>
      <c r="Q2450" t="s">
        <v>8337</v>
      </c>
      <c r="R2450" t="s">
        <v>8353</v>
      </c>
      <c r="S2450" s="10">
        <f t="shared" si="115"/>
        <v>42607.316122685181</v>
      </c>
      <c r="T2450" s="10">
        <f t="shared" si="116"/>
        <v>42613.233333333337</v>
      </c>
      <c r="U2450">
        <f>IF(H2450="GBP", P2450*1.35, P2450*1)</f>
        <v>47.78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1.08</v>
      </c>
      <c r="P2451">
        <f>ROUND(E2451/L2451, 2)</f>
        <v>90</v>
      </c>
      <c r="Q2451" t="s">
        <v>8337</v>
      </c>
      <c r="R2451" t="s">
        <v>8353</v>
      </c>
      <c r="S2451" s="10">
        <f t="shared" si="115"/>
        <v>41943.142534722225</v>
      </c>
      <c r="T2451" s="10">
        <f t="shared" si="116"/>
        <v>41973.184201388889</v>
      </c>
      <c r="U2451">
        <f>IF(H2451="GBP", P2451*1.35, P2451*1)</f>
        <v>90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1.02</v>
      </c>
      <c r="P2452">
        <f>ROUND(E2452/L2452, 2)</f>
        <v>149.31</v>
      </c>
      <c r="Q2452" t="s">
        <v>8337</v>
      </c>
      <c r="R2452" t="s">
        <v>8353</v>
      </c>
      <c r="S2452" s="10">
        <f t="shared" si="115"/>
        <v>41902.07240740741</v>
      </c>
      <c r="T2452" s="10">
        <f t="shared" si="116"/>
        <v>41940.132638888892</v>
      </c>
      <c r="U2452">
        <f>IF(H2452="GBP", P2452*1.35, P2452*1)</f>
        <v>149.31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1.1499999999999999</v>
      </c>
      <c r="P2453">
        <f>ROUND(E2453/L2453, 2)</f>
        <v>62.07</v>
      </c>
      <c r="Q2453" t="s">
        <v>8337</v>
      </c>
      <c r="R2453" t="s">
        <v>8353</v>
      </c>
      <c r="S2453" s="10">
        <f t="shared" si="115"/>
        <v>42779.908449074079</v>
      </c>
      <c r="T2453" s="10">
        <f t="shared" si="116"/>
        <v>42799.908449074079</v>
      </c>
      <c r="U2453">
        <f>IF(H2453="GBP", P2453*1.35, P2453*1)</f>
        <v>62.07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1.34</v>
      </c>
      <c r="P2454">
        <f>ROUND(E2454/L2454, 2)</f>
        <v>53.4</v>
      </c>
      <c r="Q2454" t="s">
        <v>8337</v>
      </c>
      <c r="R2454" t="s">
        <v>8353</v>
      </c>
      <c r="S2454" s="10">
        <f t="shared" si="115"/>
        <v>42338.84375</v>
      </c>
      <c r="T2454" s="10">
        <f t="shared" si="116"/>
        <v>42367.958333333328</v>
      </c>
      <c r="U2454">
        <f>IF(H2454="GBP", P2454*1.35, P2454*1)</f>
        <v>53.4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1.55</v>
      </c>
      <c r="P2455">
        <f>ROUND(E2455/L2455, 2)</f>
        <v>69.27</v>
      </c>
      <c r="Q2455" t="s">
        <v>8337</v>
      </c>
      <c r="R2455" t="s">
        <v>8353</v>
      </c>
      <c r="S2455" s="10">
        <f t="shared" si="115"/>
        <v>42738.692233796297</v>
      </c>
      <c r="T2455" s="10">
        <f t="shared" si="116"/>
        <v>42768.692233796297</v>
      </c>
      <c r="U2455">
        <f>IF(H2455="GBP", P2455*1.35, P2455*1)</f>
        <v>69.27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1.01</v>
      </c>
      <c r="P2456">
        <f>ROUND(E2456/L2456, 2)</f>
        <v>271.51</v>
      </c>
      <c r="Q2456" t="s">
        <v>8337</v>
      </c>
      <c r="R2456" t="s">
        <v>8353</v>
      </c>
      <c r="S2456" s="10">
        <f t="shared" si="115"/>
        <v>42770.201481481476</v>
      </c>
      <c r="T2456" s="10">
        <f t="shared" si="116"/>
        <v>42805.201481481476</v>
      </c>
      <c r="U2456">
        <f>IF(H2456="GBP", P2456*1.35, P2456*1)</f>
        <v>271.51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1.82</v>
      </c>
      <c r="P2457">
        <f>ROUND(E2457/L2457, 2)</f>
        <v>34.130000000000003</v>
      </c>
      <c r="Q2457" t="s">
        <v>8337</v>
      </c>
      <c r="R2457" t="s">
        <v>8353</v>
      </c>
      <c r="S2457" s="10">
        <f t="shared" si="115"/>
        <v>42452.781828703708</v>
      </c>
      <c r="T2457" s="10">
        <f t="shared" si="116"/>
        <v>42480.781828703708</v>
      </c>
      <c r="U2457">
        <f>IF(H2457="GBP", P2457*1.35, P2457*1)</f>
        <v>34.130000000000003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1.81</v>
      </c>
      <c r="P2458">
        <f>ROUND(E2458/L2458, 2)</f>
        <v>40.49</v>
      </c>
      <c r="Q2458" t="s">
        <v>8337</v>
      </c>
      <c r="R2458" t="s">
        <v>8353</v>
      </c>
      <c r="S2458" s="10">
        <f t="shared" si="115"/>
        <v>42761.961099537039</v>
      </c>
      <c r="T2458" s="10">
        <f t="shared" si="116"/>
        <v>42791.961099537039</v>
      </c>
      <c r="U2458">
        <f>IF(H2458="GBP", P2458*1.35, P2458*1)</f>
        <v>40.49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1.02</v>
      </c>
      <c r="P2459">
        <f>ROUND(E2459/L2459, 2)</f>
        <v>189.76</v>
      </c>
      <c r="Q2459" t="s">
        <v>8337</v>
      </c>
      <c r="R2459" t="s">
        <v>8353</v>
      </c>
      <c r="S2459" s="10">
        <f t="shared" si="115"/>
        <v>42423.602500000001</v>
      </c>
      <c r="T2459" s="10">
        <f t="shared" si="116"/>
        <v>42453.560833333337</v>
      </c>
      <c r="U2459">
        <f>IF(H2459="GBP", P2459*1.35, P2459*1)</f>
        <v>189.76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1.1000000000000001</v>
      </c>
      <c r="P2460">
        <f>ROUND(E2460/L2460, 2)</f>
        <v>68.86</v>
      </c>
      <c r="Q2460" t="s">
        <v>8337</v>
      </c>
      <c r="R2460" t="s">
        <v>8353</v>
      </c>
      <c r="S2460" s="10">
        <f t="shared" si="115"/>
        <v>42495.871736111112</v>
      </c>
      <c r="T2460" s="10">
        <f t="shared" si="116"/>
        <v>42530.791666666672</v>
      </c>
      <c r="U2460">
        <f>IF(H2460="GBP", P2460*1.35, P2460*1)</f>
        <v>68.86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1.02</v>
      </c>
      <c r="P2461">
        <f>ROUND(E2461/L2461, 2)</f>
        <v>108.78</v>
      </c>
      <c r="Q2461" t="s">
        <v>8337</v>
      </c>
      <c r="R2461" t="s">
        <v>8353</v>
      </c>
      <c r="S2461" s="10">
        <f t="shared" si="115"/>
        <v>42407.637557870374</v>
      </c>
      <c r="T2461" s="10">
        <f t="shared" si="116"/>
        <v>42452.595891203702</v>
      </c>
      <c r="U2461">
        <f>IF(H2461="GBP", P2461*1.35, P2461*1)</f>
        <v>108.78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1.01</v>
      </c>
      <c r="P2462">
        <f>ROUND(E2462/L2462, 2)</f>
        <v>125.99</v>
      </c>
      <c r="Q2462" t="s">
        <v>8337</v>
      </c>
      <c r="R2462" t="s">
        <v>8353</v>
      </c>
      <c r="S2462" s="10">
        <f t="shared" si="115"/>
        <v>42704.187118055561</v>
      </c>
      <c r="T2462" s="10">
        <f t="shared" si="116"/>
        <v>42738.178472222222</v>
      </c>
      <c r="U2462">
        <f>IF(H2462="GBP", P2462*1.35, P2462*1)</f>
        <v>125.99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1.04</v>
      </c>
      <c r="P2463">
        <f>ROUND(E2463/L2463, 2)</f>
        <v>90.52</v>
      </c>
      <c r="Q2463" t="s">
        <v>8326</v>
      </c>
      <c r="R2463" t="s">
        <v>8330</v>
      </c>
      <c r="S2463" s="10">
        <f t="shared" si="115"/>
        <v>40784.012696759259</v>
      </c>
      <c r="T2463" s="10">
        <f t="shared" si="116"/>
        <v>40817.125</v>
      </c>
      <c r="U2463">
        <f>IF(H2463="GBP", P2463*1.35, P2463*1)</f>
        <v>90.52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1.1100000000000001</v>
      </c>
      <c r="P2464">
        <f>ROUND(E2464/L2464, 2)</f>
        <v>28.88</v>
      </c>
      <c r="Q2464" t="s">
        <v>8326</v>
      </c>
      <c r="R2464" t="s">
        <v>8330</v>
      </c>
      <c r="S2464" s="10">
        <f t="shared" si="115"/>
        <v>41089.186296296299</v>
      </c>
      <c r="T2464" s="10">
        <f t="shared" si="116"/>
        <v>41109.186296296299</v>
      </c>
      <c r="U2464">
        <f>IF(H2464="GBP", P2464*1.35, P2464*1)</f>
        <v>28.88</v>
      </c>
    </row>
    <row r="2465" spans="1:21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1.1599999999999999</v>
      </c>
      <c r="P2465">
        <f>ROUND(E2465/L2465, 2)</f>
        <v>31</v>
      </c>
      <c r="Q2465" t="s">
        <v>8326</v>
      </c>
      <c r="R2465" t="s">
        <v>8330</v>
      </c>
      <c r="S2465" s="10">
        <f t="shared" si="115"/>
        <v>41341.111400462964</v>
      </c>
      <c r="T2465" s="10">
        <f t="shared" si="116"/>
        <v>41380.791666666664</v>
      </c>
      <c r="U2465">
        <f>IF(H2465="GBP", P2465*1.35, P2465*1)</f>
        <v>31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1.1100000000000001</v>
      </c>
      <c r="P2466">
        <f>ROUND(E2466/L2466, 2)</f>
        <v>51.67</v>
      </c>
      <c r="Q2466" t="s">
        <v>8326</v>
      </c>
      <c r="R2466" t="s">
        <v>8330</v>
      </c>
      <c r="S2466" s="10">
        <f t="shared" si="115"/>
        <v>42248.90042824074</v>
      </c>
      <c r="T2466" s="10">
        <f t="shared" si="116"/>
        <v>42277.811805555553</v>
      </c>
      <c r="U2466">
        <f>IF(H2466="GBP", P2466*1.35, P2466*1)</f>
        <v>51.67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1.8</v>
      </c>
      <c r="P2467">
        <f>ROUND(E2467/L2467, 2)</f>
        <v>26.27</v>
      </c>
      <c r="Q2467" t="s">
        <v>8326</v>
      </c>
      <c r="R2467" t="s">
        <v>8330</v>
      </c>
      <c r="S2467" s="10">
        <f t="shared" si="115"/>
        <v>41145.719305555554</v>
      </c>
      <c r="T2467" s="10">
        <f t="shared" si="116"/>
        <v>41175.719305555554</v>
      </c>
      <c r="U2467">
        <f>IF(H2467="GBP", P2467*1.35, P2467*1)</f>
        <v>26.27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</v>
      </c>
      <c r="P2468">
        <f>ROUND(E2468/L2468, 2)</f>
        <v>48.08</v>
      </c>
      <c r="Q2468" t="s">
        <v>8326</v>
      </c>
      <c r="R2468" t="s">
        <v>8330</v>
      </c>
      <c r="S2468" s="10">
        <f t="shared" si="115"/>
        <v>41373.102465277778</v>
      </c>
      <c r="T2468" s="10">
        <f t="shared" si="116"/>
        <v>41403.102465277778</v>
      </c>
      <c r="U2468">
        <f>IF(H2468="GBP", P2468*1.35, P2468*1)</f>
        <v>48.08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1.19</v>
      </c>
      <c r="P2469">
        <f>ROUND(E2469/L2469, 2)</f>
        <v>27.56</v>
      </c>
      <c r="Q2469" t="s">
        <v>8326</v>
      </c>
      <c r="R2469" t="s">
        <v>8330</v>
      </c>
      <c r="S2469" s="10">
        <f t="shared" si="115"/>
        <v>41025.874201388891</v>
      </c>
      <c r="T2469" s="10">
        <f t="shared" si="116"/>
        <v>41039.708333333336</v>
      </c>
      <c r="U2469">
        <f>IF(H2469="GBP", P2469*1.35, P2469*1)</f>
        <v>27.56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1.07</v>
      </c>
      <c r="P2470">
        <f>ROUND(E2470/L2470, 2)</f>
        <v>36.97</v>
      </c>
      <c r="Q2470" t="s">
        <v>8326</v>
      </c>
      <c r="R2470" t="s">
        <v>8330</v>
      </c>
      <c r="S2470" s="10">
        <f t="shared" si="115"/>
        <v>41174.154178240737</v>
      </c>
      <c r="T2470" s="10">
        <f t="shared" si="116"/>
        <v>41210.208333333336</v>
      </c>
      <c r="U2470">
        <f>IF(H2470="GBP", P2470*1.35, P2470*1)</f>
        <v>36.97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1.1399999999999999</v>
      </c>
      <c r="P2471">
        <f>ROUND(E2471/L2471, 2)</f>
        <v>29.02</v>
      </c>
      <c r="Q2471" t="s">
        <v>8326</v>
      </c>
      <c r="R2471" t="s">
        <v>8330</v>
      </c>
      <c r="S2471" s="10">
        <f t="shared" si="115"/>
        <v>40557.429733796293</v>
      </c>
      <c r="T2471" s="10">
        <f t="shared" si="116"/>
        <v>40582.429733796293</v>
      </c>
      <c r="U2471">
        <f>IF(H2471="GBP", P2471*1.35, P2471*1)</f>
        <v>29.02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1.03</v>
      </c>
      <c r="P2472">
        <f>ROUND(E2472/L2472, 2)</f>
        <v>28.66</v>
      </c>
      <c r="Q2472" t="s">
        <v>8326</v>
      </c>
      <c r="R2472" t="s">
        <v>8330</v>
      </c>
      <c r="S2472" s="10">
        <f t="shared" si="115"/>
        <v>41023.07471064815</v>
      </c>
      <c r="T2472" s="10">
        <f t="shared" si="116"/>
        <v>41053.07471064815</v>
      </c>
      <c r="U2472">
        <f>IF(H2472="GBP", P2472*1.35, P2472*1)</f>
        <v>28.66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1.28</v>
      </c>
      <c r="P2473">
        <f>ROUND(E2473/L2473, 2)</f>
        <v>37.65</v>
      </c>
      <c r="Q2473" t="s">
        <v>8326</v>
      </c>
      <c r="R2473" t="s">
        <v>8330</v>
      </c>
      <c r="S2473" s="10">
        <f t="shared" si="115"/>
        <v>40893.992962962962</v>
      </c>
      <c r="T2473" s="10">
        <f t="shared" si="116"/>
        <v>40933.992962962962</v>
      </c>
      <c r="U2473">
        <f>IF(H2473="GBP", P2473*1.35, P2473*1)</f>
        <v>37.65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1.36</v>
      </c>
      <c r="P2474">
        <f>ROUND(E2474/L2474, 2)</f>
        <v>97.9</v>
      </c>
      <c r="Q2474" t="s">
        <v>8326</v>
      </c>
      <c r="R2474" t="s">
        <v>8330</v>
      </c>
      <c r="S2474" s="10">
        <f t="shared" si="115"/>
        <v>40354.11550925926</v>
      </c>
      <c r="T2474" s="10">
        <f t="shared" si="116"/>
        <v>40425.043749999997</v>
      </c>
      <c r="U2474">
        <f>IF(H2474="GBP", P2474*1.35, P2474*1)</f>
        <v>97.9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</v>
      </c>
      <c r="P2475">
        <f>ROUND(E2475/L2475, 2)</f>
        <v>42.55</v>
      </c>
      <c r="Q2475" t="s">
        <v>8326</v>
      </c>
      <c r="R2475" t="s">
        <v>8330</v>
      </c>
      <c r="S2475" s="10">
        <f t="shared" si="115"/>
        <v>41193.748483796298</v>
      </c>
      <c r="T2475" s="10">
        <f t="shared" si="116"/>
        <v>41223.790150462963</v>
      </c>
      <c r="U2475">
        <f>IF(H2475="GBP", P2475*1.35, P2475*1)</f>
        <v>42.55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</v>
      </c>
      <c r="P2476">
        <f>ROUND(E2476/L2476, 2)</f>
        <v>131.58000000000001</v>
      </c>
      <c r="Q2476" t="s">
        <v>8326</v>
      </c>
      <c r="R2476" t="s">
        <v>8330</v>
      </c>
      <c r="S2476" s="10">
        <f t="shared" si="115"/>
        <v>40417.011296296296</v>
      </c>
      <c r="T2476" s="10">
        <f t="shared" si="116"/>
        <v>40462.011296296296</v>
      </c>
      <c r="U2476">
        <f>IF(H2476="GBP", P2476*1.35, P2476*1)</f>
        <v>131.58000000000001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1.05</v>
      </c>
      <c r="P2477">
        <f>ROUND(E2477/L2477, 2)</f>
        <v>32.32</v>
      </c>
      <c r="Q2477" t="s">
        <v>8326</v>
      </c>
      <c r="R2477" t="s">
        <v>8330</v>
      </c>
      <c r="S2477" s="10">
        <f t="shared" si="115"/>
        <v>40310.287673611114</v>
      </c>
      <c r="T2477" s="10">
        <f t="shared" si="116"/>
        <v>40369.916666666664</v>
      </c>
      <c r="U2477">
        <f>IF(H2477="GBP", P2477*1.35, P2477*1)</f>
        <v>32.32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1.05</v>
      </c>
      <c r="P2478">
        <f>ROUND(E2478/L2478, 2)</f>
        <v>61.1</v>
      </c>
      <c r="Q2478" t="s">
        <v>8326</v>
      </c>
      <c r="R2478" t="s">
        <v>8330</v>
      </c>
      <c r="S2478" s="10">
        <f t="shared" si="115"/>
        <v>41913.328356481477</v>
      </c>
      <c r="T2478" s="10">
        <f t="shared" si="116"/>
        <v>41946.370023148149</v>
      </c>
      <c r="U2478">
        <f>IF(H2478="GBP", P2478*1.35, P2478*1)</f>
        <v>61.1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1.71</v>
      </c>
      <c r="P2479">
        <f>ROUND(E2479/L2479, 2)</f>
        <v>31.34</v>
      </c>
      <c r="Q2479" t="s">
        <v>8326</v>
      </c>
      <c r="R2479" t="s">
        <v>8330</v>
      </c>
      <c r="S2479" s="10">
        <f t="shared" si="115"/>
        <v>41088.691493055558</v>
      </c>
      <c r="T2479" s="10">
        <f t="shared" si="116"/>
        <v>41133.691493055558</v>
      </c>
      <c r="U2479">
        <f>IF(H2479="GBP", P2479*1.35, P2479*1)</f>
        <v>31.34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1.28</v>
      </c>
      <c r="P2480">
        <f>ROUND(E2480/L2480, 2)</f>
        <v>129.11000000000001</v>
      </c>
      <c r="Q2480" t="s">
        <v>8326</v>
      </c>
      <c r="R2480" t="s">
        <v>8330</v>
      </c>
      <c r="S2480" s="10">
        <f t="shared" si="115"/>
        <v>41257.950381944444</v>
      </c>
      <c r="T2480" s="10">
        <f t="shared" si="116"/>
        <v>41287.950381944444</v>
      </c>
      <c r="U2480">
        <f>IF(H2480="GBP", P2480*1.35, P2480*1)</f>
        <v>129.11000000000001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1.33</v>
      </c>
      <c r="P2481">
        <f>ROUND(E2481/L2481, 2)</f>
        <v>25.02</v>
      </c>
      <c r="Q2481" t="s">
        <v>8326</v>
      </c>
      <c r="R2481" t="s">
        <v>8330</v>
      </c>
      <c r="S2481" s="10">
        <f t="shared" si="115"/>
        <v>41107.726782407408</v>
      </c>
      <c r="T2481" s="10">
        <f t="shared" si="116"/>
        <v>41118.083333333336</v>
      </c>
      <c r="U2481">
        <f>IF(H2481="GBP", P2481*1.35, P2481*1)</f>
        <v>25.02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</v>
      </c>
      <c r="P2482">
        <f>ROUND(E2482/L2482, 2)</f>
        <v>250</v>
      </c>
      <c r="Q2482" t="s">
        <v>8326</v>
      </c>
      <c r="R2482" t="s">
        <v>8330</v>
      </c>
      <c r="S2482" s="10">
        <f t="shared" si="115"/>
        <v>42227.936157407406</v>
      </c>
      <c r="T2482" s="10">
        <f t="shared" si="116"/>
        <v>42287.936157407406</v>
      </c>
      <c r="U2482">
        <f>IF(H2482="GBP", P2482*1.35, P2482*1)</f>
        <v>250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1.1299999999999999</v>
      </c>
      <c r="P2483">
        <f>ROUND(E2483/L2483, 2)</f>
        <v>47.54</v>
      </c>
      <c r="Q2483" t="s">
        <v>8326</v>
      </c>
      <c r="R2483" t="s">
        <v>8330</v>
      </c>
      <c r="S2483" s="10">
        <f t="shared" si="115"/>
        <v>40999.645925925928</v>
      </c>
      <c r="T2483" s="10">
        <f t="shared" si="116"/>
        <v>41029.645925925928</v>
      </c>
      <c r="U2483">
        <f>IF(H2483="GBP", P2483*1.35, P2483*1)</f>
        <v>47.54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</v>
      </c>
      <c r="P2484">
        <f>ROUND(E2484/L2484, 2)</f>
        <v>40.04</v>
      </c>
      <c r="Q2484" t="s">
        <v>8326</v>
      </c>
      <c r="R2484" t="s">
        <v>8330</v>
      </c>
      <c r="S2484" s="10">
        <f t="shared" si="115"/>
        <v>40711.782210648147</v>
      </c>
      <c r="T2484" s="10">
        <f t="shared" si="116"/>
        <v>40756.782210648147</v>
      </c>
      <c r="U2484">
        <f>IF(H2484="GBP", P2484*1.35, P2484*1)</f>
        <v>40.04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1.1399999999999999</v>
      </c>
      <c r="P2485">
        <f>ROUND(E2485/L2485, 2)</f>
        <v>65.84</v>
      </c>
      <c r="Q2485" t="s">
        <v>8326</v>
      </c>
      <c r="R2485" t="s">
        <v>8330</v>
      </c>
      <c r="S2485" s="10">
        <f t="shared" si="115"/>
        <v>40970.750034722223</v>
      </c>
      <c r="T2485" s="10">
        <f t="shared" si="116"/>
        <v>41030.708368055559</v>
      </c>
      <c r="U2485">
        <f>IF(H2485="GBP", P2485*1.35, P2485*1)</f>
        <v>65.84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1.19</v>
      </c>
      <c r="P2486">
        <f>ROUND(E2486/L2486, 2)</f>
        <v>46.4</v>
      </c>
      <c r="Q2486" t="s">
        <v>8326</v>
      </c>
      <c r="R2486" t="s">
        <v>8330</v>
      </c>
      <c r="S2486" s="10">
        <f t="shared" si="115"/>
        <v>40771.916701388887</v>
      </c>
      <c r="T2486" s="10">
        <f t="shared" si="116"/>
        <v>40801.916701388887</v>
      </c>
      <c r="U2486">
        <f>IF(H2486="GBP", P2486*1.35, P2486*1)</f>
        <v>46.4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1.03</v>
      </c>
      <c r="P2487">
        <f>ROUND(E2487/L2487, 2)</f>
        <v>50.37</v>
      </c>
      <c r="Q2487" t="s">
        <v>8326</v>
      </c>
      <c r="R2487" t="s">
        <v>8330</v>
      </c>
      <c r="S2487" s="10">
        <f t="shared" si="115"/>
        <v>40793.998599537037</v>
      </c>
      <c r="T2487" s="10">
        <f t="shared" si="116"/>
        <v>40828.998599537037</v>
      </c>
      <c r="U2487">
        <f>IF(H2487="GBP", P2487*1.35, P2487*1)</f>
        <v>50.37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2.66</v>
      </c>
      <c r="P2488">
        <f>ROUND(E2488/L2488, 2)</f>
        <v>26.57</v>
      </c>
      <c r="Q2488" t="s">
        <v>8326</v>
      </c>
      <c r="R2488" t="s">
        <v>8330</v>
      </c>
      <c r="S2488" s="10">
        <f t="shared" si="115"/>
        <v>40991.708055555559</v>
      </c>
      <c r="T2488" s="10">
        <f t="shared" si="116"/>
        <v>41021.708055555559</v>
      </c>
      <c r="U2488">
        <f>IF(H2488="GBP", P2488*1.35, P2488*1)</f>
        <v>26.57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</v>
      </c>
      <c r="P2489">
        <f>ROUND(E2489/L2489, 2)</f>
        <v>39.49</v>
      </c>
      <c r="Q2489" t="s">
        <v>8326</v>
      </c>
      <c r="R2489" t="s">
        <v>8330</v>
      </c>
      <c r="S2489" s="10">
        <f t="shared" si="115"/>
        <v>41026.083298611113</v>
      </c>
      <c r="T2489" s="10">
        <f t="shared" si="116"/>
        <v>41056.083298611113</v>
      </c>
      <c r="U2489">
        <f>IF(H2489="GBP", P2489*1.35, P2489*1)</f>
        <v>39.49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1.07</v>
      </c>
      <c r="P2490">
        <f>ROUND(E2490/L2490, 2)</f>
        <v>49.25</v>
      </c>
      <c r="Q2490" t="s">
        <v>8326</v>
      </c>
      <c r="R2490" t="s">
        <v>8330</v>
      </c>
      <c r="S2490" s="10">
        <f t="shared" si="115"/>
        <v>40833.633194444446</v>
      </c>
      <c r="T2490" s="10">
        <f t="shared" si="116"/>
        <v>40863.674861111111</v>
      </c>
      <c r="U2490">
        <f>IF(H2490="GBP", P2490*1.35, P2490*1)</f>
        <v>49.25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1.34</v>
      </c>
      <c r="P2491">
        <f>ROUND(E2491/L2491, 2)</f>
        <v>62.38</v>
      </c>
      <c r="Q2491" t="s">
        <v>8326</v>
      </c>
      <c r="R2491" t="s">
        <v>8330</v>
      </c>
      <c r="S2491" s="10">
        <f t="shared" si="115"/>
        <v>41373.690266203703</v>
      </c>
      <c r="T2491" s="10">
        <f t="shared" si="116"/>
        <v>41403.690266203703</v>
      </c>
      <c r="U2491">
        <f>IF(H2491="GBP", P2491*1.35, P2491*1)</f>
        <v>62.38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1.21</v>
      </c>
      <c r="P2492">
        <f>ROUND(E2492/L2492, 2)</f>
        <v>37.94</v>
      </c>
      <c r="Q2492" t="s">
        <v>8326</v>
      </c>
      <c r="R2492" t="s">
        <v>8330</v>
      </c>
      <c r="S2492" s="10">
        <f t="shared" si="115"/>
        <v>41023.227731481478</v>
      </c>
      <c r="T2492" s="10">
        <f t="shared" si="116"/>
        <v>41083.227731481478</v>
      </c>
      <c r="U2492">
        <f>IF(H2492="GBP", P2492*1.35, P2492*1)</f>
        <v>37.94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1.03</v>
      </c>
      <c r="P2493">
        <f>ROUND(E2493/L2493, 2)</f>
        <v>51.6</v>
      </c>
      <c r="Q2493" t="s">
        <v>8326</v>
      </c>
      <c r="R2493" t="s">
        <v>8330</v>
      </c>
      <c r="S2493" s="10">
        <f t="shared" si="115"/>
        <v>40542.839282407411</v>
      </c>
      <c r="T2493" s="10">
        <f t="shared" si="116"/>
        <v>40559.07708333333</v>
      </c>
      <c r="U2493">
        <f>IF(H2493="GBP", P2493*1.35, P2493*1)</f>
        <v>51.6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1.25</v>
      </c>
      <c r="P2494">
        <f>ROUND(E2494/L2494, 2)</f>
        <v>27.78</v>
      </c>
      <c r="Q2494" t="s">
        <v>8326</v>
      </c>
      <c r="R2494" t="s">
        <v>8330</v>
      </c>
      <c r="S2494" s="10">
        <f t="shared" si="115"/>
        <v>41024.985972222225</v>
      </c>
      <c r="T2494" s="10">
        <f t="shared" si="116"/>
        <v>41076.415972222225</v>
      </c>
      <c r="U2494">
        <f>IF(H2494="GBP", P2494*1.35, P2494*1)</f>
        <v>27.78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1.29</v>
      </c>
      <c r="P2495">
        <f>ROUND(E2495/L2495, 2)</f>
        <v>99.38</v>
      </c>
      <c r="Q2495" t="s">
        <v>8326</v>
      </c>
      <c r="R2495" t="s">
        <v>8330</v>
      </c>
      <c r="S2495" s="10">
        <f t="shared" si="115"/>
        <v>41348.168287037035</v>
      </c>
      <c r="T2495" s="10">
        <f t="shared" si="116"/>
        <v>41393.168287037035</v>
      </c>
      <c r="U2495">
        <f>IF(H2495="GBP", P2495*1.35, P2495*1)</f>
        <v>99.38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1.01</v>
      </c>
      <c r="P2496">
        <f>ROUND(E2496/L2496, 2)</f>
        <v>38.85</v>
      </c>
      <c r="Q2496" t="s">
        <v>8326</v>
      </c>
      <c r="R2496" t="s">
        <v>8330</v>
      </c>
      <c r="S2496" s="10">
        <f t="shared" si="115"/>
        <v>41022.645185185182</v>
      </c>
      <c r="T2496" s="10">
        <f t="shared" si="116"/>
        <v>41052.645185185182</v>
      </c>
      <c r="U2496">
        <f>IF(H2496="GBP", P2496*1.35, P2496*1)</f>
        <v>38.85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1.28</v>
      </c>
      <c r="P2497">
        <f>ROUND(E2497/L2497, 2)</f>
        <v>45.55</v>
      </c>
      <c r="Q2497" t="s">
        <v>8326</v>
      </c>
      <c r="R2497" t="s">
        <v>8330</v>
      </c>
      <c r="S2497" s="10">
        <f t="shared" si="115"/>
        <v>41036.946469907409</v>
      </c>
      <c r="T2497" s="10">
        <f t="shared" si="116"/>
        <v>41066.946469907409</v>
      </c>
      <c r="U2497">
        <f>IF(H2497="GBP", P2497*1.35, P2497*1)</f>
        <v>45.55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</v>
      </c>
      <c r="P2498">
        <f>ROUND(E2498/L2498, 2)</f>
        <v>600</v>
      </c>
      <c r="Q2498" t="s">
        <v>8326</v>
      </c>
      <c r="R2498" t="s">
        <v>8330</v>
      </c>
      <c r="S2498" s="10">
        <f t="shared" si="115"/>
        <v>41327.996435185189</v>
      </c>
      <c r="T2498" s="10">
        <f t="shared" si="116"/>
        <v>41362.954768518517</v>
      </c>
      <c r="U2498">
        <f>IF(H2498="GBP", P2498*1.35, P2498*1)</f>
        <v>600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ROUND(E2499/D2499,2)</f>
        <v>1.1299999999999999</v>
      </c>
      <c r="P2499">
        <f>ROUND(E2499/L2499, 2)</f>
        <v>80.55</v>
      </c>
      <c r="Q2499" t="s">
        <v>8326</v>
      </c>
      <c r="R2499" t="s">
        <v>8330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  <c r="U2499">
        <f>IF(H2499="GBP", P2499*1.35, P2499*1)</f>
        <v>80.55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1.06</v>
      </c>
      <c r="P2500">
        <f>ROUND(E2500/L2500, 2)</f>
        <v>52.8</v>
      </c>
      <c r="Q2500" t="s">
        <v>8326</v>
      </c>
      <c r="R2500" t="s">
        <v>8330</v>
      </c>
      <c r="S2500" s="10">
        <f t="shared" si="118"/>
        <v>42017.967442129629</v>
      </c>
      <c r="T2500" s="10">
        <f t="shared" si="119"/>
        <v>42031.967442129629</v>
      </c>
      <c r="U2500">
        <f>IF(H2500="GBP", P2500*1.35, P2500*1)</f>
        <v>52.8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2.0299999999999998</v>
      </c>
      <c r="P2501">
        <f>ROUND(E2501/L2501, 2)</f>
        <v>47.68</v>
      </c>
      <c r="Q2501" t="s">
        <v>8326</v>
      </c>
      <c r="R2501" t="s">
        <v>8330</v>
      </c>
      <c r="S2501" s="10">
        <f t="shared" si="118"/>
        <v>41226.648576388885</v>
      </c>
      <c r="T2501" s="10">
        <f t="shared" si="119"/>
        <v>41274.75</v>
      </c>
      <c r="U2501">
        <f>IF(H2501="GBP", P2501*1.35, P2501*1)</f>
        <v>47.68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1.1299999999999999</v>
      </c>
      <c r="P2502">
        <f>ROUND(E2502/L2502, 2)</f>
        <v>23.45</v>
      </c>
      <c r="Q2502" t="s">
        <v>8326</v>
      </c>
      <c r="R2502" t="s">
        <v>8330</v>
      </c>
      <c r="S2502" s="10">
        <f t="shared" si="118"/>
        <v>41053.772858796299</v>
      </c>
      <c r="T2502" s="10">
        <f t="shared" si="119"/>
        <v>41083.772858796299</v>
      </c>
      <c r="U2502">
        <f>IF(H2502="GBP", P2502*1.35, P2502*1)</f>
        <v>23.45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0.03</v>
      </c>
      <c r="P2503">
        <f>ROUND(E2503/L2503, 2)</f>
        <v>40.14</v>
      </c>
      <c r="Q2503" t="s">
        <v>8337</v>
      </c>
      <c r="R2503" t="s">
        <v>8354</v>
      </c>
      <c r="S2503" s="10">
        <f t="shared" si="118"/>
        <v>42244.776666666665</v>
      </c>
      <c r="T2503" s="10">
        <f t="shared" si="119"/>
        <v>42274.776666666665</v>
      </c>
      <c r="U2503">
        <f>IF(H2503="GBP", P2503*1.35, P2503*1)</f>
        <v>40.14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0</v>
      </c>
      <c r="P2504">
        <f>ROUND(E2504/L2504, 2)</f>
        <v>17.2</v>
      </c>
      <c r="Q2504" t="s">
        <v>8337</v>
      </c>
      <c r="R2504" t="s">
        <v>8354</v>
      </c>
      <c r="S2504" s="10">
        <f t="shared" si="118"/>
        <v>41858.825439814813</v>
      </c>
      <c r="T2504" s="10">
        <f t="shared" si="119"/>
        <v>41903.825439814813</v>
      </c>
      <c r="U2504">
        <f>IF(H2504="GBP", P2504*1.35, P2504*1)</f>
        <v>17.2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P2505" t="e">
        <f>ROUND(E2505/L2505, 2)</f>
        <v>#DIV/0!</v>
      </c>
      <c r="Q2505" t="s">
        <v>8337</v>
      </c>
      <c r="R2505" t="s">
        <v>8354</v>
      </c>
      <c r="S2505" s="10">
        <f t="shared" si="118"/>
        <v>42498.899398148147</v>
      </c>
      <c r="T2505" s="10">
        <f t="shared" si="119"/>
        <v>42528.879166666666</v>
      </c>
      <c r="U2505" t="e">
        <f>IF(H2505="GBP", P2505*1.35, P2505*1)</f>
        <v>#DIV/0!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P2506" t="e">
        <f>ROUND(E2506/L2506, 2)</f>
        <v>#DIV/0!</v>
      </c>
      <c r="Q2506" t="s">
        <v>8337</v>
      </c>
      <c r="R2506" t="s">
        <v>8354</v>
      </c>
      <c r="S2506" s="10">
        <f t="shared" si="118"/>
        <v>41928.015439814815</v>
      </c>
      <c r="T2506" s="10">
        <f t="shared" si="119"/>
        <v>41958.057106481487</v>
      </c>
      <c r="U2506" t="e">
        <f>IF(H2506="GBP", P2506*1.35, P2506*1)</f>
        <v>#DIV/0!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P2507" t="e">
        <f>ROUND(E2507/L2507, 2)</f>
        <v>#DIV/0!</v>
      </c>
      <c r="Q2507" t="s">
        <v>8337</v>
      </c>
      <c r="R2507" t="s">
        <v>8354</v>
      </c>
      <c r="S2507" s="10">
        <f t="shared" si="118"/>
        <v>42047.05574074074</v>
      </c>
      <c r="T2507" s="10">
        <f t="shared" si="119"/>
        <v>42077.014074074075</v>
      </c>
      <c r="U2507" t="e">
        <f>IF(H2507="GBP", P2507*1.35, P2507*1)</f>
        <v>#DIV/0!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0.01</v>
      </c>
      <c r="P2508">
        <f>ROUND(E2508/L2508, 2)</f>
        <v>15</v>
      </c>
      <c r="Q2508" t="s">
        <v>8337</v>
      </c>
      <c r="R2508" t="s">
        <v>8354</v>
      </c>
      <c r="S2508" s="10">
        <f t="shared" si="118"/>
        <v>42258.297094907408</v>
      </c>
      <c r="T2508" s="10">
        <f t="shared" si="119"/>
        <v>42280.875</v>
      </c>
      <c r="U2508">
        <f>IF(H2508="GBP", P2508*1.35, P2508*1)</f>
        <v>20.25</v>
      </c>
    </row>
    <row r="2509" spans="1:21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P2509" t="e">
        <f>ROUND(E2509/L2509, 2)</f>
        <v>#DIV/0!</v>
      </c>
      <c r="Q2509" t="s">
        <v>8337</v>
      </c>
      <c r="R2509" t="s">
        <v>8354</v>
      </c>
      <c r="S2509" s="10">
        <f t="shared" si="118"/>
        <v>42105.072962962964</v>
      </c>
      <c r="T2509" s="10">
        <f t="shared" si="119"/>
        <v>42135.072962962964</v>
      </c>
      <c r="U2509" t="e">
        <f>IF(H2509="GBP", P2509*1.35, P2509*1)</f>
        <v>#DIV/0!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P2510" t="e">
        <f>ROUND(E2510/L2510, 2)</f>
        <v>#DIV/0!</v>
      </c>
      <c r="Q2510" t="s">
        <v>8337</v>
      </c>
      <c r="R2510" t="s">
        <v>8354</v>
      </c>
      <c r="S2510" s="10">
        <f t="shared" si="118"/>
        <v>41835.951782407406</v>
      </c>
      <c r="T2510" s="10">
        <f t="shared" si="119"/>
        <v>41865.951782407406</v>
      </c>
      <c r="U2510" t="e">
        <f>IF(H2510="GBP", P2510*1.35, P2510*1)</f>
        <v>#DIV/0!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0.01</v>
      </c>
      <c r="P2511">
        <f>ROUND(E2511/L2511, 2)</f>
        <v>35.71</v>
      </c>
      <c r="Q2511" t="s">
        <v>8337</v>
      </c>
      <c r="R2511" t="s">
        <v>8354</v>
      </c>
      <c r="S2511" s="10">
        <f t="shared" si="118"/>
        <v>42058.809594907405</v>
      </c>
      <c r="T2511" s="10">
        <f t="shared" si="119"/>
        <v>42114.767928240741</v>
      </c>
      <c r="U2511">
        <f>IF(H2511="GBP", P2511*1.35, P2511*1)</f>
        <v>48.208500000000001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0</v>
      </c>
      <c r="P2512">
        <f>ROUND(E2512/L2512, 2)</f>
        <v>37.5</v>
      </c>
      <c r="Q2512" t="s">
        <v>8337</v>
      </c>
      <c r="R2512" t="s">
        <v>8354</v>
      </c>
      <c r="S2512" s="10">
        <f t="shared" si="118"/>
        <v>42078.997361111105</v>
      </c>
      <c r="T2512" s="10">
        <f t="shared" si="119"/>
        <v>42138.997361111105</v>
      </c>
      <c r="U2512">
        <f>IF(H2512="GBP", P2512*1.35, P2512*1)</f>
        <v>37.5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P2513" t="e">
        <f>ROUND(E2513/L2513, 2)</f>
        <v>#DIV/0!</v>
      </c>
      <c r="Q2513" t="s">
        <v>8337</v>
      </c>
      <c r="R2513" t="s">
        <v>8354</v>
      </c>
      <c r="S2513" s="10">
        <f t="shared" si="118"/>
        <v>42371.446909722217</v>
      </c>
      <c r="T2513" s="10">
        <f t="shared" si="119"/>
        <v>42401.446909722217</v>
      </c>
      <c r="U2513" t="e">
        <f>IF(H2513="GBP", P2513*1.35, P2513*1)</f>
        <v>#DIV/0!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P2514" t="e">
        <f>ROUND(E2514/L2514, 2)</f>
        <v>#DIV/0!</v>
      </c>
      <c r="Q2514" t="s">
        <v>8337</v>
      </c>
      <c r="R2514" t="s">
        <v>8354</v>
      </c>
      <c r="S2514" s="10">
        <f t="shared" si="118"/>
        <v>41971.876863425925</v>
      </c>
      <c r="T2514" s="10">
        <f t="shared" si="119"/>
        <v>41986.876863425925</v>
      </c>
      <c r="U2514" t="e">
        <f>IF(H2514="GBP", P2514*1.35, P2514*1)</f>
        <v>#DIV/0!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P2515" t="e">
        <f>ROUND(E2515/L2515, 2)</f>
        <v>#DIV/0!</v>
      </c>
      <c r="Q2515" t="s">
        <v>8337</v>
      </c>
      <c r="R2515" t="s">
        <v>8354</v>
      </c>
      <c r="S2515" s="10">
        <f t="shared" si="118"/>
        <v>42732.00681712963</v>
      </c>
      <c r="T2515" s="10">
        <f t="shared" si="119"/>
        <v>42792.00681712963</v>
      </c>
      <c r="U2515" t="e">
        <f>IF(H2515="GBP", P2515*1.35, P2515*1)</f>
        <v>#DIV/0!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0.02</v>
      </c>
      <c r="P2516">
        <f>ROUND(E2516/L2516, 2)</f>
        <v>52.5</v>
      </c>
      <c r="Q2516" t="s">
        <v>8337</v>
      </c>
      <c r="R2516" t="s">
        <v>8354</v>
      </c>
      <c r="S2516" s="10">
        <f t="shared" si="118"/>
        <v>41854.389780092592</v>
      </c>
      <c r="T2516" s="10">
        <f t="shared" si="119"/>
        <v>41871.389780092592</v>
      </c>
      <c r="U2516">
        <f>IF(H2516="GBP", P2516*1.35, P2516*1)</f>
        <v>52.5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0.19</v>
      </c>
      <c r="P2517">
        <f>ROUND(E2517/L2517, 2)</f>
        <v>77.5</v>
      </c>
      <c r="Q2517" t="s">
        <v>8337</v>
      </c>
      <c r="R2517" t="s">
        <v>8354</v>
      </c>
      <c r="S2517" s="10">
        <f t="shared" si="118"/>
        <v>42027.839733796296</v>
      </c>
      <c r="T2517" s="10">
        <f t="shared" si="119"/>
        <v>42057.839733796296</v>
      </c>
      <c r="U2517">
        <f>IF(H2517="GBP", P2517*1.35, P2517*1)</f>
        <v>77.5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P2518" t="e">
        <f>ROUND(E2518/L2518, 2)</f>
        <v>#DIV/0!</v>
      </c>
      <c r="Q2518" t="s">
        <v>8337</v>
      </c>
      <c r="R2518" t="s">
        <v>8354</v>
      </c>
      <c r="S2518" s="10">
        <f t="shared" si="118"/>
        <v>41942.653379629628</v>
      </c>
      <c r="T2518" s="10">
        <f t="shared" si="119"/>
        <v>41972.6950462963</v>
      </c>
      <c r="U2518" t="e">
        <f>IF(H2518="GBP", P2518*1.35, P2518*1)</f>
        <v>#DIV/0!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0.1</v>
      </c>
      <c r="P2519">
        <f>ROUND(E2519/L2519, 2)</f>
        <v>53.55</v>
      </c>
      <c r="Q2519" t="s">
        <v>8337</v>
      </c>
      <c r="R2519" t="s">
        <v>8354</v>
      </c>
      <c r="S2519" s="10">
        <f t="shared" si="118"/>
        <v>42052.802430555559</v>
      </c>
      <c r="T2519" s="10">
        <f t="shared" si="119"/>
        <v>42082.760763888888</v>
      </c>
      <c r="U2519">
        <f>IF(H2519="GBP", P2519*1.35, P2519*1)</f>
        <v>53.55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P2520" t="e">
        <f>ROUND(E2520/L2520, 2)</f>
        <v>#DIV/0!</v>
      </c>
      <c r="Q2520" t="s">
        <v>8337</v>
      </c>
      <c r="R2520" t="s">
        <v>8354</v>
      </c>
      <c r="S2520" s="10">
        <f t="shared" si="118"/>
        <v>41926.680879629632</v>
      </c>
      <c r="T2520" s="10">
        <f t="shared" si="119"/>
        <v>41956.722546296296</v>
      </c>
      <c r="U2520" t="e">
        <f>IF(H2520="GBP", P2520*1.35, P2520*1)</f>
        <v>#DIV/0!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0</v>
      </c>
      <c r="P2521">
        <f>ROUND(E2521/L2521, 2)</f>
        <v>16.25</v>
      </c>
      <c r="Q2521" t="s">
        <v>8337</v>
      </c>
      <c r="R2521" t="s">
        <v>8354</v>
      </c>
      <c r="S2521" s="10">
        <f t="shared" si="118"/>
        <v>41809.155138888891</v>
      </c>
      <c r="T2521" s="10">
        <f t="shared" si="119"/>
        <v>41839.155138888891</v>
      </c>
      <c r="U2521">
        <f>IF(H2521="GBP", P2521*1.35, P2521*1)</f>
        <v>16.25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P2522" t="e">
        <f>ROUND(E2522/L2522, 2)</f>
        <v>#DIV/0!</v>
      </c>
      <c r="Q2522" t="s">
        <v>8337</v>
      </c>
      <c r="R2522" t="s">
        <v>8354</v>
      </c>
      <c r="S2522" s="10">
        <f t="shared" si="118"/>
        <v>42612.600520833337</v>
      </c>
      <c r="T2522" s="10">
        <f t="shared" si="119"/>
        <v>42658.806249999994</v>
      </c>
      <c r="U2522" t="e">
        <f>IF(H2522="GBP", P2522*1.35, P2522*1)</f>
        <v>#DIV/0!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1.0900000000000001</v>
      </c>
      <c r="P2523">
        <f>ROUND(E2523/L2523, 2)</f>
        <v>103.68</v>
      </c>
      <c r="Q2523" t="s">
        <v>8326</v>
      </c>
      <c r="R2523" t="s">
        <v>8355</v>
      </c>
      <c r="S2523" s="10">
        <f t="shared" si="118"/>
        <v>42269.967835648145</v>
      </c>
      <c r="T2523" s="10">
        <f t="shared" si="119"/>
        <v>42290.967835648145</v>
      </c>
      <c r="U2523">
        <f>IF(H2523="GBP", P2523*1.35, P2523*1)</f>
        <v>103.68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</v>
      </c>
      <c r="P2524">
        <f>ROUND(E2524/L2524, 2)</f>
        <v>185.19</v>
      </c>
      <c r="Q2524" t="s">
        <v>8326</v>
      </c>
      <c r="R2524" t="s">
        <v>8355</v>
      </c>
      <c r="S2524" s="10">
        <f t="shared" si="118"/>
        <v>42460.573611111111</v>
      </c>
      <c r="T2524" s="10">
        <f t="shared" si="119"/>
        <v>42482.619444444441</v>
      </c>
      <c r="U2524">
        <f>IF(H2524="GBP", P2524*1.35, P2524*1)</f>
        <v>185.19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1.56</v>
      </c>
      <c r="P2525">
        <f>ROUND(E2525/L2525, 2)</f>
        <v>54.15</v>
      </c>
      <c r="Q2525" t="s">
        <v>8326</v>
      </c>
      <c r="R2525" t="s">
        <v>8355</v>
      </c>
      <c r="S2525" s="10">
        <f t="shared" si="118"/>
        <v>41930.975601851853</v>
      </c>
      <c r="T2525" s="10">
        <f t="shared" si="119"/>
        <v>41961.017268518524</v>
      </c>
      <c r="U2525">
        <f>IF(H2525="GBP", P2525*1.35, P2525*1)</f>
        <v>54.15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1.02</v>
      </c>
      <c r="P2526">
        <f>ROUND(E2526/L2526, 2)</f>
        <v>177.21</v>
      </c>
      <c r="Q2526" t="s">
        <v>8326</v>
      </c>
      <c r="R2526" t="s">
        <v>8355</v>
      </c>
      <c r="S2526" s="10">
        <f t="shared" si="118"/>
        <v>41961.807372685187</v>
      </c>
      <c r="T2526" s="10">
        <f t="shared" si="119"/>
        <v>41994.1875</v>
      </c>
      <c r="U2526">
        <f>IF(H2526="GBP", P2526*1.35, P2526*1)</f>
        <v>177.21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</v>
      </c>
      <c r="P2527">
        <f>ROUND(E2527/L2527, 2)</f>
        <v>100.33</v>
      </c>
      <c r="Q2527" t="s">
        <v>8326</v>
      </c>
      <c r="R2527" t="s">
        <v>8355</v>
      </c>
      <c r="S2527" s="10">
        <f t="shared" si="118"/>
        <v>41058.844571759262</v>
      </c>
      <c r="T2527" s="10">
        <f t="shared" si="119"/>
        <v>41088.844571759262</v>
      </c>
      <c r="U2527">
        <f>IF(H2527="GBP", P2527*1.35, P2527*1)</f>
        <v>100.33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1.1299999999999999</v>
      </c>
      <c r="P2528">
        <f>ROUND(E2528/L2528, 2)</f>
        <v>136.91</v>
      </c>
      <c r="Q2528" t="s">
        <v>8326</v>
      </c>
      <c r="R2528" t="s">
        <v>8355</v>
      </c>
      <c r="S2528" s="10">
        <f t="shared" si="118"/>
        <v>41953.091134259259</v>
      </c>
      <c r="T2528" s="10">
        <f t="shared" si="119"/>
        <v>41981.207638888889</v>
      </c>
      <c r="U2528">
        <f>IF(H2528="GBP", P2528*1.35, P2528*1)</f>
        <v>136.91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1.02</v>
      </c>
      <c r="P2529">
        <f>ROUND(E2529/L2529, 2)</f>
        <v>57.54</v>
      </c>
      <c r="Q2529" t="s">
        <v>8326</v>
      </c>
      <c r="R2529" t="s">
        <v>8355</v>
      </c>
      <c r="S2529" s="10">
        <f t="shared" si="118"/>
        <v>41546.75105324074</v>
      </c>
      <c r="T2529" s="10">
        <f t="shared" si="119"/>
        <v>41565.165972222225</v>
      </c>
      <c r="U2529">
        <f>IF(H2529="GBP", P2529*1.35, P2529*1)</f>
        <v>57.54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1.07</v>
      </c>
      <c r="P2530">
        <f>ROUND(E2530/L2530, 2)</f>
        <v>52.96</v>
      </c>
      <c r="Q2530" t="s">
        <v>8326</v>
      </c>
      <c r="R2530" t="s">
        <v>8355</v>
      </c>
      <c r="S2530" s="10">
        <f t="shared" si="118"/>
        <v>42217.834525462968</v>
      </c>
      <c r="T2530" s="10">
        <f t="shared" si="119"/>
        <v>42236.458333333328</v>
      </c>
      <c r="U2530">
        <f>IF(H2530="GBP", P2530*1.35, P2530*1)</f>
        <v>71.496000000000009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1.04</v>
      </c>
      <c r="P2531">
        <f>ROUND(E2531/L2531, 2)</f>
        <v>82.33</v>
      </c>
      <c r="Q2531" t="s">
        <v>8326</v>
      </c>
      <c r="R2531" t="s">
        <v>8355</v>
      </c>
      <c r="S2531" s="10">
        <f t="shared" si="118"/>
        <v>40948.080729166664</v>
      </c>
      <c r="T2531" s="10">
        <f t="shared" si="119"/>
        <v>40993.0390625</v>
      </c>
      <c r="U2531">
        <f>IF(H2531="GBP", P2531*1.35, P2531*1)</f>
        <v>82.33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</v>
      </c>
      <c r="P2532">
        <f>ROUND(E2532/L2532, 2)</f>
        <v>135.41999999999999</v>
      </c>
      <c r="Q2532" t="s">
        <v>8326</v>
      </c>
      <c r="R2532" t="s">
        <v>8355</v>
      </c>
      <c r="S2532" s="10">
        <f t="shared" si="118"/>
        <v>42081.864641203705</v>
      </c>
      <c r="T2532" s="10">
        <f t="shared" si="119"/>
        <v>42114.201388888891</v>
      </c>
      <c r="U2532">
        <f>IF(H2532="GBP", P2532*1.35, P2532*1)</f>
        <v>135.41999999999999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</v>
      </c>
      <c r="P2533">
        <f>ROUND(E2533/L2533, 2)</f>
        <v>74.069999999999993</v>
      </c>
      <c r="Q2533" t="s">
        <v>8326</v>
      </c>
      <c r="R2533" t="s">
        <v>8355</v>
      </c>
      <c r="S2533" s="10">
        <f t="shared" si="118"/>
        <v>42208.680023148147</v>
      </c>
      <c r="T2533" s="10">
        <f t="shared" si="119"/>
        <v>42231.165972222225</v>
      </c>
      <c r="U2533">
        <f>IF(H2533="GBP", P2533*1.35, P2533*1)</f>
        <v>74.069999999999993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1.26</v>
      </c>
      <c r="P2534">
        <f>ROUND(E2534/L2534, 2)</f>
        <v>84.08</v>
      </c>
      <c r="Q2534" t="s">
        <v>8326</v>
      </c>
      <c r="R2534" t="s">
        <v>8355</v>
      </c>
      <c r="S2534" s="10">
        <f t="shared" si="118"/>
        <v>41107.849143518521</v>
      </c>
      <c r="T2534" s="10">
        <f t="shared" si="119"/>
        <v>41137.849143518521</v>
      </c>
      <c r="U2534">
        <f>IF(H2534="GBP", P2534*1.35, P2534*1)</f>
        <v>84.08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1.1100000000000001</v>
      </c>
      <c r="P2535">
        <f>ROUND(E2535/L2535, 2)</f>
        <v>61.03</v>
      </c>
      <c r="Q2535" t="s">
        <v>8326</v>
      </c>
      <c r="R2535" t="s">
        <v>8355</v>
      </c>
      <c r="S2535" s="10">
        <f t="shared" si="118"/>
        <v>41304.751284722224</v>
      </c>
      <c r="T2535" s="10">
        <f t="shared" si="119"/>
        <v>41334.750787037039</v>
      </c>
      <c r="U2535">
        <f>IF(H2535="GBP", P2535*1.35, P2535*1)</f>
        <v>61.03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1.05</v>
      </c>
      <c r="P2536">
        <f>ROUND(E2536/L2536, 2)</f>
        <v>150</v>
      </c>
      <c r="Q2536" t="s">
        <v>8326</v>
      </c>
      <c r="R2536" t="s">
        <v>8355</v>
      </c>
      <c r="S2536" s="10">
        <f t="shared" si="118"/>
        <v>40127.700370370374</v>
      </c>
      <c r="T2536" s="10">
        <f t="shared" si="119"/>
        <v>40179.25</v>
      </c>
      <c r="U2536">
        <f>IF(H2536="GBP", P2536*1.35, P2536*1)</f>
        <v>150</v>
      </c>
    </row>
    <row r="2537" spans="1:21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1.04</v>
      </c>
      <c r="P2537">
        <f>ROUND(E2537/L2537, 2)</f>
        <v>266.08999999999997</v>
      </c>
      <c r="Q2537" t="s">
        <v>8326</v>
      </c>
      <c r="R2537" t="s">
        <v>8355</v>
      </c>
      <c r="S2537" s="10">
        <f t="shared" si="118"/>
        <v>41943.791030092594</v>
      </c>
      <c r="T2537" s="10">
        <f t="shared" si="119"/>
        <v>41974.832696759258</v>
      </c>
      <c r="U2537">
        <f>IF(H2537="GBP", P2537*1.35, P2537*1)</f>
        <v>266.08999999999997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1.1599999999999999</v>
      </c>
      <c r="P2538">
        <f>ROUND(E2538/L2538, 2)</f>
        <v>7.25</v>
      </c>
      <c r="Q2538" t="s">
        <v>8326</v>
      </c>
      <c r="R2538" t="s">
        <v>8355</v>
      </c>
      <c r="S2538" s="10">
        <f t="shared" si="118"/>
        <v>41464.106087962966</v>
      </c>
      <c r="T2538" s="10">
        <f t="shared" si="119"/>
        <v>41485.106087962966</v>
      </c>
      <c r="U2538">
        <f>IF(H2538="GBP", P2538*1.35, P2538*1)</f>
        <v>7.25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1.1000000000000001</v>
      </c>
      <c r="P2539">
        <f>ROUND(E2539/L2539, 2)</f>
        <v>100</v>
      </c>
      <c r="Q2539" t="s">
        <v>8326</v>
      </c>
      <c r="R2539" t="s">
        <v>8355</v>
      </c>
      <c r="S2539" s="10">
        <f t="shared" si="118"/>
        <v>40696.648784722223</v>
      </c>
      <c r="T2539" s="10">
        <f t="shared" si="119"/>
        <v>40756.648784722223</v>
      </c>
      <c r="U2539">
        <f>IF(H2539="GBP", P2539*1.35, P2539*1)</f>
        <v>100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1.1299999999999999</v>
      </c>
      <c r="P2540">
        <f>ROUND(E2540/L2540, 2)</f>
        <v>109.96</v>
      </c>
      <c r="Q2540" t="s">
        <v>8326</v>
      </c>
      <c r="R2540" t="s">
        <v>8355</v>
      </c>
      <c r="S2540" s="10">
        <f t="shared" si="118"/>
        <v>41298.509965277779</v>
      </c>
      <c r="T2540" s="10">
        <f t="shared" si="119"/>
        <v>41329.207638888889</v>
      </c>
      <c r="U2540">
        <f>IF(H2540="GBP", P2540*1.35, P2540*1)</f>
        <v>109.96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</v>
      </c>
      <c r="P2541">
        <f>ROUND(E2541/L2541, 2)</f>
        <v>169.92</v>
      </c>
      <c r="Q2541" t="s">
        <v>8326</v>
      </c>
      <c r="R2541" t="s">
        <v>8355</v>
      </c>
      <c r="S2541" s="10">
        <f t="shared" si="118"/>
        <v>41977.902222222227</v>
      </c>
      <c r="T2541" s="10">
        <f t="shared" si="119"/>
        <v>42037.902222222227</v>
      </c>
      <c r="U2541">
        <f>IF(H2541="GBP", P2541*1.35, P2541*1)</f>
        <v>169.92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1.03</v>
      </c>
      <c r="P2542">
        <f>ROUND(E2542/L2542, 2)</f>
        <v>95.74</v>
      </c>
      <c r="Q2542" t="s">
        <v>8326</v>
      </c>
      <c r="R2542" t="s">
        <v>8355</v>
      </c>
      <c r="S2542" s="10">
        <f t="shared" si="118"/>
        <v>40785.675011574072</v>
      </c>
      <c r="T2542" s="10">
        <f t="shared" si="119"/>
        <v>40845.675011574072</v>
      </c>
      <c r="U2542">
        <f>IF(H2542="GBP", P2542*1.35, P2542*1)</f>
        <v>95.74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1.07</v>
      </c>
      <c r="P2543">
        <f>ROUND(E2543/L2543, 2)</f>
        <v>59.46</v>
      </c>
      <c r="Q2543" t="s">
        <v>8326</v>
      </c>
      <c r="R2543" t="s">
        <v>8355</v>
      </c>
      <c r="S2543" s="10">
        <f t="shared" si="118"/>
        <v>41483.449282407404</v>
      </c>
      <c r="T2543" s="10">
        <f t="shared" si="119"/>
        <v>41543.449282407404</v>
      </c>
      <c r="U2543">
        <f>IF(H2543="GBP", P2543*1.35, P2543*1)</f>
        <v>80.271000000000001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1.04</v>
      </c>
      <c r="P2544">
        <f>ROUND(E2544/L2544, 2)</f>
        <v>55.77</v>
      </c>
      <c r="Q2544" t="s">
        <v>8326</v>
      </c>
      <c r="R2544" t="s">
        <v>8355</v>
      </c>
      <c r="S2544" s="10">
        <f t="shared" si="118"/>
        <v>41509.426585648151</v>
      </c>
      <c r="T2544" s="10">
        <f t="shared" si="119"/>
        <v>41548.165972222225</v>
      </c>
      <c r="U2544">
        <f>IF(H2544="GBP", P2544*1.35, P2544*1)</f>
        <v>55.77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1.56</v>
      </c>
      <c r="P2545">
        <f>ROUND(E2545/L2545, 2)</f>
        <v>30.08</v>
      </c>
      <c r="Q2545" t="s">
        <v>8326</v>
      </c>
      <c r="R2545" t="s">
        <v>8355</v>
      </c>
      <c r="S2545" s="10">
        <f t="shared" si="118"/>
        <v>40514.107615740737</v>
      </c>
      <c r="T2545" s="10">
        <f t="shared" si="119"/>
        <v>40545.125</v>
      </c>
      <c r="U2545">
        <f>IF(H2545="GBP", P2545*1.35, P2545*1)</f>
        <v>30.08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1.01</v>
      </c>
      <c r="P2546">
        <f>ROUND(E2546/L2546, 2)</f>
        <v>88.44</v>
      </c>
      <c r="Q2546" t="s">
        <v>8326</v>
      </c>
      <c r="R2546" t="s">
        <v>8355</v>
      </c>
      <c r="S2546" s="10">
        <f t="shared" si="118"/>
        <v>41068.520474537036</v>
      </c>
      <c r="T2546" s="10">
        <f t="shared" si="119"/>
        <v>41098.520474537036</v>
      </c>
      <c r="U2546">
        <f>IF(H2546="GBP", P2546*1.35, P2546*1)</f>
        <v>88.44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1.95</v>
      </c>
      <c r="P2547">
        <f>ROUND(E2547/L2547, 2)</f>
        <v>64.03</v>
      </c>
      <c r="Q2547" t="s">
        <v>8326</v>
      </c>
      <c r="R2547" t="s">
        <v>8355</v>
      </c>
      <c r="S2547" s="10">
        <f t="shared" si="118"/>
        <v>42027.13817129629</v>
      </c>
      <c r="T2547" s="10">
        <f t="shared" si="119"/>
        <v>42062.020833333328</v>
      </c>
      <c r="U2547">
        <f>IF(H2547="GBP", P2547*1.35, P2547*1)</f>
        <v>64.03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1.1200000000000001</v>
      </c>
      <c r="P2548">
        <f>ROUND(E2548/L2548, 2)</f>
        <v>60.15</v>
      </c>
      <c r="Q2548" t="s">
        <v>8326</v>
      </c>
      <c r="R2548" t="s">
        <v>8355</v>
      </c>
      <c r="S2548" s="10">
        <f t="shared" si="118"/>
        <v>41524.858553240738</v>
      </c>
      <c r="T2548" s="10">
        <f t="shared" si="119"/>
        <v>41552.208333333336</v>
      </c>
      <c r="U2548">
        <f>IF(H2548="GBP", P2548*1.35, P2548*1)</f>
        <v>60.15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1.2</v>
      </c>
      <c r="P2549">
        <f>ROUND(E2549/L2549, 2)</f>
        <v>49.19</v>
      </c>
      <c r="Q2549" t="s">
        <v>8326</v>
      </c>
      <c r="R2549" t="s">
        <v>8355</v>
      </c>
      <c r="S2549" s="10">
        <f t="shared" si="118"/>
        <v>40973.773182870369</v>
      </c>
      <c r="T2549" s="10">
        <f t="shared" si="119"/>
        <v>41003.731516203705</v>
      </c>
      <c r="U2549">
        <f>IF(H2549="GBP", P2549*1.35, P2549*1)</f>
        <v>49.19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1.02</v>
      </c>
      <c r="P2550">
        <f>ROUND(E2550/L2550, 2)</f>
        <v>165.16</v>
      </c>
      <c r="Q2550" t="s">
        <v>8326</v>
      </c>
      <c r="R2550" t="s">
        <v>8355</v>
      </c>
      <c r="S2550" s="10">
        <f t="shared" si="118"/>
        <v>42618.625428240746</v>
      </c>
      <c r="T2550" s="10">
        <f t="shared" si="119"/>
        <v>42643.185416666667</v>
      </c>
      <c r="U2550">
        <f>IF(H2550="GBP", P2550*1.35, P2550*1)</f>
        <v>165.16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1.03</v>
      </c>
      <c r="P2551">
        <f>ROUND(E2551/L2551, 2)</f>
        <v>43.62</v>
      </c>
      <c r="Q2551" t="s">
        <v>8326</v>
      </c>
      <c r="R2551" t="s">
        <v>8355</v>
      </c>
      <c r="S2551" s="10">
        <f t="shared" si="118"/>
        <v>41390.757754629631</v>
      </c>
      <c r="T2551" s="10">
        <f t="shared" si="119"/>
        <v>41425.708333333336</v>
      </c>
      <c r="U2551">
        <f>IF(H2551="GBP", P2551*1.35, P2551*1)</f>
        <v>58.887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1.01</v>
      </c>
      <c r="P2552">
        <f>ROUND(E2552/L2552, 2)</f>
        <v>43.7</v>
      </c>
      <c r="Q2552" t="s">
        <v>8326</v>
      </c>
      <c r="R2552" t="s">
        <v>8355</v>
      </c>
      <c r="S2552" s="10">
        <f t="shared" si="118"/>
        <v>42228.634328703702</v>
      </c>
      <c r="T2552" s="10">
        <f t="shared" si="119"/>
        <v>42285.165972222225</v>
      </c>
      <c r="U2552">
        <f>IF(H2552="GBP", P2552*1.35, P2552*1)</f>
        <v>43.7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1.03</v>
      </c>
      <c r="P2553">
        <f>ROUND(E2553/L2553, 2)</f>
        <v>67.42</v>
      </c>
      <c r="Q2553" t="s">
        <v>8326</v>
      </c>
      <c r="R2553" t="s">
        <v>8355</v>
      </c>
      <c r="S2553" s="10">
        <f t="shared" si="118"/>
        <v>40961.252141203702</v>
      </c>
      <c r="T2553" s="10">
        <f t="shared" si="119"/>
        <v>40989.866666666669</v>
      </c>
      <c r="U2553">
        <f>IF(H2553="GBP", P2553*1.35, P2553*1)</f>
        <v>67.42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1.07</v>
      </c>
      <c r="P2554">
        <f>ROUND(E2554/L2554, 2)</f>
        <v>177.5</v>
      </c>
      <c r="Q2554" t="s">
        <v>8326</v>
      </c>
      <c r="R2554" t="s">
        <v>8355</v>
      </c>
      <c r="S2554" s="10">
        <f t="shared" si="118"/>
        <v>42769.809965277775</v>
      </c>
      <c r="T2554" s="10">
        <f t="shared" si="119"/>
        <v>42799.809965277775</v>
      </c>
      <c r="U2554">
        <f>IF(H2554="GBP", P2554*1.35, P2554*1)</f>
        <v>177.5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1.56</v>
      </c>
      <c r="P2555">
        <f>ROUND(E2555/L2555, 2)</f>
        <v>38.880000000000003</v>
      </c>
      <c r="Q2555" t="s">
        <v>8326</v>
      </c>
      <c r="R2555" t="s">
        <v>8355</v>
      </c>
      <c r="S2555" s="10">
        <f t="shared" si="118"/>
        <v>41113.199155092596</v>
      </c>
      <c r="T2555" s="10">
        <f t="shared" si="119"/>
        <v>41173.199155092596</v>
      </c>
      <c r="U2555">
        <f>IF(H2555="GBP", P2555*1.35, P2555*1)</f>
        <v>38.880000000000003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1.23</v>
      </c>
      <c r="P2556">
        <f>ROUND(E2556/L2556, 2)</f>
        <v>54.99</v>
      </c>
      <c r="Q2556" t="s">
        <v>8326</v>
      </c>
      <c r="R2556" t="s">
        <v>8355</v>
      </c>
      <c r="S2556" s="10">
        <f t="shared" si="118"/>
        <v>42125.078275462962</v>
      </c>
      <c r="T2556" s="10">
        <f t="shared" si="119"/>
        <v>42156.165972222225</v>
      </c>
      <c r="U2556">
        <f>IF(H2556="GBP", P2556*1.35, P2556*1)</f>
        <v>54.99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1.07</v>
      </c>
      <c r="P2557">
        <f>ROUND(E2557/L2557, 2)</f>
        <v>61.34</v>
      </c>
      <c r="Q2557" t="s">
        <v>8326</v>
      </c>
      <c r="R2557" t="s">
        <v>8355</v>
      </c>
      <c r="S2557" s="10">
        <f t="shared" si="118"/>
        <v>41026.655011574076</v>
      </c>
      <c r="T2557" s="10">
        <f t="shared" si="119"/>
        <v>41057.655011574076</v>
      </c>
      <c r="U2557">
        <f>IF(H2557="GBP", P2557*1.35, P2557*1)</f>
        <v>61.34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1.06</v>
      </c>
      <c r="P2558">
        <f>ROUND(E2558/L2558, 2)</f>
        <v>23.12</v>
      </c>
      <c r="Q2558" t="s">
        <v>8326</v>
      </c>
      <c r="R2558" t="s">
        <v>8355</v>
      </c>
      <c r="S2558" s="10">
        <f t="shared" si="118"/>
        <v>41222.991400462961</v>
      </c>
      <c r="T2558" s="10">
        <f t="shared" si="119"/>
        <v>41267.991400462961</v>
      </c>
      <c r="U2558">
        <f>IF(H2558="GBP", P2558*1.35, P2558*1)</f>
        <v>23.12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1.18</v>
      </c>
      <c r="P2559">
        <f>ROUND(E2559/L2559, 2)</f>
        <v>29.61</v>
      </c>
      <c r="Q2559" t="s">
        <v>8326</v>
      </c>
      <c r="R2559" t="s">
        <v>8355</v>
      </c>
      <c r="S2559" s="10">
        <f t="shared" si="118"/>
        <v>41744.745208333334</v>
      </c>
      <c r="T2559" s="10">
        <f t="shared" si="119"/>
        <v>41774.745208333334</v>
      </c>
      <c r="U2559">
        <f>IF(H2559="GBP", P2559*1.35, P2559*1)</f>
        <v>39.973500000000001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1.0900000000000001</v>
      </c>
      <c r="P2560">
        <f>ROUND(E2560/L2560, 2)</f>
        <v>75.61</v>
      </c>
      <c r="Q2560" t="s">
        <v>8326</v>
      </c>
      <c r="R2560" t="s">
        <v>8355</v>
      </c>
      <c r="S2560" s="10">
        <f t="shared" si="118"/>
        <v>42093.860023148154</v>
      </c>
      <c r="T2560" s="10">
        <f t="shared" si="119"/>
        <v>42125.582638888889</v>
      </c>
      <c r="U2560">
        <f>IF(H2560="GBP", P2560*1.35, P2560*1)</f>
        <v>75.61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1.1100000000000001</v>
      </c>
      <c r="P2561">
        <f>ROUND(E2561/L2561, 2)</f>
        <v>35.6</v>
      </c>
      <c r="Q2561" t="s">
        <v>8326</v>
      </c>
      <c r="R2561" t="s">
        <v>8355</v>
      </c>
      <c r="S2561" s="10">
        <f t="shared" si="118"/>
        <v>40829.873657407406</v>
      </c>
      <c r="T2561" s="10">
        <f t="shared" si="119"/>
        <v>40862.817361111112</v>
      </c>
      <c r="U2561">
        <f>IF(H2561="GBP", P2561*1.35, P2561*1)</f>
        <v>35.6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</v>
      </c>
      <c r="P2562">
        <f>ROUND(E2562/L2562, 2)</f>
        <v>143</v>
      </c>
      <c r="Q2562" t="s">
        <v>8326</v>
      </c>
      <c r="R2562" t="s">
        <v>8355</v>
      </c>
      <c r="S2562" s="10">
        <f t="shared" si="118"/>
        <v>42039.951087962967</v>
      </c>
      <c r="T2562" s="10">
        <f t="shared" si="119"/>
        <v>42069.951087962967</v>
      </c>
      <c r="U2562">
        <f>IF(H2562="GBP", P2562*1.35, P2562*1)</f>
        <v>193.05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ROUND(E2563/D2563,2)</f>
        <v>0</v>
      </c>
      <c r="P2563" t="e">
        <f>ROUND(E2563/L2563, 2)</f>
        <v>#DIV/0!</v>
      </c>
      <c r="Q2563" t="s">
        <v>8337</v>
      </c>
      <c r="R2563" t="s">
        <v>8338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  <c r="U2563" t="e">
        <f>IF(H2563="GBP", P2563*1.35, P2563*1)</f>
        <v>#DIV/0!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0.01</v>
      </c>
      <c r="P2564">
        <f>ROUND(E2564/L2564, 2)</f>
        <v>25</v>
      </c>
      <c r="Q2564" t="s">
        <v>8337</v>
      </c>
      <c r="R2564" t="s">
        <v>8338</v>
      </c>
      <c r="S2564" s="10">
        <f t="shared" si="121"/>
        <v>42594.524756944447</v>
      </c>
      <c r="T2564" s="10">
        <f t="shared" si="122"/>
        <v>42654.524756944447</v>
      </c>
      <c r="U2564">
        <f>IF(H2564="GBP", P2564*1.35, P2564*1)</f>
        <v>25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P2565" t="e">
        <f>ROUND(E2565/L2565, 2)</f>
        <v>#DIV/0!</v>
      </c>
      <c r="Q2565" t="s">
        <v>8337</v>
      </c>
      <c r="R2565" t="s">
        <v>8338</v>
      </c>
      <c r="S2565" s="10">
        <f t="shared" si="121"/>
        <v>42155.139479166668</v>
      </c>
      <c r="T2565" s="10">
        <f t="shared" si="122"/>
        <v>42215.139479166668</v>
      </c>
      <c r="U2565" t="e">
        <f>IF(H2565="GBP", P2565*1.35, P2565*1)</f>
        <v>#DIV/0!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P2566" t="e">
        <f>ROUND(E2566/L2566, 2)</f>
        <v>#DIV/0!</v>
      </c>
      <c r="Q2566" t="s">
        <v>8337</v>
      </c>
      <c r="R2566" t="s">
        <v>8338</v>
      </c>
      <c r="S2566" s="10">
        <f t="shared" si="121"/>
        <v>41822.040497685186</v>
      </c>
      <c r="T2566" s="10">
        <f t="shared" si="122"/>
        <v>41852.040497685186</v>
      </c>
      <c r="U2566" t="e">
        <f>IF(H2566="GBP", P2566*1.35, P2566*1)</f>
        <v>#DIV/0!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0.01</v>
      </c>
      <c r="P2567">
        <f>ROUND(E2567/L2567, 2)</f>
        <v>100</v>
      </c>
      <c r="Q2567" t="s">
        <v>8337</v>
      </c>
      <c r="R2567" t="s">
        <v>8338</v>
      </c>
      <c r="S2567" s="10">
        <f t="shared" si="121"/>
        <v>42440.650335648148</v>
      </c>
      <c r="T2567" s="10">
        <f t="shared" si="122"/>
        <v>42499.868055555555</v>
      </c>
      <c r="U2567">
        <f>IF(H2567="GBP", P2567*1.35, P2567*1)</f>
        <v>100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P2568" t="e">
        <f>ROUND(E2568/L2568, 2)</f>
        <v>#DIV/0!</v>
      </c>
      <c r="Q2568" t="s">
        <v>8337</v>
      </c>
      <c r="R2568" t="s">
        <v>8338</v>
      </c>
      <c r="S2568" s="10">
        <f t="shared" si="121"/>
        <v>41842.980879629627</v>
      </c>
      <c r="T2568" s="10">
        <f t="shared" si="122"/>
        <v>41872.980879629627</v>
      </c>
      <c r="U2568" t="e">
        <f>IF(H2568="GBP", P2568*1.35, P2568*1)</f>
        <v>#DIV/0!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0</v>
      </c>
      <c r="P2569">
        <f>ROUND(E2569/L2569, 2)</f>
        <v>60</v>
      </c>
      <c r="Q2569" t="s">
        <v>8337</v>
      </c>
      <c r="R2569" t="s">
        <v>8338</v>
      </c>
      <c r="S2569" s="10">
        <f t="shared" si="121"/>
        <v>42087.878912037035</v>
      </c>
      <c r="T2569" s="10">
        <f t="shared" si="122"/>
        <v>42117.878912037035</v>
      </c>
      <c r="U2569">
        <f>IF(H2569="GBP", P2569*1.35, P2569*1)</f>
        <v>60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0.01</v>
      </c>
      <c r="P2570">
        <f>ROUND(E2570/L2570, 2)</f>
        <v>50</v>
      </c>
      <c r="Q2570" t="s">
        <v>8337</v>
      </c>
      <c r="R2570" t="s">
        <v>8338</v>
      </c>
      <c r="S2570" s="10">
        <f t="shared" si="121"/>
        <v>42584.666597222225</v>
      </c>
      <c r="T2570" s="10">
        <f t="shared" si="122"/>
        <v>42614.666597222225</v>
      </c>
      <c r="U2570">
        <f>IF(H2570="GBP", P2570*1.35, P2570*1)</f>
        <v>67.5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0.02</v>
      </c>
      <c r="P2571">
        <f>ROUND(E2571/L2571, 2)</f>
        <v>72.5</v>
      </c>
      <c r="Q2571" t="s">
        <v>8337</v>
      </c>
      <c r="R2571" t="s">
        <v>8338</v>
      </c>
      <c r="S2571" s="10">
        <f t="shared" si="121"/>
        <v>42234.105462962965</v>
      </c>
      <c r="T2571" s="10">
        <f t="shared" si="122"/>
        <v>42264.105462962965</v>
      </c>
      <c r="U2571">
        <f>IF(H2571="GBP", P2571*1.35, P2571*1)</f>
        <v>72.5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0.01</v>
      </c>
      <c r="P2572">
        <f>ROUND(E2572/L2572, 2)</f>
        <v>29.5</v>
      </c>
      <c r="Q2572" t="s">
        <v>8337</v>
      </c>
      <c r="R2572" t="s">
        <v>8338</v>
      </c>
      <c r="S2572" s="10">
        <f t="shared" si="121"/>
        <v>42744.903182870374</v>
      </c>
      <c r="T2572" s="10">
        <f t="shared" si="122"/>
        <v>42774.903182870374</v>
      </c>
      <c r="U2572">
        <f>IF(H2572="GBP", P2572*1.35, P2572*1)</f>
        <v>29.5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0</v>
      </c>
      <c r="P2573">
        <f>ROUND(E2573/L2573, 2)</f>
        <v>62.5</v>
      </c>
      <c r="Q2573" t="s">
        <v>8337</v>
      </c>
      <c r="R2573" t="s">
        <v>8338</v>
      </c>
      <c r="S2573" s="10">
        <f t="shared" si="121"/>
        <v>42449.341678240744</v>
      </c>
      <c r="T2573" s="10">
        <f t="shared" si="122"/>
        <v>42509.341678240744</v>
      </c>
      <c r="U2573">
        <f>IF(H2573="GBP", P2573*1.35, P2573*1)</f>
        <v>62.5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P2574" t="e">
        <f>ROUND(E2574/L2574, 2)</f>
        <v>#DIV/0!</v>
      </c>
      <c r="Q2574" t="s">
        <v>8337</v>
      </c>
      <c r="R2574" t="s">
        <v>8338</v>
      </c>
      <c r="S2574" s="10">
        <f t="shared" si="121"/>
        <v>42077.119409722218</v>
      </c>
      <c r="T2574" s="10">
        <f t="shared" si="122"/>
        <v>42107.119409722218</v>
      </c>
      <c r="U2574" t="e">
        <f>IF(H2574="GBP", P2574*1.35, P2574*1)</f>
        <v>#DIV/0!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P2575" t="e">
        <f>ROUND(E2575/L2575, 2)</f>
        <v>#DIV/0!</v>
      </c>
      <c r="Q2575" t="s">
        <v>8337</v>
      </c>
      <c r="R2575" t="s">
        <v>8338</v>
      </c>
      <c r="S2575" s="10">
        <f t="shared" si="121"/>
        <v>41829.592002314814</v>
      </c>
      <c r="T2575" s="10">
        <f t="shared" si="122"/>
        <v>41874.592002314814</v>
      </c>
      <c r="U2575" t="e">
        <f>IF(H2575="GBP", P2575*1.35, P2575*1)</f>
        <v>#DIV/0!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P2576" t="e">
        <f>ROUND(E2576/L2576, 2)</f>
        <v>#DIV/0!</v>
      </c>
      <c r="Q2576" t="s">
        <v>8337</v>
      </c>
      <c r="R2576" t="s">
        <v>8338</v>
      </c>
      <c r="S2576" s="10">
        <f t="shared" si="121"/>
        <v>42487.825752314813</v>
      </c>
      <c r="T2576" s="10">
        <f t="shared" si="122"/>
        <v>42508.825752314813</v>
      </c>
      <c r="U2576" t="e">
        <f>IF(H2576="GBP", P2576*1.35, P2576*1)</f>
        <v>#DIV/0!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P2577" t="e">
        <f>ROUND(E2577/L2577, 2)</f>
        <v>#DIV/0!</v>
      </c>
      <c r="Q2577" t="s">
        <v>8337</v>
      </c>
      <c r="R2577" t="s">
        <v>8338</v>
      </c>
      <c r="S2577" s="10">
        <f t="shared" si="121"/>
        <v>41986.108726851846</v>
      </c>
      <c r="T2577" s="10">
        <f t="shared" si="122"/>
        <v>42016.108726851846</v>
      </c>
      <c r="U2577" t="e">
        <f>IF(H2577="GBP", P2577*1.35, P2577*1)</f>
        <v>#DIV/0!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P2578" t="e">
        <f>ROUND(E2578/L2578, 2)</f>
        <v>#DIV/0!</v>
      </c>
      <c r="Q2578" t="s">
        <v>8337</v>
      </c>
      <c r="R2578" t="s">
        <v>8338</v>
      </c>
      <c r="S2578" s="10">
        <f t="shared" si="121"/>
        <v>42060.00980324074</v>
      </c>
      <c r="T2578" s="10">
        <f t="shared" si="122"/>
        <v>42104.968136574069</v>
      </c>
      <c r="U2578" t="e">
        <f>IF(H2578="GBP", P2578*1.35, P2578*1)</f>
        <v>#DIV/0!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P2579" t="e">
        <f>ROUND(E2579/L2579, 2)</f>
        <v>#DIV/0!</v>
      </c>
      <c r="Q2579" t="s">
        <v>8337</v>
      </c>
      <c r="R2579" t="s">
        <v>8338</v>
      </c>
      <c r="S2579" s="10">
        <f t="shared" si="121"/>
        <v>41830.820567129631</v>
      </c>
      <c r="T2579" s="10">
        <f t="shared" si="122"/>
        <v>41855.820567129631</v>
      </c>
      <c r="U2579" t="e">
        <f>IF(H2579="GBP", P2579*1.35, P2579*1)</f>
        <v>#DIV/0!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P2580" t="e">
        <f>ROUND(E2580/L2580, 2)</f>
        <v>#DIV/0!</v>
      </c>
      <c r="Q2580" t="s">
        <v>8337</v>
      </c>
      <c r="R2580" t="s">
        <v>8338</v>
      </c>
      <c r="S2580" s="10">
        <f t="shared" si="121"/>
        <v>42238.022905092599</v>
      </c>
      <c r="T2580" s="10">
        <f t="shared" si="122"/>
        <v>42286.708333333328</v>
      </c>
      <c r="U2580" t="e">
        <f>IF(H2580="GBP", P2580*1.35, P2580*1)</f>
        <v>#DIV/0!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0</v>
      </c>
      <c r="P2581">
        <f>ROUND(E2581/L2581, 2)</f>
        <v>23.08</v>
      </c>
      <c r="Q2581" t="s">
        <v>8337</v>
      </c>
      <c r="R2581" t="s">
        <v>8338</v>
      </c>
      <c r="S2581" s="10">
        <f t="shared" si="121"/>
        <v>41837.829895833333</v>
      </c>
      <c r="T2581" s="10">
        <f t="shared" si="122"/>
        <v>41897.829895833333</v>
      </c>
      <c r="U2581">
        <f>IF(H2581="GBP", P2581*1.35, P2581*1)</f>
        <v>23.08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0.01</v>
      </c>
      <c r="P2582">
        <f>ROUND(E2582/L2582, 2)</f>
        <v>25.5</v>
      </c>
      <c r="Q2582" t="s">
        <v>8337</v>
      </c>
      <c r="R2582" t="s">
        <v>8338</v>
      </c>
      <c r="S2582" s="10">
        <f t="shared" si="121"/>
        <v>42110.326423611114</v>
      </c>
      <c r="T2582" s="10">
        <f t="shared" si="122"/>
        <v>42140.125</v>
      </c>
      <c r="U2582">
        <f>IF(H2582="GBP", P2582*1.35, P2582*1)</f>
        <v>25.5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0.11</v>
      </c>
      <c r="P2583">
        <f>ROUND(E2583/L2583, 2)</f>
        <v>48.18</v>
      </c>
      <c r="Q2583" t="s">
        <v>8337</v>
      </c>
      <c r="R2583" t="s">
        <v>8338</v>
      </c>
      <c r="S2583" s="10">
        <f t="shared" si="121"/>
        <v>42294.628449074073</v>
      </c>
      <c r="T2583" s="10">
        <f t="shared" si="122"/>
        <v>42324.670115740737</v>
      </c>
      <c r="U2583">
        <f>IF(H2583="GBP", P2583*1.35, P2583*1)</f>
        <v>48.18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0</v>
      </c>
      <c r="P2584">
        <f>ROUND(E2584/L2584, 2)</f>
        <v>1</v>
      </c>
      <c r="Q2584" t="s">
        <v>8337</v>
      </c>
      <c r="R2584" t="s">
        <v>8338</v>
      </c>
      <c r="S2584" s="10">
        <f t="shared" si="121"/>
        <v>42642.988819444443</v>
      </c>
      <c r="T2584" s="10">
        <f t="shared" si="122"/>
        <v>42672.988819444443</v>
      </c>
      <c r="U2584">
        <f>IF(H2584="GBP", P2584*1.35, P2584*1)</f>
        <v>1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0.01</v>
      </c>
      <c r="P2585">
        <f>ROUND(E2585/L2585, 2)</f>
        <v>1</v>
      </c>
      <c r="Q2585" t="s">
        <v>8337</v>
      </c>
      <c r="R2585" t="s">
        <v>8338</v>
      </c>
      <c r="S2585" s="10">
        <f t="shared" si="121"/>
        <v>42019.76944444445</v>
      </c>
      <c r="T2585" s="10">
        <f t="shared" si="122"/>
        <v>42079.727777777778</v>
      </c>
      <c r="U2585">
        <f>IF(H2585="GBP", P2585*1.35, P2585*1)</f>
        <v>1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P2586" t="e">
        <f>ROUND(E2586/L2586, 2)</f>
        <v>#DIV/0!</v>
      </c>
      <c r="Q2586" t="s">
        <v>8337</v>
      </c>
      <c r="R2586" t="s">
        <v>8338</v>
      </c>
      <c r="S2586" s="10">
        <f t="shared" si="121"/>
        <v>42140.173252314817</v>
      </c>
      <c r="T2586" s="10">
        <f t="shared" si="122"/>
        <v>42170.173252314817</v>
      </c>
      <c r="U2586" t="e">
        <f>IF(H2586="GBP", P2586*1.35, P2586*1)</f>
        <v>#DIV/0!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0</v>
      </c>
      <c r="P2587">
        <f>ROUND(E2587/L2587, 2)</f>
        <v>50</v>
      </c>
      <c r="Q2587" t="s">
        <v>8337</v>
      </c>
      <c r="R2587" t="s">
        <v>8338</v>
      </c>
      <c r="S2587" s="10">
        <f t="shared" si="121"/>
        <v>41795.963333333333</v>
      </c>
      <c r="T2587" s="10">
        <f t="shared" si="122"/>
        <v>41825.963333333333</v>
      </c>
      <c r="U2587">
        <f>IF(H2587="GBP", P2587*1.35, P2587*1)</f>
        <v>50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0</v>
      </c>
      <c r="P2588">
        <f>ROUND(E2588/L2588, 2)</f>
        <v>5</v>
      </c>
      <c r="Q2588" t="s">
        <v>8337</v>
      </c>
      <c r="R2588" t="s">
        <v>8338</v>
      </c>
      <c r="S2588" s="10">
        <f t="shared" si="121"/>
        <v>42333.330277777779</v>
      </c>
      <c r="T2588" s="10">
        <f t="shared" si="122"/>
        <v>42363.330277777779</v>
      </c>
      <c r="U2588">
        <f>IF(H2588="GBP", P2588*1.35, P2588*1)</f>
        <v>6.75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0.02</v>
      </c>
      <c r="P2589">
        <f>ROUND(E2589/L2589, 2)</f>
        <v>202.83</v>
      </c>
      <c r="Q2589" t="s">
        <v>8337</v>
      </c>
      <c r="R2589" t="s">
        <v>8338</v>
      </c>
      <c r="S2589" s="10">
        <f t="shared" si="121"/>
        <v>42338.675381944442</v>
      </c>
      <c r="T2589" s="10">
        <f t="shared" si="122"/>
        <v>42368.675381944442</v>
      </c>
      <c r="U2589">
        <f>IF(H2589="GBP", P2589*1.35, P2589*1)</f>
        <v>202.83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0.04</v>
      </c>
      <c r="P2590">
        <f>ROUND(E2590/L2590, 2)</f>
        <v>29.13</v>
      </c>
      <c r="Q2590" t="s">
        <v>8337</v>
      </c>
      <c r="R2590" t="s">
        <v>8338</v>
      </c>
      <c r="S2590" s="10">
        <f t="shared" si="121"/>
        <v>42042.676226851851</v>
      </c>
      <c r="T2590" s="10">
        <f t="shared" si="122"/>
        <v>42094.551388888889</v>
      </c>
      <c r="U2590">
        <f>IF(H2590="GBP", P2590*1.35, P2590*1)</f>
        <v>29.13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0</v>
      </c>
      <c r="P2591">
        <f>ROUND(E2591/L2591, 2)</f>
        <v>5</v>
      </c>
      <c r="Q2591" t="s">
        <v>8337</v>
      </c>
      <c r="R2591" t="s">
        <v>8338</v>
      </c>
      <c r="S2591" s="10">
        <f t="shared" si="121"/>
        <v>42422.536192129628</v>
      </c>
      <c r="T2591" s="10">
        <f t="shared" si="122"/>
        <v>42452.494525462964</v>
      </c>
      <c r="U2591">
        <f>IF(H2591="GBP", P2591*1.35, P2591*1)</f>
        <v>5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P2592" t="e">
        <f>ROUND(E2592/L2592, 2)</f>
        <v>#DIV/0!</v>
      </c>
      <c r="Q2592" t="s">
        <v>8337</v>
      </c>
      <c r="R2592" t="s">
        <v>8338</v>
      </c>
      <c r="S2592" s="10">
        <f t="shared" si="121"/>
        <v>42388.589085648149</v>
      </c>
      <c r="T2592" s="10">
        <f t="shared" si="122"/>
        <v>42395.589085648149</v>
      </c>
      <c r="U2592" t="e">
        <f>IF(H2592="GBP", P2592*1.35, P2592*1)</f>
        <v>#DIV/0!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0.02</v>
      </c>
      <c r="P2593">
        <f>ROUND(E2593/L2593, 2)</f>
        <v>13</v>
      </c>
      <c r="Q2593" t="s">
        <v>8337</v>
      </c>
      <c r="R2593" t="s">
        <v>8338</v>
      </c>
      <c r="S2593" s="10">
        <f t="shared" si="121"/>
        <v>42382.906527777777</v>
      </c>
      <c r="T2593" s="10">
        <f t="shared" si="122"/>
        <v>42442.864861111113</v>
      </c>
      <c r="U2593">
        <f>IF(H2593="GBP", P2593*1.35, P2593*1)</f>
        <v>13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0</v>
      </c>
      <c r="P2594">
        <f>ROUND(E2594/L2594, 2)</f>
        <v>50</v>
      </c>
      <c r="Q2594" t="s">
        <v>8337</v>
      </c>
      <c r="R2594" t="s">
        <v>8338</v>
      </c>
      <c r="S2594" s="10">
        <f t="shared" si="121"/>
        <v>41887.801168981481</v>
      </c>
      <c r="T2594" s="10">
        <f t="shared" si="122"/>
        <v>41917.801168981481</v>
      </c>
      <c r="U2594">
        <f>IF(H2594="GBP", P2594*1.35, P2594*1)</f>
        <v>50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P2595" t="e">
        <f>ROUND(E2595/L2595, 2)</f>
        <v>#DIV/0!</v>
      </c>
      <c r="Q2595" t="s">
        <v>8337</v>
      </c>
      <c r="R2595" t="s">
        <v>8338</v>
      </c>
      <c r="S2595" s="10">
        <f t="shared" si="121"/>
        <v>42089.84520833334</v>
      </c>
      <c r="T2595" s="10">
        <f t="shared" si="122"/>
        <v>42119.84520833334</v>
      </c>
      <c r="U2595" t="e">
        <f>IF(H2595="GBP", P2595*1.35, P2595*1)</f>
        <v>#DIV/0!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0</v>
      </c>
      <c r="P2596">
        <f>ROUND(E2596/L2596, 2)</f>
        <v>1</v>
      </c>
      <c r="Q2596" t="s">
        <v>8337</v>
      </c>
      <c r="R2596" t="s">
        <v>8338</v>
      </c>
      <c r="S2596" s="10">
        <f t="shared" si="121"/>
        <v>41828.967916666668</v>
      </c>
      <c r="T2596" s="10">
        <f t="shared" si="122"/>
        <v>41858.967916666668</v>
      </c>
      <c r="U2596">
        <f>IF(H2596="GBP", P2596*1.35, P2596*1)</f>
        <v>1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0.12</v>
      </c>
      <c r="P2597">
        <f>ROUND(E2597/L2597, 2)</f>
        <v>96.05</v>
      </c>
      <c r="Q2597" t="s">
        <v>8337</v>
      </c>
      <c r="R2597" t="s">
        <v>8338</v>
      </c>
      <c r="S2597" s="10">
        <f t="shared" si="121"/>
        <v>42760.244212962964</v>
      </c>
      <c r="T2597" s="10">
        <f t="shared" si="122"/>
        <v>42790.244212962964</v>
      </c>
      <c r="U2597">
        <f>IF(H2597="GBP", P2597*1.35, P2597*1)</f>
        <v>96.05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0.24</v>
      </c>
      <c r="P2598">
        <f>ROUND(E2598/L2598, 2)</f>
        <v>305.77999999999997</v>
      </c>
      <c r="Q2598" t="s">
        <v>8337</v>
      </c>
      <c r="R2598" t="s">
        <v>8338</v>
      </c>
      <c r="S2598" s="10">
        <f t="shared" si="121"/>
        <v>41828.664456018516</v>
      </c>
      <c r="T2598" s="10">
        <f t="shared" si="122"/>
        <v>41858.664456018516</v>
      </c>
      <c r="U2598">
        <f>IF(H2598="GBP", P2598*1.35, P2598*1)</f>
        <v>305.77999999999997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0.06</v>
      </c>
      <c r="P2599">
        <f>ROUND(E2599/L2599, 2)</f>
        <v>12.14</v>
      </c>
      <c r="Q2599" t="s">
        <v>8337</v>
      </c>
      <c r="R2599" t="s">
        <v>8338</v>
      </c>
      <c r="S2599" s="10">
        <f t="shared" si="121"/>
        <v>42510.341631944444</v>
      </c>
      <c r="T2599" s="10">
        <f t="shared" si="122"/>
        <v>42540.341631944444</v>
      </c>
      <c r="U2599">
        <f>IF(H2599="GBP", P2599*1.35, P2599*1)</f>
        <v>16.389000000000003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0.39</v>
      </c>
      <c r="P2600">
        <f>ROUND(E2600/L2600, 2)</f>
        <v>83.57</v>
      </c>
      <c r="Q2600" t="s">
        <v>8337</v>
      </c>
      <c r="R2600" t="s">
        <v>8338</v>
      </c>
      <c r="S2600" s="10">
        <f t="shared" si="121"/>
        <v>42240.840289351851</v>
      </c>
      <c r="T2600" s="10">
        <f t="shared" si="122"/>
        <v>42270.840289351851</v>
      </c>
      <c r="U2600">
        <f>IF(H2600="GBP", P2600*1.35, P2600*1)</f>
        <v>83.57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0.01</v>
      </c>
      <c r="P2601">
        <f>ROUND(E2601/L2601, 2)</f>
        <v>18</v>
      </c>
      <c r="Q2601" t="s">
        <v>8337</v>
      </c>
      <c r="R2601" t="s">
        <v>8338</v>
      </c>
      <c r="S2601" s="10">
        <f t="shared" si="121"/>
        <v>41809.754016203704</v>
      </c>
      <c r="T2601" s="10">
        <f t="shared" si="122"/>
        <v>41854.754016203704</v>
      </c>
      <c r="U2601">
        <f>IF(H2601="GBP", P2601*1.35, P2601*1)</f>
        <v>18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7.0000000000000007E-2</v>
      </c>
      <c r="P2602">
        <f>ROUND(E2602/L2602, 2)</f>
        <v>115.53</v>
      </c>
      <c r="Q2602" t="s">
        <v>8337</v>
      </c>
      <c r="R2602" t="s">
        <v>8338</v>
      </c>
      <c r="S2602" s="10">
        <f t="shared" si="121"/>
        <v>42394.900462962964</v>
      </c>
      <c r="T2602" s="10">
        <f t="shared" si="122"/>
        <v>42454.858796296292</v>
      </c>
      <c r="U2602">
        <f>IF(H2602="GBP", P2602*1.35, P2602*1)</f>
        <v>115.53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6.61</v>
      </c>
      <c r="P2603">
        <f>ROUND(E2603/L2603, 2)</f>
        <v>21.9</v>
      </c>
      <c r="Q2603" t="s">
        <v>8320</v>
      </c>
      <c r="R2603" t="s">
        <v>8356</v>
      </c>
      <c r="S2603" s="10">
        <f t="shared" si="121"/>
        <v>41150.902187499996</v>
      </c>
      <c r="T2603" s="10">
        <f t="shared" si="122"/>
        <v>41165.165972222225</v>
      </c>
      <c r="U2603">
        <f>IF(H2603="GBP", P2603*1.35, P2603*1)</f>
        <v>21.9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3.26</v>
      </c>
      <c r="P2604">
        <f>ROUND(E2604/L2604, 2)</f>
        <v>80.02</v>
      </c>
      <c r="Q2604" t="s">
        <v>8320</v>
      </c>
      <c r="R2604" t="s">
        <v>8356</v>
      </c>
      <c r="S2604" s="10">
        <f t="shared" si="121"/>
        <v>41915.747314814813</v>
      </c>
      <c r="T2604" s="10">
        <f t="shared" si="122"/>
        <v>41955.888888888891</v>
      </c>
      <c r="U2604">
        <f>IF(H2604="GBP", P2604*1.35, P2604*1)</f>
        <v>80.02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1.01</v>
      </c>
      <c r="P2605">
        <f>ROUND(E2605/L2605, 2)</f>
        <v>35.520000000000003</v>
      </c>
      <c r="Q2605" t="s">
        <v>8320</v>
      </c>
      <c r="R2605" t="s">
        <v>8356</v>
      </c>
      <c r="S2605" s="10">
        <f t="shared" si="121"/>
        <v>41617.912662037037</v>
      </c>
      <c r="T2605" s="10">
        <f t="shared" si="122"/>
        <v>41631.912662037037</v>
      </c>
      <c r="U2605">
        <f>IF(H2605="GBP", P2605*1.35, P2605*1)</f>
        <v>35.520000000000003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1.04</v>
      </c>
      <c r="P2606">
        <f>ROUND(E2606/L2606, 2)</f>
        <v>64.930000000000007</v>
      </c>
      <c r="Q2606" t="s">
        <v>8320</v>
      </c>
      <c r="R2606" t="s">
        <v>8356</v>
      </c>
      <c r="S2606" s="10">
        <f t="shared" si="121"/>
        <v>40998.051192129627</v>
      </c>
      <c r="T2606" s="10">
        <f t="shared" si="122"/>
        <v>41028.051192129627</v>
      </c>
      <c r="U2606">
        <f>IF(H2606="GBP", P2606*1.35, P2606*1)</f>
        <v>64.930000000000007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1.07</v>
      </c>
      <c r="P2607">
        <f>ROUND(E2607/L2607, 2)</f>
        <v>60.97</v>
      </c>
      <c r="Q2607" t="s">
        <v>8320</v>
      </c>
      <c r="R2607" t="s">
        <v>8356</v>
      </c>
      <c r="S2607" s="10">
        <f t="shared" si="121"/>
        <v>42508.541550925926</v>
      </c>
      <c r="T2607" s="10">
        <f t="shared" si="122"/>
        <v>42538.541550925926</v>
      </c>
      <c r="U2607">
        <f>IF(H2607="GBP", P2607*1.35, P2607*1)</f>
        <v>60.97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1.1000000000000001</v>
      </c>
      <c r="P2608">
        <f>ROUND(E2608/L2608, 2)</f>
        <v>31.44</v>
      </c>
      <c r="Q2608" t="s">
        <v>8320</v>
      </c>
      <c r="R2608" t="s">
        <v>8356</v>
      </c>
      <c r="S2608" s="10">
        <f t="shared" si="121"/>
        <v>41726.712754629632</v>
      </c>
      <c r="T2608" s="10">
        <f t="shared" si="122"/>
        <v>41758.712754629632</v>
      </c>
      <c r="U2608">
        <f>IF(H2608="GBP", P2608*1.35, P2608*1)</f>
        <v>31.44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4.08</v>
      </c>
      <c r="P2609">
        <f>ROUND(E2609/L2609, 2)</f>
        <v>81.95</v>
      </c>
      <c r="Q2609" t="s">
        <v>8320</v>
      </c>
      <c r="R2609" t="s">
        <v>8356</v>
      </c>
      <c r="S2609" s="10">
        <f t="shared" si="121"/>
        <v>42184.874675925923</v>
      </c>
      <c r="T2609" s="10">
        <f t="shared" si="122"/>
        <v>42228.083333333328</v>
      </c>
      <c r="U2609">
        <f>IF(H2609="GBP", P2609*1.35, P2609*1)</f>
        <v>81.95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2.2400000000000002</v>
      </c>
      <c r="P2610">
        <f>ROUND(E2610/L2610, 2)</f>
        <v>58.93</v>
      </c>
      <c r="Q2610" t="s">
        <v>8320</v>
      </c>
      <c r="R2610" t="s">
        <v>8356</v>
      </c>
      <c r="S2610" s="10">
        <f t="shared" si="121"/>
        <v>42767.801712962959</v>
      </c>
      <c r="T2610" s="10">
        <f t="shared" si="122"/>
        <v>42809</v>
      </c>
      <c r="U2610">
        <f>IF(H2610="GBP", P2610*1.35, P2610*1)</f>
        <v>58.93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3.04</v>
      </c>
      <c r="P2611">
        <f>ROUND(E2611/L2611, 2)</f>
        <v>157.29</v>
      </c>
      <c r="Q2611" t="s">
        <v>8320</v>
      </c>
      <c r="R2611" t="s">
        <v>8356</v>
      </c>
      <c r="S2611" s="10">
        <f t="shared" si="121"/>
        <v>41075.237858796296</v>
      </c>
      <c r="T2611" s="10">
        <f t="shared" si="122"/>
        <v>41105.237858796296</v>
      </c>
      <c r="U2611">
        <f>IF(H2611="GBP", P2611*1.35, P2611*1)</f>
        <v>157.29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1.41</v>
      </c>
      <c r="P2612">
        <f>ROUND(E2612/L2612, 2)</f>
        <v>55.76</v>
      </c>
      <c r="Q2612" t="s">
        <v>8320</v>
      </c>
      <c r="R2612" t="s">
        <v>8356</v>
      </c>
      <c r="S2612" s="10">
        <f t="shared" si="121"/>
        <v>42564.881076388891</v>
      </c>
      <c r="T2612" s="10">
        <f t="shared" si="122"/>
        <v>42604.290972222225</v>
      </c>
      <c r="U2612">
        <f>IF(H2612="GBP", P2612*1.35, P2612*1)</f>
        <v>55.76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27.91</v>
      </c>
      <c r="P2613">
        <f>ROUND(E2613/L2613, 2)</f>
        <v>83.8</v>
      </c>
      <c r="Q2613" t="s">
        <v>8320</v>
      </c>
      <c r="R2613" t="s">
        <v>8356</v>
      </c>
      <c r="S2613" s="10">
        <f t="shared" si="121"/>
        <v>42704.335810185185</v>
      </c>
      <c r="T2613" s="10">
        <f t="shared" si="122"/>
        <v>42737.957638888889</v>
      </c>
      <c r="U2613">
        <f>IF(H2613="GBP", P2613*1.35, P2613*1)</f>
        <v>83.8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1.72</v>
      </c>
      <c r="P2614">
        <f>ROUND(E2614/L2614, 2)</f>
        <v>58.42</v>
      </c>
      <c r="Q2614" t="s">
        <v>8320</v>
      </c>
      <c r="R2614" t="s">
        <v>8356</v>
      </c>
      <c r="S2614" s="10">
        <f t="shared" si="121"/>
        <v>41982.143171296295</v>
      </c>
      <c r="T2614" s="10">
        <f t="shared" si="122"/>
        <v>42013.143171296295</v>
      </c>
      <c r="U2614">
        <f>IF(H2614="GBP", P2614*1.35, P2614*1)</f>
        <v>58.42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1.01</v>
      </c>
      <c r="P2615">
        <f>ROUND(E2615/L2615, 2)</f>
        <v>270.57</v>
      </c>
      <c r="Q2615" t="s">
        <v>8320</v>
      </c>
      <c r="R2615" t="s">
        <v>8356</v>
      </c>
      <c r="S2615" s="10">
        <f t="shared" si="121"/>
        <v>41143.81821759259</v>
      </c>
      <c r="T2615" s="10">
        <f t="shared" si="122"/>
        <v>41173.81821759259</v>
      </c>
      <c r="U2615">
        <f>IF(H2615="GBP", P2615*1.35, P2615*1)</f>
        <v>270.57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1.02</v>
      </c>
      <c r="P2616">
        <f>ROUND(E2616/L2616, 2)</f>
        <v>107.1</v>
      </c>
      <c r="Q2616" t="s">
        <v>8320</v>
      </c>
      <c r="R2616" t="s">
        <v>8356</v>
      </c>
      <c r="S2616" s="10">
        <f t="shared" si="121"/>
        <v>41730.708472222221</v>
      </c>
      <c r="T2616" s="10">
        <f t="shared" si="122"/>
        <v>41759.208333333336</v>
      </c>
      <c r="U2616">
        <f>IF(H2616="GBP", P2616*1.35, P2616*1)</f>
        <v>107.1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1.7</v>
      </c>
      <c r="P2617">
        <f>ROUND(E2617/L2617, 2)</f>
        <v>47.18</v>
      </c>
      <c r="Q2617" t="s">
        <v>8320</v>
      </c>
      <c r="R2617" t="s">
        <v>8356</v>
      </c>
      <c r="S2617" s="10">
        <f t="shared" si="121"/>
        <v>42453.49726851852</v>
      </c>
      <c r="T2617" s="10">
        <f t="shared" si="122"/>
        <v>42490.5</v>
      </c>
      <c r="U2617">
        <f>IF(H2617="GBP", P2617*1.35, P2617*1)</f>
        <v>63.693000000000005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1.1499999999999999</v>
      </c>
      <c r="P2618">
        <f>ROUND(E2618/L2618, 2)</f>
        <v>120.31</v>
      </c>
      <c r="Q2618" t="s">
        <v>8320</v>
      </c>
      <c r="R2618" t="s">
        <v>8356</v>
      </c>
      <c r="S2618" s="10">
        <f t="shared" si="121"/>
        <v>42211.99454861111</v>
      </c>
      <c r="T2618" s="10">
        <f t="shared" si="122"/>
        <v>42241.99454861111</v>
      </c>
      <c r="U2618">
        <f>IF(H2618="GBP", P2618*1.35, P2618*1)</f>
        <v>120.31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8.7799999999999994</v>
      </c>
      <c r="P2619">
        <f>ROUND(E2619/L2619, 2)</f>
        <v>27.6</v>
      </c>
      <c r="Q2619" t="s">
        <v>8320</v>
      </c>
      <c r="R2619" t="s">
        <v>8356</v>
      </c>
      <c r="S2619" s="10">
        <f t="shared" si="121"/>
        <v>41902.874432870369</v>
      </c>
      <c r="T2619" s="10">
        <f t="shared" si="122"/>
        <v>41932.874432870369</v>
      </c>
      <c r="U2619">
        <f>IF(H2619="GBP", P2619*1.35, P2619*1)</f>
        <v>27.6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1.05</v>
      </c>
      <c r="P2620">
        <f>ROUND(E2620/L2620, 2)</f>
        <v>205.3</v>
      </c>
      <c r="Q2620" t="s">
        <v>8320</v>
      </c>
      <c r="R2620" t="s">
        <v>8356</v>
      </c>
      <c r="S2620" s="10">
        <f t="shared" si="121"/>
        <v>42279.792372685188</v>
      </c>
      <c r="T2620" s="10">
        <f t="shared" si="122"/>
        <v>42339.834039351852</v>
      </c>
      <c r="U2620">
        <f>IF(H2620="GBP", P2620*1.35, P2620*1)</f>
        <v>205.3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1.88</v>
      </c>
      <c r="P2621">
        <f>ROUND(E2621/L2621, 2)</f>
        <v>35.549999999999997</v>
      </c>
      <c r="Q2621" t="s">
        <v>8320</v>
      </c>
      <c r="R2621" t="s">
        <v>8356</v>
      </c>
      <c r="S2621" s="10">
        <f t="shared" si="121"/>
        <v>42273.884305555555</v>
      </c>
      <c r="T2621" s="10">
        <f t="shared" si="122"/>
        <v>42300.458333333328</v>
      </c>
      <c r="U2621">
        <f>IF(H2621="GBP", P2621*1.35, P2621*1)</f>
        <v>35.549999999999997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1.44</v>
      </c>
      <c r="P2622">
        <f>ROUND(E2622/L2622, 2)</f>
        <v>74.64</v>
      </c>
      <c r="Q2622" t="s">
        <v>8320</v>
      </c>
      <c r="R2622" t="s">
        <v>8356</v>
      </c>
      <c r="S2622" s="10">
        <f t="shared" si="121"/>
        <v>42251.16715277778</v>
      </c>
      <c r="T2622" s="10">
        <f t="shared" si="122"/>
        <v>42288.041666666672</v>
      </c>
      <c r="U2622">
        <f>IF(H2622="GBP", P2622*1.35, P2622*1)</f>
        <v>74.64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1.46</v>
      </c>
      <c r="P2623">
        <f>ROUND(E2623/L2623, 2)</f>
        <v>47.06</v>
      </c>
      <c r="Q2623" t="s">
        <v>8320</v>
      </c>
      <c r="R2623" t="s">
        <v>8356</v>
      </c>
      <c r="S2623" s="10">
        <f t="shared" si="121"/>
        <v>42115.74754629629</v>
      </c>
      <c r="T2623" s="10">
        <f t="shared" si="122"/>
        <v>42145.74754629629</v>
      </c>
      <c r="U2623">
        <f>IF(H2623="GBP", P2623*1.35, P2623*1)</f>
        <v>47.06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1.31</v>
      </c>
      <c r="P2624">
        <f>ROUND(E2624/L2624, 2)</f>
        <v>26.59</v>
      </c>
      <c r="Q2624" t="s">
        <v>8320</v>
      </c>
      <c r="R2624" t="s">
        <v>8356</v>
      </c>
      <c r="S2624" s="10">
        <f t="shared" si="121"/>
        <v>42689.74324074074</v>
      </c>
      <c r="T2624" s="10">
        <f t="shared" si="122"/>
        <v>42734.74324074074</v>
      </c>
      <c r="U2624">
        <f>IF(H2624="GBP", P2624*1.35, P2624*1)</f>
        <v>26.59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1.1399999999999999</v>
      </c>
      <c r="P2625">
        <f>ROUND(E2625/L2625, 2)</f>
        <v>36.770000000000003</v>
      </c>
      <c r="Q2625" t="s">
        <v>8320</v>
      </c>
      <c r="R2625" t="s">
        <v>8356</v>
      </c>
      <c r="S2625" s="10">
        <f t="shared" si="121"/>
        <v>42692.256550925929</v>
      </c>
      <c r="T2625" s="10">
        <f t="shared" si="122"/>
        <v>42706.256550925929</v>
      </c>
      <c r="U2625">
        <f>IF(H2625="GBP", P2625*1.35, P2625*1)</f>
        <v>36.770000000000003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13.79</v>
      </c>
      <c r="P2626">
        <f>ROUND(E2626/L2626, 2)</f>
        <v>31.82</v>
      </c>
      <c r="Q2626" t="s">
        <v>8320</v>
      </c>
      <c r="R2626" t="s">
        <v>8356</v>
      </c>
      <c r="S2626" s="10">
        <f t="shared" si="121"/>
        <v>41144.42155092593</v>
      </c>
      <c r="T2626" s="10">
        <f t="shared" si="122"/>
        <v>41165.42155092593</v>
      </c>
      <c r="U2626">
        <f>IF(H2626="GBP", P2626*1.35, P2626*1)</f>
        <v>31.82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ROUND(E2627/D2627,2)</f>
        <v>9.56</v>
      </c>
      <c r="P2627">
        <f>ROUND(E2627/L2627, 2)</f>
        <v>27.58</v>
      </c>
      <c r="Q2627" t="s">
        <v>8320</v>
      </c>
      <c r="R2627" t="s">
        <v>8356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  <c r="U2627">
        <f>IF(H2627="GBP", P2627*1.35, P2627*1)</f>
        <v>27.58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1.1200000000000001</v>
      </c>
      <c r="P2628">
        <f>ROUND(E2628/L2628, 2)</f>
        <v>56</v>
      </c>
      <c r="Q2628" t="s">
        <v>8320</v>
      </c>
      <c r="R2628" t="s">
        <v>8356</v>
      </c>
      <c r="S2628" s="10">
        <f t="shared" si="124"/>
        <v>42128.628113425926</v>
      </c>
      <c r="T2628" s="10">
        <f t="shared" si="125"/>
        <v>42158.628113425926</v>
      </c>
      <c r="U2628">
        <f>IF(H2628="GBP", P2628*1.35, P2628*1)</f>
        <v>56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6.47</v>
      </c>
      <c r="P2629">
        <f>ROUND(E2629/L2629, 2)</f>
        <v>21.56</v>
      </c>
      <c r="Q2629" t="s">
        <v>8320</v>
      </c>
      <c r="R2629" t="s">
        <v>8356</v>
      </c>
      <c r="S2629" s="10">
        <f t="shared" si="124"/>
        <v>42304.829409722224</v>
      </c>
      <c r="T2629" s="10">
        <f t="shared" si="125"/>
        <v>42334.871076388896</v>
      </c>
      <c r="U2629">
        <f>IF(H2629="GBP", P2629*1.35, P2629*1)</f>
        <v>21.56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1.1000000000000001</v>
      </c>
      <c r="P2630">
        <f>ROUND(E2630/L2630, 2)</f>
        <v>44.1</v>
      </c>
      <c r="Q2630" t="s">
        <v>8320</v>
      </c>
      <c r="R2630" t="s">
        <v>8356</v>
      </c>
      <c r="S2630" s="10">
        <f t="shared" si="124"/>
        <v>41953.966053240743</v>
      </c>
      <c r="T2630" s="10">
        <f t="shared" si="125"/>
        <v>41973.966053240743</v>
      </c>
      <c r="U2630">
        <f>IF(H2630="GBP", P2630*1.35, P2630*1)</f>
        <v>44.1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1.28</v>
      </c>
      <c r="P2631">
        <f>ROUND(E2631/L2631, 2)</f>
        <v>63.87</v>
      </c>
      <c r="Q2631" t="s">
        <v>8320</v>
      </c>
      <c r="R2631" t="s">
        <v>8356</v>
      </c>
      <c r="S2631" s="10">
        <f t="shared" si="124"/>
        <v>42108.538449074069</v>
      </c>
      <c r="T2631" s="10">
        <f t="shared" si="125"/>
        <v>42138.538449074069</v>
      </c>
      <c r="U2631">
        <f>IF(H2631="GBP", P2631*1.35, P2631*1)</f>
        <v>86.224500000000006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1.58</v>
      </c>
      <c r="P2632">
        <f>ROUND(E2632/L2632, 2)</f>
        <v>38.99</v>
      </c>
      <c r="Q2632" t="s">
        <v>8320</v>
      </c>
      <c r="R2632" t="s">
        <v>8356</v>
      </c>
      <c r="S2632" s="10">
        <f t="shared" si="124"/>
        <v>42524.105462962965</v>
      </c>
      <c r="T2632" s="10">
        <f t="shared" si="125"/>
        <v>42551.416666666672</v>
      </c>
      <c r="U2632">
        <f>IF(H2632="GBP", P2632*1.35, P2632*1)</f>
        <v>38.99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1.1499999999999999</v>
      </c>
      <c r="P2633">
        <f>ROUND(E2633/L2633, 2)</f>
        <v>80.19</v>
      </c>
      <c r="Q2633" t="s">
        <v>8320</v>
      </c>
      <c r="R2633" t="s">
        <v>8356</v>
      </c>
      <c r="S2633" s="10">
        <f t="shared" si="124"/>
        <v>42218.169293981482</v>
      </c>
      <c r="T2633" s="10">
        <f t="shared" si="125"/>
        <v>42246.169293981482</v>
      </c>
      <c r="U2633">
        <f>IF(H2633="GBP", P2633*1.35, P2633*1)</f>
        <v>80.19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1.37</v>
      </c>
      <c r="P2634">
        <f>ROUND(E2634/L2634, 2)</f>
        <v>34.9</v>
      </c>
      <c r="Q2634" t="s">
        <v>8320</v>
      </c>
      <c r="R2634" t="s">
        <v>8356</v>
      </c>
      <c r="S2634" s="10">
        <f t="shared" si="124"/>
        <v>42494.061793981484</v>
      </c>
      <c r="T2634" s="10">
        <f t="shared" si="125"/>
        <v>42519.061793981484</v>
      </c>
      <c r="U2634">
        <f>IF(H2634="GBP", P2634*1.35, P2634*1)</f>
        <v>34.9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3.55</v>
      </c>
      <c r="P2635">
        <f>ROUND(E2635/L2635, 2)</f>
        <v>89.1</v>
      </c>
      <c r="Q2635" t="s">
        <v>8320</v>
      </c>
      <c r="R2635" t="s">
        <v>8356</v>
      </c>
      <c r="S2635" s="10">
        <f t="shared" si="124"/>
        <v>41667.823287037041</v>
      </c>
      <c r="T2635" s="10">
        <f t="shared" si="125"/>
        <v>41697.958333333336</v>
      </c>
      <c r="U2635">
        <f>IF(H2635="GBP", P2635*1.35, P2635*1)</f>
        <v>89.1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1.06</v>
      </c>
      <c r="P2636">
        <f>ROUND(E2636/L2636, 2)</f>
        <v>39.44</v>
      </c>
      <c r="Q2636" t="s">
        <v>8320</v>
      </c>
      <c r="R2636" t="s">
        <v>8356</v>
      </c>
      <c r="S2636" s="10">
        <f t="shared" si="124"/>
        <v>42612.656493055561</v>
      </c>
      <c r="T2636" s="10">
        <f t="shared" si="125"/>
        <v>42642.656493055561</v>
      </c>
      <c r="U2636">
        <f>IF(H2636="GBP", P2636*1.35, P2636*1)</f>
        <v>39.44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</v>
      </c>
      <c r="P2637">
        <f>ROUND(E2637/L2637, 2)</f>
        <v>136.9</v>
      </c>
      <c r="Q2637" t="s">
        <v>8320</v>
      </c>
      <c r="R2637" t="s">
        <v>8356</v>
      </c>
      <c r="S2637" s="10">
        <f t="shared" si="124"/>
        <v>42037.950937500005</v>
      </c>
      <c r="T2637" s="10">
        <f t="shared" si="125"/>
        <v>42072.909270833334</v>
      </c>
      <c r="U2637">
        <f>IF(H2637="GBP", P2637*1.35, P2637*1)</f>
        <v>136.9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1.87</v>
      </c>
      <c r="P2638">
        <f>ROUND(E2638/L2638, 2)</f>
        <v>37.46</v>
      </c>
      <c r="Q2638" t="s">
        <v>8320</v>
      </c>
      <c r="R2638" t="s">
        <v>8356</v>
      </c>
      <c r="S2638" s="10">
        <f t="shared" si="124"/>
        <v>42636.614745370374</v>
      </c>
      <c r="T2638" s="10">
        <f t="shared" si="125"/>
        <v>42659.041666666672</v>
      </c>
      <c r="U2638">
        <f>IF(H2638="GBP", P2638*1.35, P2638*1)</f>
        <v>37.46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1.66</v>
      </c>
      <c r="P2639">
        <f>ROUND(E2639/L2639, 2)</f>
        <v>31.96</v>
      </c>
      <c r="Q2639" t="s">
        <v>8320</v>
      </c>
      <c r="R2639" t="s">
        <v>8356</v>
      </c>
      <c r="S2639" s="10">
        <f t="shared" si="124"/>
        <v>42639.549479166672</v>
      </c>
      <c r="T2639" s="10">
        <f t="shared" si="125"/>
        <v>42655.549479166672</v>
      </c>
      <c r="U2639">
        <f>IF(H2639="GBP", P2639*1.35, P2639*1)</f>
        <v>31.96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1.02</v>
      </c>
      <c r="P2640">
        <f>ROUND(E2640/L2640, 2)</f>
        <v>25.21</v>
      </c>
      <c r="Q2640" t="s">
        <v>8320</v>
      </c>
      <c r="R2640" t="s">
        <v>8356</v>
      </c>
      <c r="S2640" s="10">
        <f t="shared" si="124"/>
        <v>41989.913136574076</v>
      </c>
      <c r="T2640" s="10">
        <f t="shared" si="125"/>
        <v>42019.913136574076</v>
      </c>
      <c r="U2640">
        <f>IF(H2640="GBP", P2640*1.35, P2640*1)</f>
        <v>25.21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1.64</v>
      </c>
      <c r="P2641">
        <f>ROUND(E2641/L2641, 2)</f>
        <v>10.039999999999999</v>
      </c>
      <c r="Q2641" t="s">
        <v>8320</v>
      </c>
      <c r="R2641" t="s">
        <v>8356</v>
      </c>
      <c r="S2641" s="10">
        <f t="shared" si="124"/>
        <v>42024.86513888889</v>
      </c>
      <c r="T2641" s="10">
        <f t="shared" si="125"/>
        <v>42054.86513888889</v>
      </c>
      <c r="U2641">
        <f>IF(H2641="GBP", P2641*1.35, P2641*1)</f>
        <v>13.554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1.06</v>
      </c>
      <c r="P2642">
        <f>ROUND(E2642/L2642, 2)</f>
        <v>45.94</v>
      </c>
      <c r="Q2642" t="s">
        <v>8320</v>
      </c>
      <c r="R2642" t="s">
        <v>8356</v>
      </c>
      <c r="S2642" s="10">
        <f t="shared" si="124"/>
        <v>42103.160578703704</v>
      </c>
      <c r="T2642" s="10">
        <f t="shared" si="125"/>
        <v>42163.160578703704</v>
      </c>
      <c r="U2642">
        <f>IF(H2642="GBP", P2642*1.35, P2642*1)</f>
        <v>45.94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0.01</v>
      </c>
      <c r="P2643">
        <f>ROUND(E2643/L2643, 2)</f>
        <v>15</v>
      </c>
      <c r="Q2643" t="s">
        <v>8320</v>
      </c>
      <c r="R2643" t="s">
        <v>8356</v>
      </c>
      <c r="S2643" s="10">
        <f t="shared" si="124"/>
        <v>41880.827118055553</v>
      </c>
      <c r="T2643" s="10">
        <f t="shared" si="125"/>
        <v>41897.839583333334</v>
      </c>
      <c r="U2643">
        <f>IF(H2643="GBP", P2643*1.35, P2643*1)</f>
        <v>15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P2644" t="e">
        <f>ROUND(E2644/L2644, 2)</f>
        <v>#DIV/0!</v>
      </c>
      <c r="Q2644" t="s">
        <v>8320</v>
      </c>
      <c r="R2644" t="s">
        <v>8356</v>
      </c>
      <c r="S2644" s="10">
        <f t="shared" si="124"/>
        <v>42536.246620370366</v>
      </c>
      <c r="T2644" s="10">
        <f t="shared" si="125"/>
        <v>42566.289583333331</v>
      </c>
      <c r="U2644" t="e">
        <f>IF(H2644="GBP", P2644*1.35, P2644*1)</f>
        <v>#DIV/0!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0.34</v>
      </c>
      <c r="P2645">
        <f>ROUND(E2645/L2645, 2)</f>
        <v>223.58</v>
      </c>
      <c r="Q2645" t="s">
        <v>8320</v>
      </c>
      <c r="R2645" t="s">
        <v>8356</v>
      </c>
      <c r="S2645" s="10">
        <f t="shared" si="124"/>
        <v>42689.582349537035</v>
      </c>
      <c r="T2645" s="10">
        <f t="shared" si="125"/>
        <v>42725.332638888889</v>
      </c>
      <c r="U2645">
        <f>IF(H2645="GBP", P2645*1.35, P2645*1)</f>
        <v>223.58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0.02</v>
      </c>
      <c r="P2646">
        <f>ROUND(E2646/L2646, 2)</f>
        <v>39.479999999999997</v>
      </c>
      <c r="Q2646" t="s">
        <v>8320</v>
      </c>
      <c r="R2646" t="s">
        <v>8356</v>
      </c>
      <c r="S2646" s="10">
        <f t="shared" si="124"/>
        <v>42774.792071759264</v>
      </c>
      <c r="T2646" s="10">
        <f t="shared" si="125"/>
        <v>42804.792071759264</v>
      </c>
      <c r="U2646">
        <f>IF(H2646="GBP", P2646*1.35, P2646*1)</f>
        <v>39.479999999999997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0.11</v>
      </c>
      <c r="P2647">
        <f>ROUND(E2647/L2647, 2)</f>
        <v>91.3</v>
      </c>
      <c r="Q2647" t="s">
        <v>8320</v>
      </c>
      <c r="R2647" t="s">
        <v>8356</v>
      </c>
      <c r="S2647" s="10">
        <f t="shared" si="124"/>
        <v>41921.842627314814</v>
      </c>
      <c r="T2647" s="10">
        <f t="shared" si="125"/>
        <v>41951.884293981479</v>
      </c>
      <c r="U2647">
        <f>IF(H2647="GBP", P2647*1.35, P2647*1)</f>
        <v>91.3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0.08</v>
      </c>
      <c r="P2648">
        <f>ROUND(E2648/L2648, 2)</f>
        <v>78.67</v>
      </c>
      <c r="Q2648" t="s">
        <v>8320</v>
      </c>
      <c r="R2648" t="s">
        <v>8356</v>
      </c>
      <c r="S2648" s="10">
        <f t="shared" si="124"/>
        <v>42226.313298611116</v>
      </c>
      <c r="T2648" s="10">
        <f t="shared" si="125"/>
        <v>42256.313298611116</v>
      </c>
      <c r="U2648">
        <f>IF(H2648="GBP", P2648*1.35, P2648*1)</f>
        <v>78.67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0.01</v>
      </c>
      <c r="P2649">
        <f>ROUND(E2649/L2649, 2)</f>
        <v>12</v>
      </c>
      <c r="Q2649" t="s">
        <v>8320</v>
      </c>
      <c r="R2649" t="s">
        <v>8356</v>
      </c>
      <c r="S2649" s="10">
        <f t="shared" si="124"/>
        <v>42200.261793981481</v>
      </c>
      <c r="T2649" s="10">
        <f t="shared" si="125"/>
        <v>42230.261793981481</v>
      </c>
      <c r="U2649">
        <f>IF(H2649="GBP", P2649*1.35, P2649*1)</f>
        <v>12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0.01</v>
      </c>
      <c r="P2650">
        <f>ROUND(E2650/L2650, 2)</f>
        <v>17.670000000000002</v>
      </c>
      <c r="Q2650" t="s">
        <v>8320</v>
      </c>
      <c r="R2650" t="s">
        <v>8356</v>
      </c>
      <c r="S2650" s="10">
        <f t="shared" si="124"/>
        <v>42408.714814814812</v>
      </c>
      <c r="T2650" s="10">
        <f t="shared" si="125"/>
        <v>42438.714814814812</v>
      </c>
      <c r="U2650">
        <f>IF(H2650="GBP", P2650*1.35, P2650*1)</f>
        <v>17.670000000000002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0</v>
      </c>
      <c r="P2651">
        <f>ROUND(E2651/L2651, 2)</f>
        <v>41.33</v>
      </c>
      <c r="Q2651" t="s">
        <v>8320</v>
      </c>
      <c r="R2651" t="s">
        <v>8356</v>
      </c>
      <c r="S2651" s="10">
        <f t="shared" si="124"/>
        <v>42341.99700231482</v>
      </c>
      <c r="T2651" s="10">
        <f t="shared" si="125"/>
        <v>42401.99700231482</v>
      </c>
      <c r="U2651">
        <f>IF(H2651="GBP", P2651*1.35, P2651*1)</f>
        <v>41.33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0.01</v>
      </c>
      <c r="P2652">
        <f>ROUND(E2652/L2652, 2)</f>
        <v>71.599999999999994</v>
      </c>
      <c r="Q2652" t="s">
        <v>8320</v>
      </c>
      <c r="R2652" t="s">
        <v>8356</v>
      </c>
      <c r="S2652" s="10">
        <f t="shared" si="124"/>
        <v>42695.624340277776</v>
      </c>
      <c r="T2652" s="10">
        <f t="shared" si="125"/>
        <v>42725.624340277776</v>
      </c>
      <c r="U2652">
        <f>IF(H2652="GBP", P2652*1.35, P2652*1)</f>
        <v>71.599999999999994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0.02</v>
      </c>
      <c r="P2653">
        <f>ROUND(E2653/L2653, 2)</f>
        <v>307.82</v>
      </c>
      <c r="Q2653" t="s">
        <v>8320</v>
      </c>
      <c r="R2653" t="s">
        <v>8356</v>
      </c>
      <c r="S2653" s="10">
        <f t="shared" si="124"/>
        <v>42327.805659722217</v>
      </c>
      <c r="T2653" s="10">
        <f t="shared" si="125"/>
        <v>42355.805659722217</v>
      </c>
      <c r="U2653">
        <f>IF(H2653="GBP", P2653*1.35, P2653*1)</f>
        <v>307.82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0.01</v>
      </c>
      <c r="P2654">
        <f>ROUND(E2654/L2654, 2)</f>
        <v>80.45</v>
      </c>
      <c r="Q2654" t="s">
        <v>8320</v>
      </c>
      <c r="R2654" t="s">
        <v>8356</v>
      </c>
      <c r="S2654" s="10">
        <f t="shared" si="124"/>
        <v>41953.158854166672</v>
      </c>
      <c r="T2654" s="10">
        <f t="shared" si="125"/>
        <v>41983.158854166672</v>
      </c>
      <c r="U2654">
        <f>IF(H2654="GBP", P2654*1.35, P2654*1)</f>
        <v>80.45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0.12</v>
      </c>
      <c r="P2655">
        <f>ROUND(E2655/L2655, 2)</f>
        <v>83.94</v>
      </c>
      <c r="Q2655" t="s">
        <v>8320</v>
      </c>
      <c r="R2655" t="s">
        <v>8356</v>
      </c>
      <c r="S2655" s="10">
        <f t="shared" si="124"/>
        <v>41771.651932870373</v>
      </c>
      <c r="T2655" s="10">
        <f t="shared" si="125"/>
        <v>41803.166666666664</v>
      </c>
      <c r="U2655">
        <f>IF(H2655="GBP", P2655*1.35, P2655*1)</f>
        <v>83.94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0</v>
      </c>
      <c r="P2656">
        <f>ROUND(E2656/L2656, 2)</f>
        <v>8.5</v>
      </c>
      <c r="Q2656" t="s">
        <v>8320</v>
      </c>
      <c r="R2656" t="s">
        <v>8356</v>
      </c>
      <c r="S2656" s="10">
        <f t="shared" si="124"/>
        <v>42055.600995370376</v>
      </c>
      <c r="T2656" s="10">
        <f t="shared" si="125"/>
        <v>42115.559328703705</v>
      </c>
      <c r="U2656">
        <f>IF(H2656="GBP", P2656*1.35, P2656*1)</f>
        <v>8.5</v>
      </c>
    </row>
    <row r="2657" spans="1:21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0.21</v>
      </c>
      <c r="P2657">
        <f>ROUND(E2657/L2657, 2)</f>
        <v>73.37</v>
      </c>
      <c r="Q2657" t="s">
        <v>8320</v>
      </c>
      <c r="R2657" t="s">
        <v>8356</v>
      </c>
      <c r="S2657" s="10">
        <f t="shared" si="124"/>
        <v>42381.866284722222</v>
      </c>
      <c r="T2657" s="10">
        <f t="shared" si="125"/>
        <v>42409.833333333328</v>
      </c>
      <c r="U2657">
        <f>IF(H2657="GBP", P2657*1.35, P2657*1)</f>
        <v>73.37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0.11</v>
      </c>
      <c r="P2658">
        <f>ROUND(E2658/L2658, 2)</f>
        <v>112.86</v>
      </c>
      <c r="Q2658" t="s">
        <v>8320</v>
      </c>
      <c r="R2658" t="s">
        <v>8356</v>
      </c>
      <c r="S2658" s="10">
        <f t="shared" si="124"/>
        <v>42767.688518518517</v>
      </c>
      <c r="T2658" s="10">
        <f t="shared" si="125"/>
        <v>42806.791666666672</v>
      </c>
      <c r="U2658">
        <f>IF(H2658="GBP", P2658*1.35, P2658*1)</f>
        <v>112.86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0.19</v>
      </c>
      <c r="P2659">
        <f>ROUND(E2659/L2659, 2)</f>
        <v>95.28</v>
      </c>
      <c r="Q2659" t="s">
        <v>8320</v>
      </c>
      <c r="R2659" t="s">
        <v>8356</v>
      </c>
      <c r="S2659" s="10">
        <f t="shared" si="124"/>
        <v>42551.928854166668</v>
      </c>
      <c r="T2659" s="10">
        <f t="shared" si="125"/>
        <v>42585.0625</v>
      </c>
      <c r="U2659">
        <f>IF(H2659="GBP", P2659*1.35, P2659*1)</f>
        <v>95.28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0</v>
      </c>
      <c r="P2660">
        <f>ROUND(E2660/L2660, 2)</f>
        <v>22.75</v>
      </c>
      <c r="Q2660" t="s">
        <v>8320</v>
      </c>
      <c r="R2660" t="s">
        <v>8356</v>
      </c>
      <c r="S2660" s="10">
        <f t="shared" si="124"/>
        <v>42551.884189814817</v>
      </c>
      <c r="T2660" s="10">
        <f t="shared" si="125"/>
        <v>42581.884189814817</v>
      </c>
      <c r="U2660">
        <f>IF(H2660="GBP", P2660*1.35, P2660*1)</f>
        <v>22.75</v>
      </c>
    </row>
    <row r="2661" spans="1:21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0.03</v>
      </c>
      <c r="P2661">
        <f>ROUND(E2661/L2661, 2)</f>
        <v>133.30000000000001</v>
      </c>
      <c r="Q2661" t="s">
        <v>8320</v>
      </c>
      <c r="R2661" t="s">
        <v>8356</v>
      </c>
      <c r="S2661" s="10">
        <f t="shared" si="124"/>
        <v>42082.069560185191</v>
      </c>
      <c r="T2661" s="10">
        <f t="shared" si="125"/>
        <v>42112.069560185191</v>
      </c>
      <c r="U2661">
        <f>IF(H2661="GBP", P2661*1.35, P2661*1)</f>
        <v>133.30000000000001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0</v>
      </c>
      <c r="P2662">
        <f>ROUND(E2662/L2662, 2)</f>
        <v>3.8</v>
      </c>
      <c r="Q2662" t="s">
        <v>8320</v>
      </c>
      <c r="R2662" t="s">
        <v>8356</v>
      </c>
      <c r="S2662" s="10">
        <f t="shared" si="124"/>
        <v>42272.713171296295</v>
      </c>
      <c r="T2662" s="10">
        <f t="shared" si="125"/>
        <v>42332.754837962959</v>
      </c>
      <c r="U2662">
        <f>IF(H2662="GBP", P2662*1.35, P2662*1)</f>
        <v>3.8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1.03</v>
      </c>
      <c r="P2663">
        <f>ROUND(E2663/L2663, 2)</f>
        <v>85.75</v>
      </c>
      <c r="Q2663" t="s">
        <v>8320</v>
      </c>
      <c r="R2663" t="s">
        <v>8357</v>
      </c>
      <c r="S2663" s="10">
        <f t="shared" si="124"/>
        <v>41542.958449074074</v>
      </c>
      <c r="T2663" s="10">
        <f t="shared" si="125"/>
        <v>41572.958449074074</v>
      </c>
      <c r="U2663">
        <f>IF(H2663="GBP", P2663*1.35, P2663*1)</f>
        <v>85.75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1.07</v>
      </c>
      <c r="P2664">
        <f>ROUND(E2664/L2664, 2)</f>
        <v>267</v>
      </c>
      <c r="Q2664" t="s">
        <v>8320</v>
      </c>
      <c r="R2664" t="s">
        <v>8357</v>
      </c>
      <c r="S2664" s="10">
        <f t="shared" si="124"/>
        <v>42207.746678240743</v>
      </c>
      <c r="T2664" s="10">
        <f t="shared" si="125"/>
        <v>42237.746678240743</v>
      </c>
      <c r="U2664">
        <f>IF(H2664="GBP", P2664*1.35, P2664*1)</f>
        <v>267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1.05</v>
      </c>
      <c r="P2665">
        <f>ROUND(E2665/L2665, 2)</f>
        <v>373.56</v>
      </c>
      <c r="Q2665" t="s">
        <v>8320</v>
      </c>
      <c r="R2665" t="s">
        <v>8357</v>
      </c>
      <c r="S2665" s="10">
        <f t="shared" si="124"/>
        <v>42222.622766203705</v>
      </c>
      <c r="T2665" s="10">
        <f t="shared" si="125"/>
        <v>42251.625</v>
      </c>
      <c r="U2665">
        <f>IF(H2665="GBP", P2665*1.35, P2665*1)</f>
        <v>373.56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1.03</v>
      </c>
      <c r="P2666">
        <f>ROUND(E2666/L2666, 2)</f>
        <v>174.04</v>
      </c>
      <c r="Q2666" t="s">
        <v>8320</v>
      </c>
      <c r="R2666" t="s">
        <v>8357</v>
      </c>
      <c r="S2666" s="10">
        <f t="shared" si="124"/>
        <v>42313.02542824074</v>
      </c>
      <c r="T2666" s="10">
        <f t="shared" si="125"/>
        <v>42347.290972222225</v>
      </c>
      <c r="U2666">
        <f>IF(H2666="GBP", P2666*1.35, P2666*1)</f>
        <v>174.04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1.23</v>
      </c>
      <c r="P2667">
        <f>ROUND(E2667/L2667, 2)</f>
        <v>93.7</v>
      </c>
      <c r="Q2667" t="s">
        <v>8320</v>
      </c>
      <c r="R2667" t="s">
        <v>8357</v>
      </c>
      <c r="S2667" s="10">
        <f t="shared" si="124"/>
        <v>42083.895532407405</v>
      </c>
      <c r="T2667" s="10">
        <f t="shared" si="125"/>
        <v>42128.895532407405</v>
      </c>
      <c r="U2667">
        <f>IF(H2667="GBP", P2667*1.35, P2667*1)</f>
        <v>93.7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1.59</v>
      </c>
      <c r="P2668">
        <f>ROUND(E2668/L2668, 2)</f>
        <v>77.33</v>
      </c>
      <c r="Q2668" t="s">
        <v>8320</v>
      </c>
      <c r="R2668" t="s">
        <v>8357</v>
      </c>
      <c r="S2668" s="10">
        <f t="shared" si="124"/>
        <v>42235.764340277776</v>
      </c>
      <c r="T2668" s="10">
        <f t="shared" si="125"/>
        <v>42272.875</v>
      </c>
      <c r="U2668">
        <f>IF(H2668="GBP", P2668*1.35, P2668*1)</f>
        <v>77.33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1.1100000000000001</v>
      </c>
      <c r="P2669">
        <f>ROUND(E2669/L2669, 2)</f>
        <v>92.22</v>
      </c>
      <c r="Q2669" t="s">
        <v>8320</v>
      </c>
      <c r="R2669" t="s">
        <v>8357</v>
      </c>
      <c r="S2669" s="10">
        <f t="shared" si="124"/>
        <v>42380.926111111112</v>
      </c>
      <c r="T2669" s="10">
        <f t="shared" si="125"/>
        <v>42410.926111111112</v>
      </c>
      <c r="U2669">
        <f>IF(H2669="GBP", P2669*1.35, P2669*1)</f>
        <v>92.22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1.71</v>
      </c>
      <c r="P2670">
        <f>ROUND(E2670/L2670, 2)</f>
        <v>60.96</v>
      </c>
      <c r="Q2670" t="s">
        <v>8320</v>
      </c>
      <c r="R2670" t="s">
        <v>8357</v>
      </c>
      <c r="S2670" s="10">
        <f t="shared" si="124"/>
        <v>42275.588715277772</v>
      </c>
      <c r="T2670" s="10">
        <f t="shared" si="125"/>
        <v>42317.60555555555</v>
      </c>
      <c r="U2670">
        <f>IF(H2670="GBP", P2670*1.35, P2670*1)</f>
        <v>60.96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1.25</v>
      </c>
      <c r="P2671">
        <f>ROUND(E2671/L2671, 2)</f>
        <v>91</v>
      </c>
      <c r="Q2671" t="s">
        <v>8320</v>
      </c>
      <c r="R2671" t="s">
        <v>8357</v>
      </c>
      <c r="S2671" s="10">
        <f t="shared" si="124"/>
        <v>42319.035833333335</v>
      </c>
      <c r="T2671" s="10">
        <f t="shared" si="125"/>
        <v>42379.035833333335</v>
      </c>
      <c r="U2671">
        <f>IF(H2671="GBP", P2671*1.35, P2671*1)</f>
        <v>91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0.06</v>
      </c>
      <c r="P2672">
        <f>ROUND(E2672/L2672, 2)</f>
        <v>41.58</v>
      </c>
      <c r="Q2672" t="s">
        <v>8320</v>
      </c>
      <c r="R2672" t="s">
        <v>8357</v>
      </c>
      <c r="S2672" s="10">
        <f t="shared" si="124"/>
        <v>41821.020601851851</v>
      </c>
      <c r="T2672" s="10">
        <f t="shared" si="125"/>
        <v>41849.020601851851</v>
      </c>
      <c r="U2672">
        <f>IF(H2672="GBP", P2672*1.35, P2672*1)</f>
        <v>41.58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0.11</v>
      </c>
      <c r="P2673">
        <f>ROUND(E2673/L2673, 2)</f>
        <v>33.76</v>
      </c>
      <c r="Q2673" t="s">
        <v>8320</v>
      </c>
      <c r="R2673" t="s">
        <v>8357</v>
      </c>
      <c r="S2673" s="10">
        <f t="shared" si="124"/>
        <v>41962.749027777783</v>
      </c>
      <c r="T2673" s="10">
        <f t="shared" si="125"/>
        <v>41992.818055555559</v>
      </c>
      <c r="U2673">
        <f>IF(H2673="GBP", P2673*1.35, P2673*1)</f>
        <v>33.76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0.33</v>
      </c>
      <c r="P2674">
        <f>ROUND(E2674/L2674, 2)</f>
        <v>70.62</v>
      </c>
      <c r="Q2674" t="s">
        <v>8320</v>
      </c>
      <c r="R2674" t="s">
        <v>8357</v>
      </c>
      <c r="S2674" s="10">
        <f t="shared" si="124"/>
        <v>42344.884143518517</v>
      </c>
      <c r="T2674" s="10">
        <f t="shared" si="125"/>
        <v>42366.25</v>
      </c>
      <c r="U2674">
        <f>IF(H2674="GBP", P2674*1.35, P2674*1)</f>
        <v>70.62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0.28000000000000003</v>
      </c>
      <c r="P2675">
        <f>ROUND(E2675/L2675, 2)</f>
        <v>167.15</v>
      </c>
      <c r="Q2675" t="s">
        <v>8320</v>
      </c>
      <c r="R2675" t="s">
        <v>8357</v>
      </c>
      <c r="S2675" s="10">
        <f t="shared" si="124"/>
        <v>41912.541655092595</v>
      </c>
      <c r="T2675" s="10">
        <f t="shared" si="125"/>
        <v>41941.947916666664</v>
      </c>
      <c r="U2675">
        <f>IF(H2675="GBP", P2675*1.35, P2675*1)</f>
        <v>167.15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0.63</v>
      </c>
      <c r="P2676">
        <f>ROUND(E2676/L2676, 2)</f>
        <v>128.62</v>
      </c>
      <c r="Q2676" t="s">
        <v>8320</v>
      </c>
      <c r="R2676" t="s">
        <v>8357</v>
      </c>
      <c r="S2676" s="10">
        <f t="shared" si="124"/>
        <v>42529.632754629631</v>
      </c>
      <c r="T2676" s="10">
        <f t="shared" si="125"/>
        <v>42556.207638888889</v>
      </c>
      <c r="U2676">
        <f>IF(H2676="GBP", P2676*1.35, P2676*1)</f>
        <v>128.62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0.08</v>
      </c>
      <c r="P2677">
        <f>ROUND(E2677/L2677, 2)</f>
        <v>65.41</v>
      </c>
      <c r="Q2677" t="s">
        <v>8320</v>
      </c>
      <c r="R2677" t="s">
        <v>8357</v>
      </c>
      <c r="S2677" s="10">
        <f t="shared" si="124"/>
        <v>41923.857511574075</v>
      </c>
      <c r="T2677" s="10">
        <f t="shared" si="125"/>
        <v>41953.899178240739</v>
      </c>
      <c r="U2677">
        <f>IF(H2677="GBP", P2677*1.35, P2677*1)</f>
        <v>65.41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0.5</v>
      </c>
      <c r="P2678">
        <f>ROUND(E2678/L2678, 2)</f>
        <v>117.56</v>
      </c>
      <c r="Q2678" t="s">
        <v>8320</v>
      </c>
      <c r="R2678" t="s">
        <v>8357</v>
      </c>
      <c r="S2678" s="10">
        <f t="shared" si="124"/>
        <v>42482.624699074076</v>
      </c>
      <c r="T2678" s="10">
        <f t="shared" si="125"/>
        <v>42512.624699074076</v>
      </c>
      <c r="U2678">
        <f>IF(H2678="GBP", P2678*1.35, P2678*1)</f>
        <v>117.56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0.18</v>
      </c>
      <c r="P2679">
        <f>ROUND(E2679/L2679, 2)</f>
        <v>126.48</v>
      </c>
      <c r="Q2679" t="s">
        <v>8320</v>
      </c>
      <c r="R2679" t="s">
        <v>8357</v>
      </c>
      <c r="S2679" s="10">
        <f t="shared" si="124"/>
        <v>41793.029432870368</v>
      </c>
      <c r="T2679" s="10">
        <f t="shared" si="125"/>
        <v>41823.029432870368</v>
      </c>
      <c r="U2679">
        <f>IF(H2679="GBP", P2679*1.35, P2679*1)</f>
        <v>126.48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0</v>
      </c>
      <c r="P2680">
        <f>ROUND(E2680/L2680, 2)</f>
        <v>550</v>
      </c>
      <c r="Q2680" t="s">
        <v>8320</v>
      </c>
      <c r="R2680" t="s">
        <v>8357</v>
      </c>
      <c r="S2680" s="10">
        <f t="shared" si="124"/>
        <v>42241.798206018517</v>
      </c>
      <c r="T2680" s="10">
        <f t="shared" si="125"/>
        <v>42271.798206018517</v>
      </c>
      <c r="U2680">
        <f>IF(H2680="GBP", P2680*1.35, P2680*1)</f>
        <v>550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0</v>
      </c>
      <c r="P2681">
        <f>ROUND(E2681/L2681, 2)</f>
        <v>44</v>
      </c>
      <c r="Q2681" t="s">
        <v>8320</v>
      </c>
      <c r="R2681" t="s">
        <v>8357</v>
      </c>
      <c r="S2681" s="10">
        <f t="shared" si="124"/>
        <v>42033.001087962963</v>
      </c>
      <c r="T2681" s="10">
        <f t="shared" si="125"/>
        <v>42063.001087962963</v>
      </c>
      <c r="U2681">
        <f>IF(H2681="GBP", P2681*1.35, P2681*1)</f>
        <v>44</v>
      </c>
    </row>
    <row r="2682" spans="1:21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0.01</v>
      </c>
      <c r="P2682">
        <f>ROUND(E2682/L2682, 2)</f>
        <v>69</v>
      </c>
      <c r="Q2682" t="s">
        <v>8320</v>
      </c>
      <c r="R2682" t="s">
        <v>8357</v>
      </c>
      <c r="S2682" s="10">
        <f t="shared" si="124"/>
        <v>42436.211701388893</v>
      </c>
      <c r="T2682" s="10">
        <f t="shared" si="125"/>
        <v>42466.170034722221</v>
      </c>
      <c r="U2682">
        <f>IF(H2682="GBP", P2682*1.35, P2682*1)</f>
        <v>69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0.01</v>
      </c>
      <c r="P2683">
        <f>ROUND(E2683/L2683, 2)</f>
        <v>27.5</v>
      </c>
      <c r="Q2683" t="s">
        <v>8337</v>
      </c>
      <c r="R2683" t="s">
        <v>8338</v>
      </c>
      <c r="S2683" s="10">
        <f t="shared" si="124"/>
        <v>41805.895254629628</v>
      </c>
      <c r="T2683" s="10">
        <f t="shared" si="125"/>
        <v>41830.895254629628</v>
      </c>
      <c r="U2683">
        <f>IF(H2683="GBP", P2683*1.35, P2683*1)</f>
        <v>27.5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0.28000000000000003</v>
      </c>
      <c r="P2684">
        <f>ROUND(E2684/L2684, 2)</f>
        <v>84.9</v>
      </c>
      <c r="Q2684" t="s">
        <v>8337</v>
      </c>
      <c r="R2684" t="s">
        <v>8338</v>
      </c>
      <c r="S2684" s="10">
        <f t="shared" si="124"/>
        <v>41932.871990740743</v>
      </c>
      <c r="T2684" s="10">
        <f t="shared" si="125"/>
        <v>41965.249305555553</v>
      </c>
      <c r="U2684">
        <f>IF(H2684="GBP", P2684*1.35, P2684*1)</f>
        <v>84.9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0</v>
      </c>
      <c r="P2685">
        <f>ROUND(E2685/L2685, 2)</f>
        <v>12</v>
      </c>
      <c r="Q2685" t="s">
        <v>8337</v>
      </c>
      <c r="R2685" t="s">
        <v>8338</v>
      </c>
      <c r="S2685" s="10">
        <f t="shared" si="124"/>
        <v>42034.75509259259</v>
      </c>
      <c r="T2685" s="10">
        <f t="shared" si="125"/>
        <v>42064.75509259259</v>
      </c>
      <c r="U2685">
        <f>IF(H2685="GBP", P2685*1.35, P2685*1)</f>
        <v>12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0.01</v>
      </c>
      <c r="P2686">
        <f>ROUND(E2686/L2686, 2)</f>
        <v>200</v>
      </c>
      <c r="Q2686" t="s">
        <v>8337</v>
      </c>
      <c r="R2686" t="s">
        <v>8338</v>
      </c>
      <c r="S2686" s="10">
        <f t="shared" si="124"/>
        <v>41820.914641203701</v>
      </c>
      <c r="T2686" s="10">
        <f t="shared" si="125"/>
        <v>41860.914641203701</v>
      </c>
      <c r="U2686">
        <f>IF(H2686="GBP", P2686*1.35, P2686*1)</f>
        <v>200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0</v>
      </c>
      <c r="P2687">
        <f>ROUND(E2687/L2687, 2)</f>
        <v>10</v>
      </c>
      <c r="Q2687" t="s">
        <v>8337</v>
      </c>
      <c r="R2687" t="s">
        <v>8338</v>
      </c>
      <c r="S2687" s="10">
        <f t="shared" si="124"/>
        <v>42061.69594907407</v>
      </c>
      <c r="T2687" s="10">
        <f t="shared" si="125"/>
        <v>42121.654282407413</v>
      </c>
      <c r="U2687">
        <f>IF(H2687="GBP", P2687*1.35, P2687*1)</f>
        <v>10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P2688" t="e">
        <f>ROUND(E2688/L2688, 2)</f>
        <v>#DIV/0!</v>
      </c>
      <c r="Q2688" t="s">
        <v>8337</v>
      </c>
      <c r="R2688" t="s">
        <v>8338</v>
      </c>
      <c r="S2688" s="10">
        <f t="shared" si="124"/>
        <v>41892.974803240737</v>
      </c>
      <c r="T2688" s="10">
        <f t="shared" si="125"/>
        <v>41912.974803240737</v>
      </c>
      <c r="U2688" t="e">
        <f>IF(H2688="GBP", P2688*1.35, P2688*1)</f>
        <v>#DIV/0!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P2689" t="e">
        <f>ROUND(E2689/L2689, 2)</f>
        <v>#DIV/0!</v>
      </c>
      <c r="Q2689" t="s">
        <v>8337</v>
      </c>
      <c r="R2689" t="s">
        <v>8338</v>
      </c>
      <c r="S2689" s="10">
        <f t="shared" si="124"/>
        <v>42154.64025462963</v>
      </c>
      <c r="T2689" s="10">
        <f t="shared" si="125"/>
        <v>42184.64025462963</v>
      </c>
      <c r="U2689" t="e">
        <f>IF(H2689="GBP", P2689*1.35, P2689*1)</f>
        <v>#DIV/0!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0</v>
      </c>
      <c r="P2690">
        <f>ROUND(E2690/L2690, 2)</f>
        <v>5.29</v>
      </c>
      <c r="Q2690" t="s">
        <v>8337</v>
      </c>
      <c r="R2690" t="s">
        <v>8338</v>
      </c>
      <c r="S2690" s="10">
        <f t="shared" si="124"/>
        <v>42028.118865740747</v>
      </c>
      <c r="T2690" s="10">
        <f t="shared" si="125"/>
        <v>42059.125</v>
      </c>
      <c r="U2690">
        <f>IF(H2690="GBP", P2690*1.35, P2690*1)</f>
        <v>5.29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ROUND(E2691/D2691,2)</f>
        <v>0</v>
      </c>
      <c r="P2691">
        <f>ROUND(E2691/L2691, 2)</f>
        <v>1</v>
      </c>
      <c r="Q2691" t="s">
        <v>8337</v>
      </c>
      <c r="R2691" t="s">
        <v>8338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  <c r="U2691">
        <f>IF(H2691="GBP", P2691*1.35, P2691*1)</f>
        <v>1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0.11</v>
      </c>
      <c r="P2692">
        <f>ROUND(E2692/L2692, 2)</f>
        <v>72.760000000000005</v>
      </c>
      <c r="Q2692" t="s">
        <v>8337</v>
      </c>
      <c r="R2692" t="s">
        <v>8338</v>
      </c>
      <c r="S2692" s="10">
        <f t="shared" si="127"/>
        <v>42113.105046296296</v>
      </c>
      <c r="T2692" s="10">
        <f t="shared" si="128"/>
        <v>42158.105046296296</v>
      </c>
      <c r="U2692">
        <f>IF(H2692="GBP", P2692*1.35, P2692*1)</f>
        <v>72.760000000000005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0</v>
      </c>
      <c r="P2693">
        <f>ROUND(E2693/L2693, 2)</f>
        <v>17.5</v>
      </c>
      <c r="Q2693" t="s">
        <v>8337</v>
      </c>
      <c r="R2693" t="s">
        <v>8338</v>
      </c>
      <c r="S2693" s="10">
        <f t="shared" si="127"/>
        <v>42089.724039351851</v>
      </c>
      <c r="T2693" s="10">
        <f t="shared" si="128"/>
        <v>42134.724039351851</v>
      </c>
      <c r="U2693">
        <f>IF(H2693="GBP", P2693*1.35, P2693*1)</f>
        <v>17.5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0.01</v>
      </c>
      <c r="P2694">
        <f>ROUND(E2694/L2694, 2)</f>
        <v>25</v>
      </c>
      <c r="Q2694" t="s">
        <v>8337</v>
      </c>
      <c r="R2694" t="s">
        <v>8338</v>
      </c>
      <c r="S2694" s="10">
        <f t="shared" si="127"/>
        <v>42058.334027777775</v>
      </c>
      <c r="T2694" s="10">
        <f t="shared" si="128"/>
        <v>42088.292361111111</v>
      </c>
      <c r="U2694">
        <f>IF(H2694="GBP", P2694*1.35, P2694*1)</f>
        <v>25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0.01</v>
      </c>
      <c r="P2695">
        <f>ROUND(E2695/L2695, 2)</f>
        <v>13.33</v>
      </c>
      <c r="Q2695" t="s">
        <v>8337</v>
      </c>
      <c r="R2695" t="s">
        <v>8338</v>
      </c>
      <c r="S2695" s="10">
        <f t="shared" si="127"/>
        <v>41834.138495370367</v>
      </c>
      <c r="T2695" s="10">
        <f t="shared" si="128"/>
        <v>41864.138495370367</v>
      </c>
      <c r="U2695">
        <f>IF(H2695="GBP", P2695*1.35, P2695*1)</f>
        <v>13.33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0</v>
      </c>
      <c r="P2696">
        <f>ROUND(E2696/L2696, 2)</f>
        <v>1</v>
      </c>
      <c r="Q2696" t="s">
        <v>8337</v>
      </c>
      <c r="R2696" t="s">
        <v>8338</v>
      </c>
      <c r="S2696" s="10">
        <f t="shared" si="127"/>
        <v>41878.140497685185</v>
      </c>
      <c r="T2696" s="10">
        <f t="shared" si="128"/>
        <v>41908.140497685185</v>
      </c>
      <c r="U2696">
        <f>IF(H2696="GBP", P2696*1.35, P2696*1)</f>
        <v>1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0</v>
      </c>
      <c r="P2697">
        <f>ROUND(E2697/L2697, 2)</f>
        <v>23.67</v>
      </c>
      <c r="Q2697" t="s">
        <v>8337</v>
      </c>
      <c r="R2697" t="s">
        <v>8338</v>
      </c>
      <c r="S2697" s="10">
        <f t="shared" si="127"/>
        <v>42048.181921296295</v>
      </c>
      <c r="T2697" s="10">
        <f t="shared" si="128"/>
        <v>42108.14025462963</v>
      </c>
      <c r="U2697">
        <f>IF(H2697="GBP", P2697*1.35, P2697*1)</f>
        <v>23.67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0.06</v>
      </c>
      <c r="P2698">
        <f>ROUND(E2698/L2698, 2)</f>
        <v>89.21</v>
      </c>
      <c r="Q2698" t="s">
        <v>8337</v>
      </c>
      <c r="R2698" t="s">
        <v>8338</v>
      </c>
      <c r="S2698" s="10">
        <f t="shared" si="127"/>
        <v>41964.844444444447</v>
      </c>
      <c r="T2698" s="10">
        <f t="shared" si="128"/>
        <v>41998.844444444447</v>
      </c>
      <c r="U2698">
        <f>IF(H2698="GBP", P2698*1.35, P2698*1)</f>
        <v>89.21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0.26</v>
      </c>
      <c r="P2699">
        <f>ROUND(E2699/L2699, 2)</f>
        <v>116.56</v>
      </c>
      <c r="Q2699" t="s">
        <v>8337</v>
      </c>
      <c r="R2699" t="s">
        <v>8338</v>
      </c>
      <c r="S2699" s="10">
        <f t="shared" si="127"/>
        <v>42187.940081018518</v>
      </c>
      <c r="T2699" s="10">
        <f t="shared" si="128"/>
        <v>42218.916666666672</v>
      </c>
      <c r="U2699">
        <f>IF(H2699="GBP", P2699*1.35, P2699*1)</f>
        <v>116.56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0</v>
      </c>
      <c r="P2700">
        <f>ROUND(E2700/L2700, 2)</f>
        <v>13.01</v>
      </c>
      <c r="Q2700" t="s">
        <v>8337</v>
      </c>
      <c r="R2700" t="s">
        <v>8338</v>
      </c>
      <c r="S2700" s="10">
        <f t="shared" si="127"/>
        <v>41787.898240740738</v>
      </c>
      <c r="T2700" s="10">
        <f t="shared" si="128"/>
        <v>41817.898240740738</v>
      </c>
      <c r="U2700">
        <f>IF(H2700="GBP", P2700*1.35, P2700*1)</f>
        <v>13.01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P2701" t="e">
        <f>ROUND(E2701/L2701, 2)</f>
        <v>#DIV/0!</v>
      </c>
      <c r="Q2701" t="s">
        <v>8337</v>
      </c>
      <c r="R2701" t="s">
        <v>8338</v>
      </c>
      <c r="S2701" s="10">
        <f t="shared" si="127"/>
        <v>41829.896562499998</v>
      </c>
      <c r="T2701" s="10">
        <f t="shared" si="128"/>
        <v>41859.896562499998</v>
      </c>
      <c r="U2701" t="e">
        <f>IF(H2701="GBP", P2701*1.35, P2701*1)</f>
        <v>#DIV/0!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0.01</v>
      </c>
      <c r="P2702">
        <f>ROUND(E2702/L2702, 2)</f>
        <v>17.5</v>
      </c>
      <c r="Q2702" t="s">
        <v>8337</v>
      </c>
      <c r="R2702" t="s">
        <v>8338</v>
      </c>
      <c r="S2702" s="10">
        <f t="shared" si="127"/>
        <v>41870.87467592593</v>
      </c>
      <c r="T2702" s="10">
        <f t="shared" si="128"/>
        <v>41900.87467592593</v>
      </c>
      <c r="U2702">
        <f>IF(H2702="GBP", P2702*1.35, P2702*1)</f>
        <v>17.5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0.46</v>
      </c>
      <c r="P2703">
        <f>ROUND(E2703/L2703, 2)</f>
        <v>34.130000000000003</v>
      </c>
      <c r="Q2703" t="s">
        <v>8318</v>
      </c>
      <c r="R2703" t="s">
        <v>8358</v>
      </c>
      <c r="S2703" s="10">
        <f t="shared" si="127"/>
        <v>42801.774699074071</v>
      </c>
      <c r="T2703" s="10">
        <f t="shared" si="128"/>
        <v>42832.733032407406</v>
      </c>
      <c r="U2703">
        <f>IF(H2703="GBP", P2703*1.35, P2703*1)</f>
        <v>34.130000000000003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0.34</v>
      </c>
      <c r="P2704">
        <f>ROUND(E2704/L2704, 2)</f>
        <v>132.35</v>
      </c>
      <c r="Q2704" t="s">
        <v>8318</v>
      </c>
      <c r="R2704" t="s">
        <v>8358</v>
      </c>
      <c r="S2704" s="10">
        <f t="shared" si="127"/>
        <v>42800.801817129628</v>
      </c>
      <c r="T2704" s="10">
        <f t="shared" si="128"/>
        <v>42830.760150462964</v>
      </c>
      <c r="U2704">
        <f>IF(H2704="GBP", P2704*1.35, P2704*1)</f>
        <v>132.35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1.04</v>
      </c>
      <c r="P2705">
        <f>ROUND(E2705/L2705, 2)</f>
        <v>922.22</v>
      </c>
      <c r="Q2705" t="s">
        <v>8318</v>
      </c>
      <c r="R2705" t="s">
        <v>8358</v>
      </c>
      <c r="S2705" s="10">
        <f t="shared" si="127"/>
        <v>42756.690162037034</v>
      </c>
      <c r="T2705" s="10">
        <f t="shared" si="128"/>
        <v>42816.648495370369</v>
      </c>
      <c r="U2705">
        <f>IF(H2705="GBP", P2705*1.35, P2705*1)</f>
        <v>922.22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0.06</v>
      </c>
      <c r="P2706">
        <f>ROUND(E2706/L2706, 2)</f>
        <v>163.57</v>
      </c>
      <c r="Q2706" t="s">
        <v>8318</v>
      </c>
      <c r="R2706" t="s">
        <v>8358</v>
      </c>
      <c r="S2706" s="10">
        <f t="shared" si="127"/>
        <v>42787.862430555557</v>
      </c>
      <c r="T2706" s="10">
        <f t="shared" si="128"/>
        <v>42830.820763888885</v>
      </c>
      <c r="U2706">
        <f>IF(H2706="GBP", P2706*1.35, P2706*1)</f>
        <v>163.57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0.11</v>
      </c>
      <c r="P2707">
        <f>ROUND(E2707/L2707, 2)</f>
        <v>217.38</v>
      </c>
      <c r="Q2707" t="s">
        <v>8318</v>
      </c>
      <c r="R2707" t="s">
        <v>8358</v>
      </c>
      <c r="S2707" s="10">
        <f t="shared" si="127"/>
        <v>42773.916180555556</v>
      </c>
      <c r="T2707" s="10">
        <f t="shared" si="128"/>
        <v>42818.874513888892</v>
      </c>
      <c r="U2707">
        <f>IF(H2707="GBP", P2707*1.35, P2707*1)</f>
        <v>217.38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1.1200000000000001</v>
      </c>
      <c r="P2708">
        <f>ROUND(E2708/L2708, 2)</f>
        <v>149.44</v>
      </c>
      <c r="Q2708" t="s">
        <v>8318</v>
      </c>
      <c r="R2708" t="s">
        <v>8358</v>
      </c>
      <c r="S2708" s="10">
        <f t="shared" si="127"/>
        <v>41899.294942129629</v>
      </c>
      <c r="T2708" s="10">
        <f t="shared" si="128"/>
        <v>41928.290972222225</v>
      </c>
      <c r="U2708">
        <f>IF(H2708="GBP", P2708*1.35, P2708*1)</f>
        <v>149.44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3.51</v>
      </c>
      <c r="P2709">
        <f>ROUND(E2709/L2709, 2)</f>
        <v>71.239999999999995</v>
      </c>
      <c r="Q2709" t="s">
        <v>8318</v>
      </c>
      <c r="R2709" t="s">
        <v>8358</v>
      </c>
      <c r="S2709" s="10">
        <f t="shared" si="127"/>
        <v>41391.782905092594</v>
      </c>
      <c r="T2709" s="10">
        <f t="shared" si="128"/>
        <v>41421.290972222225</v>
      </c>
      <c r="U2709">
        <f>IF(H2709="GBP", P2709*1.35, P2709*1)</f>
        <v>71.239999999999995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2.33</v>
      </c>
      <c r="P2710">
        <f>ROUND(E2710/L2710, 2)</f>
        <v>44.46</v>
      </c>
      <c r="Q2710" t="s">
        <v>8318</v>
      </c>
      <c r="R2710" t="s">
        <v>8358</v>
      </c>
      <c r="S2710" s="10">
        <f t="shared" si="127"/>
        <v>42512.698217592595</v>
      </c>
      <c r="T2710" s="10">
        <f t="shared" si="128"/>
        <v>42572.698217592595</v>
      </c>
      <c r="U2710">
        <f>IF(H2710="GBP", P2710*1.35, P2710*1)</f>
        <v>60.021000000000008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1.02</v>
      </c>
      <c r="P2711">
        <f>ROUND(E2711/L2711, 2)</f>
        <v>164.94</v>
      </c>
      <c r="Q2711" t="s">
        <v>8318</v>
      </c>
      <c r="R2711" t="s">
        <v>8358</v>
      </c>
      <c r="S2711" s="10">
        <f t="shared" si="127"/>
        <v>42612.149780092594</v>
      </c>
      <c r="T2711" s="10">
        <f t="shared" si="128"/>
        <v>42647.165972222225</v>
      </c>
      <c r="U2711">
        <f>IF(H2711="GBP", P2711*1.35, P2711*1)</f>
        <v>164.94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1.54</v>
      </c>
      <c r="P2712">
        <f>ROUND(E2712/L2712, 2)</f>
        <v>84.87</v>
      </c>
      <c r="Q2712" t="s">
        <v>8318</v>
      </c>
      <c r="R2712" t="s">
        <v>8358</v>
      </c>
      <c r="S2712" s="10">
        <f t="shared" si="127"/>
        <v>41828.229490740741</v>
      </c>
      <c r="T2712" s="10">
        <f t="shared" si="128"/>
        <v>41860.083333333336</v>
      </c>
      <c r="U2712">
        <f>IF(H2712="GBP", P2712*1.35, P2712*1)</f>
        <v>84.87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1.01</v>
      </c>
      <c r="P2713">
        <f>ROUND(E2713/L2713, 2)</f>
        <v>53.95</v>
      </c>
      <c r="Q2713" t="s">
        <v>8318</v>
      </c>
      <c r="R2713" t="s">
        <v>8358</v>
      </c>
      <c r="S2713" s="10">
        <f t="shared" si="127"/>
        <v>41780.745254629634</v>
      </c>
      <c r="T2713" s="10">
        <f t="shared" si="128"/>
        <v>41810.917361111111</v>
      </c>
      <c r="U2713">
        <f>IF(H2713="GBP", P2713*1.35, P2713*1)</f>
        <v>72.83250000000001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1.31</v>
      </c>
      <c r="P2714">
        <f>ROUND(E2714/L2714, 2)</f>
        <v>50.53</v>
      </c>
      <c r="Q2714" t="s">
        <v>8318</v>
      </c>
      <c r="R2714" t="s">
        <v>8358</v>
      </c>
      <c r="S2714" s="10">
        <f t="shared" si="127"/>
        <v>41432.062037037038</v>
      </c>
      <c r="T2714" s="10">
        <f t="shared" si="128"/>
        <v>41468.75</v>
      </c>
      <c r="U2714">
        <f>IF(H2714="GBP", P2714*1.35, P2714*1)</f>
        <v>50.53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1.02</v>
      </c>
      <c r="P2715">
        <f>ROUND(E2715/L2715, 2)</f>
        <v>108</v>
      </c>
      <c r="Q2715" t="s">
        <v>8318</v>
      </c>
      <c r="R2715" t="s">
        <v>8358</v>
      </c>
      <c r="S2715" s="10">
        <f t="shared" si="127"/>
        <v>42322.653749999998</v>
      </c>
      <c r="T2715" s="10">
        <f t="shared" si="128"/>
        <v>42362.653749999998</v>
      </c>
      <c r="U2715">
        <f>IF(H2715="GBP", P2715*1.35, P2715*1)</f>
        <v>108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1.1599999999999999</v>
      </c>
      <c r="P2716">
        <f>ROUND(E2716/L2716, 2)</f>
        <v>95.37</v>
      </c>
      <c r="Q2716" t="s">
        <v>8318</v>
      </c>
      <c r="R2716" t="s">
        <v>8358</v>
      </c>
      <c r="S2716" s="10">
        <f t="shared" si="127"/>
        <v>42629.655046296291</v>
      </c>
      <c r="T2716" s="10">
        <f t="shared" si="128"/>
        <v>42657.958333333328</v>
      </c>
      <c r="U2716">
        <f>IF(H2716="GBP", P2716*1.35, P2716*1)</f>
        <v>95.37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2.65</v>
      </c>
      <c r="P2717">
        <f>ROUND(E2717/L2717, 2)</f>
        <v>57.63</v>
      </c>
      <c r="Q2717" t="s">
        <v>8318</v>
      </c>
      <c r="R2717" t="s">
        <v>8358</v>
      </c>
      <c r="S2717" s="10">
        <f t="shared" si="127"/>
        <v>42387.398472222223</v>
      </c>
      <c r="T2717" s="10">
        <f t="shared" si="128"/>
        <v>42421.398472222223</v>
      </c>
      <c r="U2717">
        <f>IF(H2717="GBP", P2717*1.35, P2717*1)</f>
        <v>57.63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1.2</v>
      </c>
      <c r="P2718">
        <f>ROUND(E2718/L2718, 2)</f>
        <v>64.16</v>
      </c>
      <c r="Q2718" t="s">
        <v>8318</v>
      </c>
      <c r="R2718" t="s">
        <v>8358</v>
      </c>
      <c r="S2718" s="10">
        <f t="shared" si="127"/>
        <v>42255.333252314813</v>
      </c>
      <c r="T2718" s="10">
        <f t="shared" si="128"/>
        <v>42285.333252314813</v>
      </c>
      <c r="U2718">
        <f>IF(H2718="GBP", P2718*1.35, P2718*1)</f>
        <v>64.16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1.2</v>
      </c>
      <c r="P2719">
        <f>ROUND(E2719/L2719, 2)</f>
        <v>92.39</v>
      </c>
      <c r="Q2719" t="s">
        <v>8318</v>
      </c>
      <c r="R2719" t="s">
        <v>8358</v>
      </c>
      <c r="S2719" s="10">
        <f t="shared" si="127"/>
        <v>41934.914918981485</v>
      </c>
      <c r="T2719" s="10">
        <f t="shared" si="128"/>
        <v>41979.956585648149</v>
      </c>
      <c r="U2719">
        <f>IF(H2719="GBP", P2719*1.35, P2719*1)</f>
        <v>92.39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1.04</v>
      </c>
      <c r="P2720">
        <f>ROUND(E2720/L2720, 2)</f>
        <v>125.98</v>
      </c>
      <c r="Q2720" t="s">
        <v>8318</v>
      </c>
      <c r="R2720" t="s">
        <v>8358</v>
      </c>
      <c r="S2720" s="10">
        <f t="shared" si="127"/>
        <v>42465.596585648149</v>
      </c>
      <c r="T2720" s="10">
        <f t="shared" si="128"/>
        <v>42493.958333333328</v>
      </c>
      <c r="U2720">
        <f>IF(H2720="GBP", P2720*1.35, P2720*1)</f>
        <v>125.98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1.0900000000000001</v>
      </c>
      <c r="P2721">
        <f>ROUND(E2721/L2721, 2)</f>
        <v>94.64</v>
      </c>
      <c r="Q2721" t="s">
        <v>8318</v>
      </c>
      <c r="R2721" t="s">
        <v>8358</v>
      </c>
      <c r="S2721" s="10">
        <f t="shared" si="127"/>
        <v>42418.031180555554</v>
      </c>
      <c r="T2721" s="10">
        <f t="shared" si="128"/>
        <v>42477.989513888882</v>
      </c>
      <c r="U2721">
        <f>IF(H2721="GBP", P2721*1.35, P2721*1)</f>
        <v>94.64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1.18</v>
      </c>
      <c r="P2722">
        <f>ROUND(E2722/L2722, 2)</f>
        <v>170.7</v>
      </c>
      <c r="Q2722" t="s">
        <v>8318</v>
      </c>
      <c r="R2722" t="s">
        <v>8358</v>
      </c>
      <c r="S2722" s="10">
        <f t="shared" si="127"/>
        <v>42655.465891203698</v>
      </c>
      <c r="T2722" s="10">
        <f t="shared" si="128"/>
        <v>42685.507557870369</v>
      </c>
      <c r="U2722">
        <f>IF(H2722="GBP", P2722*1.35, P2722*1)</f>
        <v>170.7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14.62</v>
      </c>
      <c r="P2723">
        <f>ROUND(E2723/L2723, 2)</f>
        <v>40.76</v>
      </c>
      <c r="Q2723" t="s">
        <v>8320</v>
      </c>
      <c r="R2723" t="s">
        <v>8350</v>
      </c>
      <c r="S2723" s="10">
        <f t="shared" si="127"/>
        <v>41493.543958333335</v>
      </c>
      <c r="T2723" s="10">
        <f t="shared" si="128"/>
        <v>41523.791666666664</v>
      </c>
      <c r="U2723">
        <f>IF(H2723="GBP", P2723*1.35, P2723*1)</f>
        <v>55.026000000000003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2.5299999999999998</v>
      </c>
      <c r="P2724">
        <f>ROUND(E2724/L2724, 2)</f>
        <v>68.25</v>
      </c>
      <c r="Q2724" t="s">
        <v>8320</v>
      </c>
      <c r="R2724" t="s">
        <v>8350</v>
      </c>
      <c r="S2724" s="10">
        <f t="shared" si="127"/>
        <v>42704.857094907406</v>
      </c>
      <c r="T2724" s="10">
        <f t="shared" si="128"/>
        <v>42764.857094907406</v>
      </c>
      <c r="U2724">
        <f>IF(H2724="GBP", P2724*1.35, P2724*1)</f>
        <v>68.25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1.4</v>
      </c>
      <c r="P2725">
        <f>ROUND(E2725/L2725, 2)</f>
        <v>95.49</v>
      </c>
      <c r="Q2725" t="s">
        <v>8320</v>
      </c>
      <c r="R2725" t="s">
        <v>8350</v>
      </c>
      <c r="S2725" s="10">
        <f t="shared" si="127"/>
        <v>41944.83898148148</v>
      </c>
      <c r="T2725" s="10">
        <f t="shared" si="128"/>
        <v>42004.880648148144</v>
      </c>
      <c r="U2725">
        <f>IF(H2725="GBP", P2725*1.35, P2725*1)</f>
        <v>95.49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2.97</v>
      </c>
      <c r="P2726">
        <f>ROUND(E2726/L2726, 2)</f>
        <v>7.19</v>
      </c>
      <c r="Q2726" t="s">
        <v>8320</v>
      </c>
      <c r="R2726" t="s">
        <v>8350</v>
      </c>
      <c r="S2726" s="10">
        <f t="shared" si="127"/>
        <v>42199.32707175926</v>
      </c>
      <c r="T2726" s="10">
        <f t="shared" si="128"/>
        <v>42231.32707175926</v>
      </c>
      <c r="U2726">
        <f>IF(H2726="GBP", P2726*1.35, P2726*1)</f>
        <v>9.7065000000000019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1.45</v>
      </c>
      <c r="P2727">
        <f>ROUND(E2727/L2727, 2)</f>
        <v>511.65</v>
      </c>
      <c r="Q2727" t="s">
        <v>8320</v>
      </c>
      <c r="R2727" t="s">
        <v>8350</v>
      </c>
      <c r="S2727" s="10">
        <f t="shared" si="127"/>
        <v>42745.744618055556</v>
      </c>
      <c r="T2727" s="10">
        <f t="shared" si="128"/>
        <v>42795.744618055556</v>
      </c>
      <c r="U2727">
        <f>IF(H2727="GBP", P2727*1.35, P2727*1)</f>
        <v>511.65</v>
      </c>
    </row>
    <row r="2728" spans="1:21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1.06</v>
      </c>
      <c r="P2728">
        <f>ROUND(E2728/L2728, 2)</f>
        <v>261.75</v>
      </c>
      <c r="Q2728" t="s">
        <v>8320</v>
      </c>
      <c r="R2728" t="s">
        <v>8350</v>
      </c>
      <c r="S2728" s="10">
        <f t="shared" si="127"/>
        <v>42452.579988425925</v>
      </c>
      <c r="T2728" s="10">
        <f t="shared" si="128"/>
        <v>42482.579988425925</v>
      </c>
      <c r="U2728">
        <f>IF(H2728="GBP", P2728*1.35, P2728*1)</f>
        <v>261.75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4.93</v>
      </c>
      <c r="P2729">
        <f>ROUND(E2729/L2729, 2)</f>
        <v>69.760000000000005</v>
      </c>
      <c r="Q2729" t="s">
        <v>8320</v>
      </c>
      <c r="R2729" t="s">
        <v>8350</v>
      </c>
      <c r="S2729" s="10">
        <f t="shared" si="127"/>
        <v>42198.676655092597</v>
      </c>
      <c r="T2729" s="10">
        <f t="shared" si="128"/>
        <v>42223.676655092597</v>
      </c>
      <c r="U2729">
        <f>IF(H2729="GBP", P2729*1.35, P2729*1)</f>
        <v>69.760000000000005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2.02</v>
      </c>
      <c r="P2730">
        <f>ROUND(E2730/L2730, 2)</f>
        <v>77.23</v>
      </c>
      <c r="Q2730" t="s">
        <v>8320</v>
      </c>
      <c r="R2730" t="s">
        <v>8350</v>
      </c>
      <c r="S2730" s="10">
        <f t="shared" si="127"/>
        <v>42333.59993055556</v>
      </c>
      <c r="T2730" s="10">
        <f t="shared" si="128"/>
        <v>42368.59993055556</v>
      </c>
      <c r="U2730">
        <f>IF(H2730="GBP", P2730*1.35, P2730*1)</f>
        <v>77.23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1.04</v>
      </c>
      <c r="P2731">
        <f>ROUND(E2731/L2731, 2)</f>
        <v>340.57</v>
      </c>
      <c r="Q2731" t="s">
        <v>8320</v>
      </c>
      <c r="R2731" t="s">
        <v>8350</v>
      </c>
      <c r="S2731" s="10">
        <f t="shared" si="127"/>
        <v>42095.240706018521</v>
      </c>
      <c r="T2731" s="10">
        <f t="shared" si="128"/>
        <v>42125.240706018521</v>
      </c>
      <c r="U2731">
        <f>IF(H2731="GBP", P2731*1.35, P2731*1)</f>
        <v>340.57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1.7</v>
      </c>
      <c r="P2732">
        <f>ROUND(E2732/L2732, 2)</f>
        <v>67.42</v>
      </c>
      <c r="Q2732" t="s">
        <v>8320</v>
      </c>
      <c r="R2732" t="s">
        <v>8350</v>
      </c>
      <c r="S2732" s="10">
        <f t="shared" si="127"/>
        <v>41351.541377314818</v>
      </c>
      <c r="T2732" s="10">
        <f t="shared" si="128"/>
        <v>41386.541377314818</v>
      </c>
      <c r="U2732">
        <f>IF(H2732="GBP", P2732*1.35, P2732*1)</f>
        <v>67.42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1.04</v>
      </c>
      <c r="P2733">
        <f>ROUND(E2733/L2733, 2)</f>
        <v>845.7</v>
      </c>
      <c r="Q2733" t="s">
        <v>8320</v>
      </c>
      <c r="R2733" t="s">
        <v>8350</v>
      </c>
      <c r="S2733" s="10">
        <f t="shared" si="127"/>
        <v>41872.525717592594</v>
      </c>
      <c r="T2733" s="10">
        <f t="shared" si="128"/>
        <v>41930.166666666664</v>
      </c>
      <c r="U2733">
        <f>IF(H2733="GBP", P2733*1.35, P2733*1)</f>
        <v>845.7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1.18</v>
      </c>
      <c r="P2734">
        <f>ROUND(E2734/L2734, 2)</f>
        <v>97.19</v>
      </c>
      <c r="Q2734" t="s">
        <v>8320</v>
      </c>
      <c r="R2734" t="s">
        <v>8350</v>
      </c>
      <c r="S2734" s="10">
        <f t="shared" si="127"/>
        <v>41389.808194444442</v>
      </c>
      <c r="T2734" s="10">
        <f t="shared" si="128"/>
        <v>41422</v>
      </c>
      <c r="U2734">
        <f>IF(H2734="GBP", P2734*1.35, P2734*1)</f>
        <v>97.19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1.08</v>
      </c>
      <c r="P2735">
        <f>ROUND(E2735/L2735, 2)</f>
        <v>451.84</v>
      </c>
      <c r="Q2735" t="s">
        <v>8320</v>
      </c>
      <c r="R2735" t="s">
        <v>8350</v>
      </c>
      <c r="S2735" s="10">
        <f t="shared" si="127"/>
        <v>42044.272847222222</v>
      </c>
      <c r="T2735" s="10">
        <f t="shared" si="128"/>
        <v>42104.231180555551</v>
      </c>
      <c r="U2735">
        <f>IF(H2735="GBP", P2735*1.35, P2735*1)</f>
        <v>451.84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</v>
      </c>
      <c r="P2736">
        <f>ROUND(E2736/L2736, 2)</f>
        <v>138.66999999999999</v>
      </c>
      <c r="Q2736" t="s">
        <v>8320</v>
      </c>
      <c r="R2736" t="s">
        <v>8350</v>
      </c>
      <c r="S2736" s="10">
        <f t="shared" si="127"/>
        <v>42626.668888888889</v>
      </c>
      <c r="T2736" s="10">
        <f t="shared" si="128"/>
        <v>42656.915972222225</v>
      </c>
      <c r="U2736">
        <f>IF(H2736="GBP", P2736*1.35, P2736*1)</f>
        <v>138.66999999999999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9.7799999999999994</v>
      </c>
      <c r="P2737">
        <f>ROUND(E2737/L2737, 2)</f>
        <v>21.64</v>
      </c>
      <c r="Q2737" t="s">
        <v>8320</v>
      </c>
      <c r="R2737" t="s">
        <v>8350</v>
      </c>
      <c r="S2737" s="10">
        <f t="shared" si="127"/>
        <v>41316.120949074073</v>
      </c>
      <c r="T2737" s="10">
        <f t="shared" si="128"/>
        <v>41346.833333333336</v>
      </c>
      <c r="U2737">
        <f>IF(H2737="GBP", P2737*1.35, P2737*1)</f>
        <v>29.214000000000002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1.23</v>
      </c>
      <c r="P2738">
        <f>ROUND(E2738/L2738, 2)</f>
        <v>169.52</v>
      </c>
      <c r="Q2738" t="s">
        <v>8320</v>
      </c>
      <c r="R2738" t="s">
        <v>8350</v>
      </c>
      <c r="S2738" s="10">
        <f t="shared" si="127"/>
        <v>41722.666354166664</v>
      </c>
      <c r="T2738" s="10">
        <f t="shared" si="128"/>
        <v>41752.666354166664</v>
      </c>
      <c r="U2738">
        <f>IF(H2738="GBP", P2738*1.35, P2738*1)</f>
        <v>169.52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2.46</v>
      </c>
      <c r="P2739">
        <f>ROUND(E2739/L2739, 2)</f>
        <v>161.88</v>
      </c>
      <c r="Q2739" t="s">
        <v>8320</v>
      </c>
      <c r="R2739" t="s">
        <v>8350</v>
      </c>
      <c r="S2739" s="10">
        <f t="shared" si="127"/>
        <v>41611.917673611111</v>
      </c>
      <c r="T2739" s="10">
        <f t="shared" si="128"/>
        <v>41654.791666666664</v>
      </c>
      <c r="U2739">
        <f>IF(H2739="GBP", P2739*1.35, P2739*1)</f>
        <v>161.88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1.48</v>
      </c>
      <c r="P2740">
        <f>ROUND(E2740/L2740, 2)</f>
        <v>493.13</v>
      </c>
      <c r="Q2740" t="s">
        <v>8320</v>
      </c>
      <c r="R2740" t="s">
        <v>8350</v>
      </c>
      <c r="S2740" s="10">
        <f t="shared" si="127"/>
        <v>42620.143564814818</v>
      </c>
      <c r="T2740" s="10">
        <f t="shared" si="128"/>
        <v>42680.143564814818</v>
      </c>
      <c r="U2740">
        <f>IF(H2740="GBP", P2740*1.35, P2740*1)</f>
        <v>493.13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3.84</v>
      </c>
      <c r="P2741">
        <f>ROUND(E2741/L2741, 2)</f>
        <v>22.12</v>
      </c>
      <c r="Q2741" t="s">
        <v>8320</v>
      </c>
      <c r="R2741" t="s">
        <v>8350</v>
      </c>
      <c r="S2741" s="10">
        <f t="shared" si="127"/>
        <v>41719.887928240743</v>
      </c>
      <c r="T2741" s="10">
        <f t="shared" si="128"/>
        <v>41764.887928240743</v>
      </c>
      <c r="U2741">
        <f>IF(H2741="GBP", P2741*1.35, P2741*1)</f>
        <v>29.862000000000002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1.03</v>
      </c>
      <c r="P2742">
        <f>ROUND(E2742/L2742, 2)</f>
        <v>18.239999999999998</v>
      </c>
      <c r="Q2742" t="s">
        <v>8320</v>
      </c>
      <c r="R2742" t="s">
        <v>8350</v>
      </c>
      <c r="S2742" s="10">
        <f t="shared" si="127"/>
        <v>42045.031851851847</v>
      </c>
      <c r="T2742" s="10">
        <f t="shared" si="128"/>
        <v>42074.99018518519</v>
      </c>
      <c r="U2742">
        <f>IF(H2742="GBP", P2742*1.35, P2742*1)</f>
        <v>18.239999999999998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0</v>
      </c>
      <c r="P2743">
        <f>ROUND(E2743/L2743, 2)</f>
        <v>8.75</v>
      </c>
      <c r="Q2743" t="s">
        <v>8323</v>
      </c>
      <c r="R2743" t="s">
        <v>8359</v>
      </c>
      <c r="S2743" s="10">
        <f t="shared" si="127"/>
        <v>41911.657430555555</v>
      </c>
      <c r="T2743" s="10">
        <f t="shared" si="128"/>
        <v>41932.088194444441</v>
      </c>
      <c r="U2743">
        <f>IF(H2743="GBP", P2743*1.35, P2743*1)</f>
        <v>8.75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0.28999999999999998</v>
      </c>
      <c r="P2744">
        <f>ROUND(E2744/L2744, 2)</f>
        <v>40.61</v>
      </c>
      <c r="Q2744" t="s">
        <v>8323</v>
      </c>
      <c r="R2744" t="s">
        <v>8359</v>
      </c>
      <c r="S2744" s="10">
        <f t="shared" si="127"/>
        <v>41030.719756944447</v>
      </c>
      <c r="T2744" s="10">
        <f t="shared" si="128"/>
        <v>41044.719756944447</v>
      </c>
      <c r="U2744">
        <f>IF(H2744="GBP", P2744*1.35, P2744*1)</f>
        <v>40.61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P2745" t="e">
        <f>ROUND(E2745/L2745, 2)</f>
        <v>#DIV/0!</v>
      </c>
      <c r="Q2745" t="s">
        <v>8323</v>
      </c>
      <c r="R2745" t="s">
        <v>8359</v>
      </c>
      <c r="S2745" s="10">
        <f t="shared" si="127"/>
        <v>42632.328784722224</v>
      </c>
      <c r="T2745" s="10">
        <f t="shared" si="128"/>
        <v>42662.328784722224</v>
      </c>
      <c r="U2745" t="e">
        <f>IF(H2745="GBP", P2745*1.35, P2745*1)</f>
        <v>#DIV/0!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0.05</v>
      </c>
      <c r="P2746">
        <f>ROUND(E2746/L2746, 2)</f>
        <v>37.950000000000003</v>
      </c>
      <c r="Q2746" t="s">
        <v>8323</v>
      </c>
      <c r="R2746" t="s">
        <v>8359</v>
      </c>
      <c r="S2746" s="10">
        <f t="shared" si="127"/>
        <v>40938.062476851854</v>
      </c>
      <c r="T2746" s="10">
        <f t="shared" si="128"/>
        <v>40968.062476851854</v>
      </c>
      <c r="U2746">
        <f>IF(H2746="GBP", P2746*1.35, P2746*1)</f>
        <v>37.950000000000003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0.22</v>
      </c>
      <c r="P2747">
        <f>ROUND(E2747/L2747, 2)</f>
        <v>35.729999999999997</v>
      </c>
      <c r="Q2747" t="s">
        <v>8323</v>
      </c>
      <c r="R2747" t="s">
        <v>8359</v>
      </c>
      <c r="S2747" s="10">
        <f t="shared" si="127"/>
        <v>41044.988055555557</v>
      </c>
      <c r="T2747" s="10">
        <f t="shared" si="128"/>
        <v>41104.988055555557</v>
      </c>
      <c r="U2747">
        <f>IF(H2747="GBP", P2747*1.35, P2747*1)</f>
        <v>35.729999999999997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0.27</v>
      </c>
      <c r="P2748">
        <f>ROUND(E2748/L2748, 2)</f>
        <v>42.16</v>
      </c>
      <c r="Q2748" t="s">
        <v>8323</v>
      </c>
      <c r="R2748" t="s">
        <v>8359</v>
      </c>
      <c r="S2748" s="10">
        <f t="shared" si="127"/>
        <v>41850.781377314815</v>
      </c>
      <c r="T2748" s="10">
        <f t="shared" si="128"/>
        <v>41880.781377314815</v>
      </c>
      <c r="U2748">
        <f>IF(H2748="GBP", P2748*1.35, P2748*1)</f>
        <v>42.16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0.28000000000000003</v>
      </c>
      <c r="P2749">
        <f>ROUND(E2749/L2749, 2)</f>
        <v>35</v>
      </c>
      <c r="Q2749" t="s">
        <v>8323</v>
      </c>
      <c r="R2749" t="s">
        <v>8359</v>
      </c>
      <c r="S2749" s="10">
        <f t="shared" si="127"/>
        <v>41044.64811342593</v>
      </c>
      <c r="T2749" s="10">
        <f t="shared" si="128"/>
        <v>41076.131944444445</v>
      </c>
      <c r="U2749">
        <f>IF(H2749="GBP", P2749*1.35, P2749*1)</f>
        <v>35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0.01</v>
      </c>
      <c r="P2750">
        <f>ROUND(E2750/L2750, 2)</f>
        <v>13.25</v>
      </c>
      <c r="Q2750" t="s">
        <v>8323</v>
      </c>
      <c r="R2750" t="s">
        <v>8359</v>
      </c>
      <c r="S2750" s="10">
        <f t="shared" si="127"/>
        <v>42585.7106712963</v>
      </c>
      <c r="T2750" s="10">
        <f t="shared" si="128"/>
        <v>42615.7106712963</v>
      </c>
      <c r="U2750">
        <f>IF(H2750="GBP", P2750*1.35, P2750*1)</f>
        <v>13.25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0.01</v>
      </c>
      <c r="P2751">
        <f>ROUND(E2751/L2751, 2)</f>
        <v>55</v>
      </c>
      <c r="Q2751" t="s">
        <v>8323</v>
      </c>
      <c r="R2751" t="s">
        <v>8359</v>
      </c>
      <c r="S2751" s="10">
        <f t="shared" si="127"/>
        <v>42068.799039351856</v>
      </c>
      <c r="T2751" s="10">
        <f t="shared" si="128"/>
        <v>42098.757372685184</v>
      </c>
      <c r="U2751">
        <f>IF(H2751="GBP", P2751*1.35, P2751*1)</f>
        <v>55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P2752" t="e">
        <f>ROUND(E2752/L2752, 2)</f>
        <v>#DIV/0!</v>
      </c>
      <c r="Q2752" t="s">
        <v>8323</v>
      </c>
      <c r="R2752" t="s">
        <v>8359</v>
      </c>
      <c r="S2752" s="10">
        <f t="shared" si="127"/>
        <v>41078.899826388886</v>
      </c>
      <c r="T2752" s="10">
        <f t="shared" si="128"/>
        <v>41090.833333333336</v>
      </c>
      <c r="U2752" t="e">
        <f>IF(H2752="GBP", P2752*1.35, P2752*1)</f>
        <v>#DIV/0!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P2753" t="e">
        <f>ROUND(E2753/L2753, 2)</f>
        <v>#DIV/0!</v>
      </c>
      <c r="Q2753" t="s">
        <v>8323</v>
      </c>
      <c r="R2753" t="s">
        <v>8359</v>
      </c>
      <c r="S2753" s="10">
        <f t="shared" si="127"/>
        <v>41747.887060185189</v>
      </c>
      <c r="T2753" s="10">
        <f t="shared" si="128"/>
        <v>41807.887060185189</v>
      </c>
      <c r="U2753" t="e">
        <f>IF(H2753="GBP", P2753*1.35, P2753*1)</f>
        <v>#DIV/0!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0.11</v>
      </c>
      <c r="P2754">
        <f>ROUND(E2754/L2754, 2)</f>
        <v>39.29</v>
      </c>
      <c r="Q2754" t="s">
        <v>8323</v>
      </c>
      <c r="R2754" t="s">
        <v>8359</v>
      </c>
      <c r="S2754" s="10">
        <f t="shared" si="127"/>
        <v>40855.765092592592</v>
      </c>
      <c r="T2754" s="10">
        <f t="shared" si="128"/>
        <v>40895.765092592592</v>
      </c>
      <c r="U2754">
        <f>IF(H2754="GBP", P2754*1.35, P2754*1)</f>
        <v>39.29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ROUND(E2755/D2755,2)</f>
        <v>0.19</v>
      </c>
      <c r="P2755">
        <f>ROUND(E2755/L2755, 2)</f>
        <v>47.5</v>
      </c>
      <c r="Q2755" t="s">
        <v>8323</v>
      </c>
      <c r="R2755" t="s">
        <v>8359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  <c r="U2755">
        <f>IF(H2755="GBP", P2755*1.35, P2755*1)</f>
        <v>47.5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P2756" t="e">
        <f>ROUND(E2756/L2756, 2)</f>
        <v>#DIV/0!</v>
      </c>
      <c r="Q2756" t="s">
        <v>8323</v>
      </c>
      <c r="R2756" t="s">
        <v>8359</v>
      </c>
      <c r="S2756" s="10">
        <f t="shared" si="130"/>
        <v>41863.636006944449</v>
      </c>
      <c r="T2756" s="10">
        <f t="shared" si="131"/>
        <v>41893.636006944449</v>
      </c>
      <c r="U2756" t="e">
        <f>IF(H2756="GBP", P2756*1.35, P2756*1)</f>
        <v>#DIV/0!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0.52</v>
      </c>
      <c r="P2757">
        <f>ROUND(E2757/L2757, 2)</f>
        <v>17.329999999999998</v>
      </c>
      <c r="Q2757" t="s">
        <v>8323</v>
      </c>
      <c r="R2757" t="s">
        <v>8359</v>
      </c>
      <c r="S2757" s="10">
        <f t="shared" si="130"/>
        <v>42072.790821759263</v>
      </c>
      <c r="T2757" s="10">
        <f t="shared" si="131"/>
        <v>42102.790821759263</v>
      </c>
      <c r="U2757">
        <f>IF(H2757="GBP", P2757*1.35, P2757*1)</f>
        <v>17.329999999999998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0.1</v>
      </c>
      <c r="P2758">
        <f>ROUND(E2758/L2758, 2)</f>
        <v>31.76</v>
      </c>
      <c r="Q2758" t="s">
        <v>8323</v>
      </c>
      <c r="R2758" t="s">
        <v>8359</v>
      </c>
      <c r="S2758" s="10">
        <f t="shared" si="130"/>
        <v>41620.90047453704</v>
      </c>
      <c r="T2758" s="10">
        <f t="shared" si="131"/>
        <v>41650.90047453704</v>
      </c>
      <c r="U2758">
        <f>IF(H2758="GBP", P2758*1.35, P2758*1)</f>
        <v>31.76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0.01</v>
      </c>
      <c r="P2759">
        <f>ROUND(E2759/L2759, 2)</f>
        <v>5</v>
      </c>
      <c r="Q2759" t="s">
        <v>8323</v>
      </c>
      <c r="R2759" t="s">
        <v>8359</v>
      </c>
      <c r="S2759" s="10">
        <f t="shared" si="130"/>
        <v>42573.65662037037</v>
      </c>
      <c r="T2759" s="10">
        <f t="shared" si="131"/>
        <v>42588.65662037037</v>
      </c>
      <c r="U2759">
        <f>IF(H2759="GBP", P2759*1.35, P2759*1)</f>
        <v>5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0.12</v>
      </c>
      <c r="P2760">
        <f>ROUND(E2760/L2760, 2)</f>
        <v>39</v>
      </c>
      <c r="Q2760" t="s">
        <v>8323</v>
      </c>
      <c r="R2760" t="s">
        <v>8359</v>
      </c>
      <c r="S2760" s="10">
        <f t="shared" si="130"/>
        <v>42639.441932870366</v>
      </c>
      <c r="T2760" s="10">
        <f t="shared" si="131"/>
        <v>42653.441932870366</v>
      </c>
      <c r="U2760">
        <f>IF(H2760="GBP", P2760*1.35, P2760*1)</f>
        <v>39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0.11</v>
      </c>
      <c r="P2761">
        <f>ROUND(E2761/L2761, 2)</f>
        <v>52.5</v>
      </c>
      <c r="Q2761" t="s">
        <v>8323</v>
      </c>
      <c r="R2761" t="s">
        <v>8359</v>
      </c>
      <c r="S2761" s="10">
        <f t="shared" si="130"/>
        <v>42524.36650462963</v>
      </c>
      <c r="T2761" s="10">
        <f t="shared" si="131"/>
        <v>42567.36650462963</v>
      </c>
      <c r="U2761">
        <f>IF(H2761="GBP", P2761*1.35, P2761*1)</f>
        <v>52.5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P2762" t="e">
        <f>ROUND(E2762/L2762, 2)</f>
        <v>#DIV/0!</v>
      </c>
      <c r="Q2762" t="s">
        <v>8323</v>
      </c>
      <c r="R2762" t="s">
        <v>8359</v>
      </c>
      <c r="S2762" s="10">
        <f t="shared" si="130"/>
        <v>41415.461319444446</v>
      </c>
      <c r="T2762" s="10">
        <f t="shared" si="131"/>
        <v>41445.461319444446</v>
      </c>
      <c r="U2762" t="e">
        <f>IF(H2762="GBP", P2762*1.35, P2762*1)</f>
        <v>#DIV/0!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0.01</v>
      </c>
      <c r="P2763">
        <f>ROUND(E2763/L2763, 2)</f>
        <v>9</v>
      </c>
      <c r="Q2763" t="s">
        <v>8323</v>
      </c>
      <c r="R2763" t="s">
        <v>8359</v>
      </c>
      <c r="S2763" s="10">
        <f t="shared" si="130"/>
        <v>41247.063576388886</v>
      </c>
      <c r="T2763" s="10">
        <f t="shared" si="131"/>
        <v>41277.063576388886</v>
      </c>
      <c r="U2763">
        <f>IF(H2763="GBP", P2763*1.35, P2763*1)</f>
        <v>9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0.01</v>
      </c>
      <c r="P2764">
        <f>ROUND(E2764/L2764, 2)</f>
        <v>25</v>
      </c>
      <c r="Q2764" t="s">
        <v>8323</v>
      </c>
      <c r="R2764" t="s">
        <v>8359</v>
      </c>
      <c r="S2764" s="10">
        <f t="shared" si="130"/>
        <v>40927.036979166667</v>
      </c>
      <c r="T2764" s="10">
        <f t="shared" si="131"/>
        <v>40986.995312500003</v>
      </c>
      <c r="U2764">
        <f>IF(H2764="GBP", P2764*1.35, P2764*1)</f>
        <v>25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0</v>
      </c>
      <c r="P2765">
        <f>ROUND(E2765/L2765, 2)</f>
        <v>30</v>
      </c>
      <c r="Q2765" t="s">
        <v>8323</v>
      </c>
      <c r="R2765" t="s">
        <v>8359</v>
      </c>
      <c r="S2765" s="10">
        <f t="shared" si="130"/>
        <v>41373.579675925925</v>
      </c>
      <c r="T2765" s="10">
        <f t="shared" si="131"/>
        <v>41418.579675925925</v>
      </c>
      <c r="U2765">
        <f>IF(H2765="GBP", P2765*1.35, P2765*1)</f>
        <v>30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0.01</v>
      </c>
      <c r="P2766">
        <f>ROUND(E2766/L2766, 2)</f>
        <v>11.25</v>
      </c>
      <c r="Q2766" t="s">
        <v>8323</v>
      </c>
      <c r="R2766" t="s">
        <v>8359</v>
      </c>
      <c r="S2766" s="10">
        <f t="shared" si="130"/>
        <v>41030.292025462964</v>
      </c>
      <c r="T2766" s="10">
        <f t="shared" si="131"/>
        <v>41059.791666666664</v>
      </c>
      <c r="U2766">
        <f>IF(H2766="GBP", P2766*1.35, P2766*1)</f>
        <v>11.25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P2767" t="e">
        <f>ROUND(E2767/L2767, 2)</f>
        <v>#DIV/0!</v>
      </c>
      <c r="Q2767" t="s">
        <v>8323</v>
      </c>
      <c r="R2767" t="s">
        <v>8359</v>
      </c>
      <c r="S2767" s="10">
        <f t="shared" si="130"/>
        <v>41194.579027777778</v>
      </c>
      <c r="T2767" s="10">
        <f t="shared" si="131"/>
        <v>41210.579027777778</v>
      </c>
      <c r="U2767" t="e">
        <f>IF(H2767="GBP", P2767*1.35, P2767*1)</f>
        <v>#DIV/0!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0.02</v>
      </c>
      <c r="P2768">
        <f>ROUND(E2768/L2768, 2)</f>
        <v>25</v>
      </c>
      <c r="Q2768" t="s">
        <v>8323</v>
      </c>
      <c r="R2768" t="s">
        <v>8359</v>
      </c>
      <c r="S2768" s="10">
        <f t="shared" si="130"/>
        <v>40736.668032407404</v>
      </c>
      <c r="T2768" s="10">
        <f t="shared" si="131"/>
        <v>40766.668032407404</v>
      </c>
      <c r="U2768">
        <f>IF(H2768="GBP", P2768*1.35, P2768*1)</f>
        <v>25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0.01</v>
      </c>
      <c r="P2769">
        <f>ROUND(E2769/L2769, 2)</f>
        <v>11.33</v>
      </c>
      <c r="Q2769" t="s">
        <v>8323</v>
      </c>
      <c r="R2769" t="s">
        <v>8359</v>
      </c>
      <c r="S2769" s="10">
        <f t="shared" si="130"/>
        <v>42172.958912037036</v>
      </c>
      <c r="T2769" s="10">
        <f t="shared" si="131"/>
        <v>42232.958912037036</v>
      </c>
      <c r="U2769">
        <f>IF(H2769="GBP", P2769*1.35, P2769*1)</f>
        <v>11.33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0.14000000000000001</v>
      </c>
      <c r="P2770">
        <f>ROUND(E2770/L2770, 2)</f>
        <v>29.47</v>
      </c>
      <c r="Q2770" t="s">
        <v>8323</v>
      </c>
      <c r="R2770" t="s">
        <v>8359</v>
      </c>
      <c r="S2770" s="10">
        <f t="shared" si="130"/>
        <v>40967.614849537036</v>
      </c>
      <c r="T2770" s="10">
        <f t="shared" si="131"/>
        <v>40997.573182870372</v>
      </c>
      <c r="U2770">
        <f>IF(H2770="GBP", P2770*1.35, P2770*1)</f>
        <v>29.47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0</v>
      </c>
      <c r="P2771">
        <f>ROUND(E2771/L2771, 2)</f>
        <v>1</v>
      </c>
      <c r="Q2771" t="s">
        <v>8323</v>
      </c>
      <c r="R2771" t="s">
        <v>8359</v>
      </c>
      <c r="S2771" s="10">
        <f t="shared" si="130"/>
        <v>41745.826273148145</v>
      </c>
      <c r="T2771" s="10">
        <f t="shared" si="131"/>
        <v>41795.826273148145</v>
      </c>
      <c r="U2771">
        <f>IF(H2771="GBP", P2771*1.35, P2771*1)</f>
        <v>1.35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0.1</v>
      </c>
      <c r="P2772">
        <f>ROUND(E2772/L2772, 2)</f>
        <v>63.1</v>
      </c>
      <c r="Q2772" t="s">
        <v>8323</v>
      </c>
      <c r="R2772" t="s">
        <v>8359</v>
      </c>
      <c r="S2772" s="10">
        <f t="shared" si="130"/>
        <v>41686.705208333333</v>
      </c>
      <c r="T2772" s="10">
        <f t="shared" si="131"/>
        <v>41716.663541666669</v>
      </c>
      <c r="U2772">
        <f>IF(H2772="GBP", P2772*1.35, P2772*1)</f>
        <v>63.1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P2773" t="e">
        <f>ROUND(E2773/L2773, 2)</f>
        <v>#DIV/0!</v>
      </c>
      <c r="Q2773" t="s">
        <v>8323</v>
      </c>
      <c r="R2773" t="s">
        <v>8359</v>
      </c>
      <c r="S2773" s="10">
        <f t="shared" si="130"/>
        <v>41257.531712962962</v>
      </c>
      <c r="T2773" s="10">
        <f t="shared" si="131"/>
        <v>41306.708333333336</v>
      </c>
      <c r="U2773" t="e">
        <f>IF(H2773="GBP", P2773*1.35, P2773*1)</f>
        <v>#DIV/0!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P2774" t="e">
        <f>ROUND(E2774/L2774, 2)</f>
        <v>#DIV/0!</v>
      </c>
      <c r="Q2774" t="s">
        <v>8323</v>
      </c>
      <c r="R2774" t="s">
        <v>8359</v>
      </c>
      <c r="S2774" s="10">
        <f t="shared" si="130"/>
        <v>41537.869143518517</v>
      </c>
      <c r="T2774" s="10">
        <f t="shared" si="131"/>
        <v>41552.869143518517</v>
      </c>
      <c r="U2774" t="e">
        <f>IF(H2774="GBP", P2774*1.35, P2774*1)</f>
        <v>#DIV/0!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0</v>
      </c>
      <c r="P2775">
        <f>ROUND(E2775/L2775, 2)</f>
        <v>1</v>
      </c>
      <c r="Q2775" t="s">
        <v>8323</v>
      </c>
      <c r="R2775" t="s">
        <v>8359</v>
      </c>
      <c r="S2775" s="10">
        <f t="shared" si="130"/>
        <v>42474.86482638889</v>
      </c>
      <c r="T2775" s="10">
        <f t="shared" si="131"/>
        <v>42484.86482638889</v>
      </c>
      <c r="U2775">
        <f>IF(H2775="GBP", P2775*1.35, P2775*1)</f>
        <v>1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0.14000000000000001</v>
      </c>
      <c r="P2776">
        <f>ROUND(E2776/L2776, 2)</f>
        <v>43.85</v>
      </c>
      <c r="Q2776" t="s">
        <v>8323</v>
      </c>
      <c r="R2776" t="s">
        <v>8359</v>
      </c>
      <c r="S2776" s="10">
        <f t="shared" si="130"/>
        <v>41311.126481481479</v>
      </c>
      <c r="T2776" s="10">
        <f t="shared" si="131"/>
        <v>41341.126481481479</v>
      </c>
      <c r="U2776">
        <f>IF(H2776="GBP", P2776*1.35, P2776*1)</f>
        <v>43.85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0.03</v>
      </c>
      <c r="P2777">
        <f>ROUND(E2777/L2777, 2)</f>
        <v>75</v>
      </c>
      <c r="Q2777" t="s">
        <v>8323</v>
      </c>
      <c r="R2777" t="s">
        <v>8359</v>
      </c>
      <c r="S2777" s="10">
        <f t="shared" si="130"/>
        <v>40863.013356481482</v>
      </c>
      <c r="T2777" s="10">
        <f t="shared" si="131"/>
        <v>40893.013356481482</v>
      </c>
      <c r="U2777">
        <f>IF(H2777="GBP", P2777*1.35, P2777*1)</f>
        <v>75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0.08</v>
      </c>
      <c r="P2778">
        <f>ROUND(E2778/L2778, 2)</f>
        <v>45.97</v>
      </c>
      <c r="Q2778" t="s">
        <v>8323</v>
      </c>
      <c r="R2778" t="s">
        <v>8359</v>
      </c>
      <c r="S2778" s="10">
        <f t="shared" si="130"/>
        <v>42136.297175925924</v>
      </c>
      <c r="T2778" s="10">
        <f t="shared" si="131"/>
        <v>42167.297175925924</v>
      </c>
      <c r="U2778">
        <f>IF(H2778="GBP", P2778*1.35, P2778*1)</f>
        <v>45.97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0</v>
      </c>
      <c r="P2779">
        <f>ROUND(E2779/L2779, 2)</f>
        <v>10</v>
      </c>
      <c r="Q2779" t="s">
        <v>8323</v>
      </c>
      <c r="R2779" t="s">
        <v>8359</v>
      </c>
      <c r="S2779" s="10">
        <f t="shared" si="130"/>
        <v>42172.669027777782</v>
      </c>
      <c r="T2779" s="10">
        <f t="shared" si="131"/>
        <v>42202.669027777782</v>
      </c>
      <c r="U2779">
        <f>IF(H2779="GBP", P2779*1.35, P2779*1)</f>
        <v>10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0.26</v>
      </c>
      <c r="P2780">
        <f>ROUND(E2780/L2780, 2)</f>
        <v>93.67</v>
      </c>
      <c r="Q2780" t="s">
        <v>8323</v>
      </c>
      <c r="R2780" t="s">
        <v>8359</v>
      </c>
      <c r="S2780" s="10">
        <f t="shared" si="130"/>
        <v>41846.978078703702</v>
      </c>
      <c r="T2780" s="10">
        <f t="shared" si="131"/>
        <v>41876.978078703702</v>
      </c>
      <c r="U2780">
        <f>IF(H2780="GBP", P2780*1.35, P2780*1)</f>
        <v>93.67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0.02</v>
      </c>
      <c r="P2781">
        <f>ROUND(E2781/L2781, 2)</f>
        <v>53</v>
      </c>
      <c r="Q2781" t="s">
        <v>8323</v>
      </c>
      <c r="R2781" t="s">
        <v>8359</v>
      </c>
      <c r="S2781" s="10">
        <f t="shared" si="130"/>
        <v>42300.585891203707</v>
      </c>
      <c r="T2781" s="10">
        <f t="shared" si="131"/>
        <v>42330.627557870372</v>
      </c>
      <c r="U2781">
        <f>IF(H2781="GBP", P2781*1.35, P2781*1)</f>
        <v>53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P2782" t="e">
        <f>ROUND(E2782/L2782, 2)</f>
        <v>#DIV/0!</v>
      </c>
      <c r="Q2782" t="s">
        <v>8323</v>
      </c>
      <c r="R2782" t="s">
        <v>8359</v>
      </c>
      <c r="S2782" s="10">
        <f t="shared" si="130"/>
        <v>42774.447777777779</v>
      </c>
      <c r="T2782" s="10">
        <f t="shared" si="131"/>
        <v>42804.447777777779</v>
      </c>
      <c r="U2782" t="e">
        <f>IF(H2782="GBP", P2782*1.35, P2782*1)</f>
        <v>#DIV/0!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1.05</v>
      </c>
      <c r="P2783">
        <f>ROUND(E2783/L2783, 2)</f>
        <v>47</v>
      </c>
      <c r="Q2783" t="s">
        <v>8318</v>
      </c>
      <c r="R2783" t="s">
        <v>8319</v>
      </c>
      <c r="S2783" s="10">
        <f t="shared" si="130"/>
        <v>42018.94159722222</v>
      </c>
      <c r="T2783" s="10">
        <f t="shared" si="131"/>
        <v>42047.291666666672</v>
      </c>
      <c r="U2783">
        <f>IF(H2783="GBP", P2783*1.35, P2783*1)</f>
        <v>47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1.2</v>
      </c>
      <c r="P2784">
        <f>ROUND(E2784/L2784, 2)</f>
        <v>66.67</v>
      </c>
      <c r="Q2784" t="s">
        <v>8318</v>
      </c>
      <c r="R2784" t="s">
        <v>8319</v>
      </c>
      <c r="S2784" s="10">
        <f t="shared" si="130"/>
        <v>42026.924976851849</v>
      </c>
      <c r="T2784" s="10">
        <f t="shared" si="131"/>
        <v>42052.207638888889</v>
      </c>
      <c r="U2784">
        <f>IF(H2784="GBP", P2784*1.35, P2784*1)</f>
        <v>66.67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1.1499999999999999</v>
      </c>
      <c r="P2785">
        <f>ROUND(E2785/L2785, 2)</f>
        <v>18.77</v>
      </c>
      <c r="Q2785" t="s">
        <v>8318</v>
      </c>
      <c r="R2785" t="s">
        <v>8319</v>
      </c>
      <c r="S2785" s="10">
        <f t="shared" si="130"/>
        <v>42103.535254629634</v>
      </c>
      <c r="T2785" s="10">
        <f t="shared" si="131"/>
        <v>42117.535254629634</v>
      </c>
      <c r="U2785">
        <f>IF(H2785="GBP", P2785*1.35, P2785*1)</f>
        <v>25.339500000000001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1.19</v>
      </c>
      <c r="P2786">
        <f>ROUND(E2786/L2786, 2)</f>
        <v>66.11</v>
      </c>
      <c r="Q2786" t="s">
        <v>8318</v>
      </c>
      <c r="R2786" t="s">
        <v>8319</v>
      </c>
      <c r="S2786" s="10">
        <f t="shared" si="130"/>
        <v>41920.787534722222</v>
      </c>
      <c r="T2786" s="10">
        <f t="shared" si="131"/>
        <v>41941.787534722222</v>
      </c>
      <c r="U2786">
        <f>IF(H2786="GBP", P2786*1.35, P2786*1)</f>
        <v>66.11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1.05</v>
      </c>
      <c r="P2787">
        <f>ROUND(E2787/L2787, 2)</f>
        <v>36.86</v>
      </c>
      <c r="Q2787" t="s">
        <v>8318</v>
      </c>
      <c r="R2787" t="s">
        <v>8319</v>
      </c>
      <c r="S2787" s="10">
        <f t="shared" si="130"/>
        <v>42558.189432870371</v>
      </c>
      <c r="T2787" s="10">
        <f t="shared" si="131"/>
        <v>42587.875</v>
      </c>
      <c r="U2787">
        <f>IF(H2787="GBP", P2787*1.35, P2787*1)</f>
        <v>36.86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1.18</v>
      </c>
      <c r="P2788">
        <f>ROUND(E2788/L2788, 2)</f>
        <v>39.81</v>
      </c>
      <c r="Q2788" t="s">
        <v>8318</v>
      </c>
      <c r="R2788" t="s">
        <v>8319</v>
      </c>
      <c r="S2788" s="10">
        <f t="shared" si="130"/>
        <v>41815.569212962961</v>
      </c>
      <c r="T2788" s="10">
        <f t="shared" si="131"/>
        <v>41829.569212962961</v>
      </c>
      <c r="U2788">
        <f>IF(H2788="GBP", P2788*1.35, P2788*1)</f>
        <v>53.743500000000004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1.2</v>
      </c>
      <c r="P2789">
        <f>ROUND(E2789/L2789, 2)</f>
        <v>31.5</v>
      </c>
      <c r="Q2789" t="s">
        <v>8318</v>
      </c>
      <c r="R2789" t="s">
        <v>8319</v>
      </c>
      <c r="S2789" s="10">
        <f t="shared" si="130"/>
        <v>41808.198518518519</v>
      </c>
      <c r="T2789" s="10">
        <f t="shared" si="131"/>
        <v>41838.198518518519</v>
      </c>
      <c r="U2789">
        <f>IF(H2789="GBP", P2789*1.35, P2789*1)</f>
        <v>31.5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1.03</v>
      </c>
      <c r="P2790">
        <f>ROUND(E2790/L2790, 2)</f>
        <v>102.5</v>
      </c>
      <c r="Q2790" t="s">
        <v>8318</v>
      </c>
      <c r="R2790" t="s">
        <v>8319</v>
      </c>
      <c r="S2790" s="10">
        <f t="shared" si="130"/>
        <v>42550.701886574068</v>
      </c>
      <c r="T2790" s="10">
        <f t="shared" si="131"/>
        <v>42580.701886574068</v>
      </c>
      <c r="U2790">
        <f>IF(H2790="GBP", P2790*1.35, P2790*1)</f>
        <v>102.5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1.01</v>
      </c>
      <c r="P2791">
        <f>ROUND(E2791/L2791, 2)</f>
        <v>126.46</v>
      </c>
      <c r="Q2791" t="s">
        <v>8318</v>
      </c>
      <c r="R2791" t="s">
        <v>8319</v>
      </c>
      <c r="S2791" s="10">
        <f t="shared" si="130"/>
        <v>42056.013124999998</v>
      </c>
      <c r="T2791" s="10">
        <f t="shared" si="131"/>
        <v>42075.166666666672</v>
      </c>
      <c r="U2791">
        <f>IF(H2791="GBP", P2791*1.35, P2791*1)</f>
        <v>126.46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1.05</v>
      </c>
      <c r="P2792">
        <f>ROUND(E2792/L2792, 2)</f>
        <v>47.88</v>
      </c>
      <c r="Q2792" t="s">
        <v>8318</v>
      </c>
      <c r="R2792" t="s">
        <v>8319</v>
      </c>
      <c r="S2792" s="10">
        <f t="shared" si="130"/>
        <v>42016.938692129625</v>
      </c>
      <c r="T2792" s="10">
        <f t="shared" si="131"/>
        <v>42046.938692129625</v>
      </c>
      <c r="U2792">
        <f>IF(H2792="GBP", P2792*1.35, P2792*1)</f>
        <v>47.88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1.03</v>
      </c>
      <c r="P2793">
        <f>ROUND(E2793/L2793, 2)</f>
        <v>73.209999999999994</v>
      </c>
      <c r="Q2793" t="s">
        <v>8318</v>
      </c>
      <c r="R2793" t="s">
        <v>8319</v>
      </c>
      <c r="S2793" s="10">
        <f t="shared" si="130"/>
        <v>42591.899988425925</v>
      </c>
      <c r="T2793" s="10">
        <f t="shared" si="131"/>
        <v>42622.166666666672</v>
      </c>
      <c r="U2793">
        <f>IF(H2793="GBP", P2793*1.35, P2793*1)</f>
        <v>73.209999999999994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1.08</v>
      </c>
      <c r="P2794">
        <f>ROUND(E2794/L2794, 2)</f>
        <v>89.67</v>
      </c>
      <c r="Q2794" t="s">
        <v>8318</v>
      </c>
      <c r="R2794" t="s">
        <v>8319</v>
      </c>
      <c r="S2794" s="10">
        <f t="shared" si="130"/>
        <v>42183.231006944443</v>
      </c>
      <c r="T2794" s="10">
        <f t="shared" si="131"/>
        <v>42228.231006944443</v>
      </c>
      <c r="U2794">
        <f>IF(H2794="GBP", P2794*1.35, P2794*1)</f>
        <v>89.67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1.1100000000000001</v>
      </c>
      <c r="P2795">
        <f>ROUND(E2795/L2795, 2)</f>
        <v>151.46</v>
      </c>
      <c r="Q2795" t="s">
        <v>8318</v>
      </c>
      <c r="R2795" t="s">
        <v>8319</v>
      </c>
      <c r="S2795" s="10">
        <f t="shared" si="130"/>
        <v>42176.419039351851</v>
      </c>
      <c r="T2795" s="10">
        <f t="shared" si="131"/>
        <v>42206.419039351851</v>
      </c>
      <c r="U2795">
        <f>IF(H2795="GBP", P2795*1.35, P2795*1)</f>
        <v>151.46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1.5</v>
      </c>
      <c r="P2796">
        <f>ROUND(E2796/L2796, 2)</f>
        <v>25</v>
      </c>
      <c r="Q2796" t="s">
        <v>8318</v>
      </c>
      <c r="R2796" t="s">
        <v>8319</v>
      </c>
      <c r="S2796" s="10">
        <f t="shared" si="130"/>
        <v>42416.691655092596</v>
      </c>
      <c r="T2796" s="10">
        <f t="shared" si="131"/>
        <v>42432.791666666672</v>
      </c>
      <c r="U2796">
        <f>IF(H2796="GBP", P2796*1.35, P2796*1)</f>
        <v>33.75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1.04</v>
      </c>
      <c r="P2797">
        <f>ROUND(E2797/L2797, 2)</f>
        <v>36.5</v>
      </c>
      <c r="Q2797" t="s">
        <v>8318</v>
      </c>
      <c r="R2797" t="s">
        <v>8319</v>
      </c>
      <c r="S2797" s="10">
        <f t="shared" si="130"/>
        <v>41780.525937500002</v>
      </c>
      <c r="T2797" s="10">
        <f t="shared" si="131"/>
        <v>41796.958333333336</v>
      </c>
      <c r="U2797">
        <f>IF(H2797="GBP", P2797*1.35, P2797*1)</f>
        <v>36.5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1.1599999999999999</v>
      </c>
      <c r="P2798">
        <f>ROUND(E2798/L2798, 2)</f>
        <v>44</v>
      </c>
      <c r="Q2798" t="s">
        <v>8318</v>
      </c>
      <c r="R2798" t="s">
        <v>8319</v>
      </c>
      <c r="S2798" s="10">
        <f t="shared" si="130"/>
        <v>41795.528101851851</v>
      </c>
      <c r="T2798" s="10">
        <f t="shared" si="131"/>
        <v>41825.528101851851</v>
      </c>
      <c r="U2798">
        <f>IF(H2798="GBP", P2798*1.35, P2798*1)</f>
        <v>59.400000000000006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1.03</v>
      </c>
      <c r="P2799">
        <f>ROUND(E2799/L2799, 2)</f>
        <v>87.36</v>
      </c>
      <c r="Q2799" t="s">
        <v>8318</v>
      </c>
      <c r="R2799" t="s">
        <v>8319</v>
      </c>
      <c r="S2799" s="10">
        <f t="shared" si="130"/>
        <v>41798.94027777778</v>
      </c>
      <c r="T2799" s="10">
        <f t="shared" si="131"/>
        <v>41828.94027777778</v>
      </c>
      <c r="U2799">
        <f>IF(H2799="GBP", P2799*1.35, P2799*1)</f>
        <v>117.93600000000001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1.01</v>
      </c>
      <c r="P2800">
        <f>ROUND(E2800/L2800, 2)</f>
        <v>36.47</v>
      </c>
      <c r="Q2800" t="s">
        <v>8318</v>
      </c>
      <c r="R2800" t="s">
        <v>8319</v>
      </c>
      <c r="S2800" s="10">
        <f t="shared" si="130"/>
        <v>42201.675011574072</v>
      </c>
      <c r="T2800" s="10">
        <f t="shared" si="131"/>
        <v>42216.666666666672</v>
      </c>
      <c r="U2800">
        <f>IF(H2800="GBP", P2800*1.35, P2800*1)</f>
        <v>49.234500000000004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1.17</v>
      </c>
      <c r="P2801">
        <f>ROUND(E2801/L2801, 2)</f>
        <v>44.86</v>
      </c>
      <c r="Q2801" t="s">
        <v>8318</v>
      </c>
      <c r="R2801" t="s">
        <v>8319</v>
      </c>
      <c r="S2801" s="10">
        <f t="shared" si="130"/>
        <v>42507.264699074076</v>
      </c>
      <c r="T2801" s="10">
        <f t="shared" si="131"/>
        <v>42538.666666666672</v>
      </c>
      <c r="U2801">
        <f>IF(H2801="GBP", P2801*1.35, P2801*1)</f>
        <v>60.561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1.33</v>
      </c>
      <c r="P2802">
        <f>ROUND(E2802/L2802, 2)</f>
        <v>42.9</v>
      </c>
      <c r="Q2802" t="s">
        <v>8318</v>
      </c>
      <c r="R2802" t="s">
        <v>8319</v>
      </c>
      <c r="S2802" s="10">
        <f t="shared" si="130"/>
        <v>41948.552847222221</v>
      </c>
      <c r="T2802" s="10">
        <f t="shared" si="131"/>
        <v>42008.552847222221</v>
      </c>
      <c r="U2802">
        <f>IF(H2802="GBP", P2802*1.35, P2802*1)</f>
        <v>57.914999999999999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1.33</v>
      </c>
      <c r="P2803">
        <f>ROUND(E2803/L2803, 2)</f>
        <v>51.23</v>
      </c>
      <c r="Q2803" t="s">
        <v>8318</v>
      </c>
      <c r="R2803" t="s">
        <v>8319</v>
      </c>
      <c r="S2803" s="10">
        <f t="shared" si="130"/>
        <v>41900.243159722224</v>
      </c>
      <c r="T2803" s="10">
        <f t="shared" si="131"/>
        <v>41922.458333333336</v>
      </c>
      <c r="U2803">
        <f>IF(H2803="GBP", P2803*1.35, P2803*1)</f>
        <v>51.23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1.02</v>
      </c>
      <c r="P2804">
        <f>ROUND(E2804/L2804, 2)</f>
        <v>33.94</v>
      </c>
      <c r="Q2804" t="s">
        <v>8318</v>
      </c>
      <c r="R2804" t="s">
        <v>8319</v>
      </c>
      <c r="S2804" s="10">
        <f t="shared" si="130"/>
        <v>42192.64707175926</v>
      </c>
      <c r="T2804" s="10">
        <f t="shared" si="131"/>
        <v>42222.64707175926</v>
      </c>
      <c r="U2804">
        <f>IF(H2804="GBP", P2804*1.35, P2804*1)</f>
        <v>45.819000000000003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1.28</v>
      </c>
      <c r="P2805">
        <f>ROUND(E2805/L2805, 2)</f>
        <v>90.74</v>
      </c>
      <c r="Q2805" t="s">
        <v>8318</v>
      </c>
      <c r="R2805" t="s">
        <v>8319</v>
      </c>
      <c r="S2805" s="10">
        <f t="shared" si="130"/>
        <v>42158.065694444449</v>
      </c>
      <c r="T2805" s="10">
        <f t="shared" si="131"/>
        <v>42201</v>
      </c>
      <c r="U2805">
        <f>IF(H2805="GBP", P2805*1.35, P2805*1)</f>
        <v>90.74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1.1499999999999999</v>
      </c>
      <c r="P2806">
        <f>ROUND(E2806/L2806, 2)</f>
        <v>50</v>
      </c>
      <c r="Q2806" t="s">
        <v>8318</v>
      </c>
      <c r="R2806" t="s">
        <v>8319</v>
      </c>
      <c r="S2806" s="10">
        <f t="shared" si="130"/>
        <v>41881.453587962962</v>
      </c>
      <c r="T2806" s="10">
        <f t="shared" si="131"/>
        <v>41911.453587962962</v>
      </c>
      <c r="U2806">
        <f>IF(H2806="GBP", P2806*1.35, P2806*1)</f>
        <v>67.5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1.1000000000000001</v>
      </c>
      <c r="P2807">
        <f>ROUND(E2807/L2807, 2)</f>
        <v>24.44</v>
      </c>
      <c r="Q2807" t="s">
        <v>8318</v>
      </c>
      <c r="R2807" t="s">
        <v>8319</v>
      </c>
      <c r="S2807" s="10">
        <f t="shared" si="130"/>
        <v>42213.505474537036</v>
      </c>
      <c r="T2807" s="10">
        <f t="shared" si="131"/>
        <v>42238.505474537036</v>
      </c>
      <c r="U2807">
        <f>IF(H2807="GBP", P2807*1.35, P2807*1)</f>
        <v>32.994000000000007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1.1200000000000001</v>
      </c>
      <c r="P2808">
        <f>ROUND(E2808/L2808, 2)</f>
        <v>44.25</v>
      </c>
      <c r="Q2808" t="s">
        <v>8318</v>
      </c>
      <c r="R2808" t="s">
        <v>8319</v>
      </c>
      <c r="S2808" s="10">
        <f t="shared" si="130"/>
        <v>42185.267245370371</v>
      </c>
      <c r="T2808" s="10">
        <f t="shared" si="131"/>
        <v>42221.458333333328</v>
      </c>
      <c r="U2808">
        <f>IF(H2808="GBP", P2808*1.35, P2808*1)</f>
        <v>59.737500000000004</v>
      </c>
    </row>
    <row r="2809" spans="1:21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1.26</v>
      </c>
      <c r="P2809">
        <f>ROUND(E2809/L2809, 2)</f>
        <v>67.739999999999995</v>
      </c>
      <c r="Q2809" t="s">
        <v>8318</v>
      </c>
      <c r="R2809" t="s">
        <v>8319</v>
      </c>
      <c r="S2809" s="10">
        <f t="shared" si="130"/>
        <v>42154.873124999998</v>
      </c>
      <c r="T2809" s="10">
        <f t="shared" si="131"/>
        <v>42184.873124999998</v>
      </c>
      <c r="U2809">
        <f>IF(H2809="GBP", P2809*1.35, P2809*1)</f>
        <v>67.739999999999995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</v>
      </c>
      <c r="P2810">
        <f>ROUND(E2810/L2810, 2)</f>
        <v>65.38</v>
      </c>
      <c r="Q2810" t="s">
        <v>8318</v>
      </c>
      <c r="R2810" t="s">
        <v>8319</v>
      </c>
      <c r="S2810" s="10">
        <f t="shared" si="130"/>
        <v>42208.84646990741</v>
      </c>
      <c r="T2810" s="10">
        <f t="shared" si="131"/>
        <v>42238.84646990741</v>
      </c>
      <c r="U2810">
        <f>IF(H2810="GBP", P2810*1.35, P2810*1)</f>
        <v>65.38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1.02</v>
      </c>
      <c r="P2811">
        <f>ROUND(E2811/L2811, 2)</f>
        <v>121.9</v>
      </c>
      <c r="Q2811" t="s">
        <v>8318</v>
      </c>
      <c r="R2811" t="s">
        <v>8319</v>
      </c>
      <c r="S2811" s="10">
        <f t="shared" si="130"/>
        <v>42451.496817129635</v>
      </c>
      <c r="T2811" s="10">
        <f t="shared" si="131"/>
        <v>42459.610416666663</v>
      </c>
      <c r="U2811">
        <f>IF(H2811="GBP", P2811*1.35, P2811*1)</f>
        <v>121.9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1.08</v>
      </c>
      <c r="P2812">
        <f>ROUND(E2812/L2812, 2)</f>
        <v>47.46</v>
      </c>
      <c r="Q2812" t="s">
        <v>8318</v>
      </c>
      <c r="R2812" t="s">
        <v>8319</v>
      </c>
      <c r="S2812" s="10">
        <f t="shared" si="130"/>
        <v>41759.13962962963</v>
      </c>
      <c r="T2812" s="10">
        <f t="shared" si="131"/>
        <v>41791.165972222225</v>
      </c>
      <c r="U2812">
        <f>IF(H2812="GBP", P2812*1.35, P2812*1)</f>
        <v>47.46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</v>
      </c>
      <c r="P2813">
        <f>ROUND(E2813/L2813, 2)</f>
        <v>92.84</v>
      </c>
      <c r="Q2813" t="s">
        <v>8318</v>
      </c>
      <c r="R2813" t="s">
        <v>8319</v>
      </c>
      <c r="S2813" s="10">
        <f t="shared" si="130"/>
        <v>42028.496562500004</v>
      </c>
      <c r="T2813" s="10">
        <f t="shared" si="131"/>
        <v>42058.496562500004</v>
      </c>
      <c r="U2813">
        <f>IF(H2813="GBP", P2813*1.35, P2813*1)</f>
        <v>125.33400000000002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1.1299999999999999</v>
      </c>
      <c r="P2814">
        <f>ROUND(E2814/L2814, 2)</f>
        <v>68.25</v>
      </c>
      <c r="Q2814" t="s">
        <v>8318</v>
      </c>
      <c r="R2814" t="s">
        <v>8319</v>
      </c>
      <c r="S2814" s="10">
        <f t="shared" si="130"/>
        <v>42054.74418981481</v>
      </c>
      <c r="T2814" s="10">
        <f t="shared" si="131"/>
        <v>42100.166666666672</v>
      </c>
      <c r="U2814">
        <f>IF(H2814="GBP", P2814*1.35, P2814*1)</f>
        <v>68.25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1.28</v>
      </c>
      <c r="P2815">
        <f>ROUND(E2815/L2815, 2)</f>
        <v>37.21</v>
      </c>
      <c r="Q2815" t="s">
        <v>8318</v>
      </c>
      <c r="R2815" t="s">
        <v>8319</v>
      </c>
      <c r="S2815" s="10">
        <f t="shared" si="130"/>
        <v>42693.742604166662</v>
      </c>
      <c r="T2815" s="10">
        <f t="shared" si="131"/>
        <v>42718.742604166662</v>
      </c>
      <c r="U2815">
        <f>IF(H2815="GBP", P2815*1.35, P2815*1)</f>
        <v>37.21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1.08</v>
      </c>
      <c r="P2816">
        <f>ROUND(E2816/L2816, 2)</f>
        <v>25.25</v>
      </c>
      <c r="Q2816" t="s">
        <v>8318</v>
      </c>
      <c r="R2816" t="s">
        <v>8319</v>
      </c>
      <c r="S2816" s="10">
        <f t="shared" si="130"/>
        <v>42103.399479166663</v>
      </c>
      <c r="T2816" s="10">
        <f t="shared" si="131"/>
        <v>42133.399479166663</v>
      </c>
      <c r="U2816">
        <f>IF(H2816="GBP", P2816*1.35, P2816*1)</f>
        <v>34.087500000000006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2.42</v>
      </c>
      <c r="P2817">
        <f>ROUND(E2817/L2817, 2)</f>
        <v>43.21</v>
      </c>
      <c r="Q2817" t="s">
        <v>8318</v>
      </c>
      <c r="R2817" t="s">
        <v>8319</v>
      </c>
      <c r="S2817" s="10">
        <f t="shared" si="130"/>
        <v>42559.776724537034</v>
      </c>
      <c r="T2817" s="10">
        <f t="shared" si="131"/>
        <v>42589.776724537034</v>
      </c>
      <c r="U2817">
        <f>IF(H2817="GBP", P2817*1.35, P2817*1)</f>
        <v>43.21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1.42</v>
      </c>
      <c r="P2818">
        <f>ROUND(E2818/L2818, 2)</f>
        <v>25.13</v>
      </c>
      <c r="Q2818" t="s">
        <v>8318</v>
      </c>
      <c r="R2818" t="s">
        <v>8319</v>
      </c>
      <c r="S2818" s="10">
        <f t="shared" si="130"/>
        <v>42188.467499999999</v>
      </c>
      <c r="T2818" s="10">
        <f t="shared" si="131"/>
        <v>42218.666666666672</v>
      </c>
      <c r="U2818">
        <f>IF(H2818="GBP", P2818*1.35, P2818*1)</f>
        <v>33.9255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ROUND(E2819/D2819,2)</f>
        <v>1.3</v>
      </c>
      <c r="P2819">
        <f>ROUND(E2819/L2819, 2)</f>
        <v>23.64</v>
      </c>
      <c r="Q2819" t="s">
        <v>8318</v>
      </c>
      <c r="R2819" t="s">
        <v>8319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  <c r="U2819">
        <f>IF(H2819="GBP", P2819*1.35, P2819*1)</f>
        <v>31.914000000000001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1.06</v>
      </c>
      <c r="P2820">
        <f>ROUND(E2820/L2820, 2)</f>
        <v>103.95</v>
      </c>
      <c r="Q2820" t="s">
        <v>8318</v>
      </c>
      <c r="R2820" t="s">
        <v>8319</v>
      </c>
      <c r="S2820" s="10">
        <f t="shared" si="133"/>
        <v>42250.598217592589</v>
      </c>
      <c r="T2820" s="10">
        <f t="shared" si="134"/>
        <v>42270.598217592589</v>
      </c>
      <c r="U2820">
        <f>IF(H2820="GBP", P2820*1.35, P2820*1)</f>
        <v>103.95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1.05</v>
      </c>
      <c r="P2821">
        <f>ROUND(E2821/L2821, 2)</f>
        <v>50.38</v>
      </c>
      <c r="Q2821" t="s">
        <v>8318</v>
      </c>
      <c r="R2821" t="s">
        <v>8319</v>
      </c>
      <c r="S2821" s="10">
        <f t="shared" si="133"/>
        <v>42139.525567129633</v>
      </c>
      <c r="T2821" s="10">
        <f t="shared" si="134"/>
        <v>42169.525567129633</v>
      </c>
      <c r="U2821">
        <f>IF(H2821="GBP", P2821*1.35, P2821*1)</f>
        <v>68.013000000000005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1.36</v>
      </c>
      <c r="P2822">
        <f>ROUND(E2822/L2822, 2)</f>
        <v>13.6</v>
      </c>
      <c r="Q2822" t="s">
        <v>8318</v>
      </c>
      <c r="R2822" t="s">
        <v>8319</v>
      </c>
      <c r="S2822" s="10">
        <f t="shared" si="133"/>
        <v>42401.610983796301</v>
      </c>
      <c r="T2822" s="10">
        <f t="shared" si="134"/>
        <v>42426</v>
      </c>
      <c r="U2822">
        <f>IF(H2822="GBP", P2822*1.35, P2822*1)</f>
        <v>18.36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</v>
      </c>
      <c r="P2823">
        <f>ROUND(E2823/L2823, 2)</f>
        <v>28.57</v>
      </c>
      <c r="Q2823" t="s">
        <v>8318</v>
      </c>
      <c r="R2823" t="s">
        <v>8319</v>
      </c>
      <c r="S2823" s="10">
        <f t="shared" si="133"/>
        <v>41875.922858796301</v>
      </c>
      <c r="T2823" s="10">
        <f t="shared" si="134"/>
        <v>41905.922858796301</v>
      </c>
      <c r="U2823">
        <f>IF(H2823="GBP", P2823*1.35, P2823*1)</f>
        <v>38.569500000000005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</v>
      </c>
      <c r="P2824">
        <f>ROUND(E2824/L2824, 2)</f>
        <v>63.83</v>
      </c>
      <c r="Q2824" t="s">
        <v>8318</v>
      </c>
      <c r="R2824" t="s">
        <v>8319</v>
      </c>
      <c r="S2824" s="10">
        <f t="shared" si="133"/>
        <v>42060.683935185181</v>
      </c>
      <c r="T2824" s="10">
        <f t="shared" si="134"/>
        <v>42090.642268518524</v>
      </c>
      <c r="U2824">
        <f>IF(H2824="GBP", P2824*1.35, P2824*1)</f>
        <v>63.83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1.24</v>
      </c>
      <c r="P2825">
        <f>ROUND(E2825/L2825, 2)</f>
        <v>8.86</v>
      </c>
      <c r="Q2825" t="s">
        <v>8318</v>
      </c>
      <c r="R2825" t="s">
        <v>8319</v>
      </c>
      <c r="S2825" s="10">
        <f t="shared" si="133"/>
        <v>42067.011643518519</v>
      </c>
      <c r="T2825" s="10">
        <f t="shared" si="134"/>
        <v>42094.957638888889</v>
      </c>
      <c r="U2825">
        <f>IF(H2825="GBP", P2825*1.35, P2825*1)</f>
        <v>11.961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1.17</v>
      </c>
      <c r="P2826">
        <f>ROUND(E2826/L2826, 2)</f>
        <v>50.67</v>
      </c>
      <c r="Q2826" t="s">
        <v>8318</v>
      </c>
      <c r="R2826" t="s">
        <v>8319</v>
      </c>
      <c r="S2826" s="10">
        <f t="shared" si="133"/>
        <v>42136.270787037036</v>
      </c>
      <c r="T2826" s="10">
        <f t="shared" si="134"/>
        <v>42168.071527777778</v>
      </c>
      <c r="U2826">
        <f>IF(H2826="GBP", P2826*1.35, P2826*1)</f>
        <v>50.67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1.03</v>
      </c>
      <c r="P2827">
        <f>ROUND(E2827/L2827, 2)</f>
        <v>60.78</v>
      </c>
      <c r="Q2827" t="s">
        <v>8318</v>
      </c>
      <c r="R2827" t="s">
        <v>8319</v>
      </c>
      <c r="S2827" s="10">
        <f t="shared" si="133"/>
        <v>42312.792662037042</v>
      </c>
      <c r="T2827" s="10">
        <f t="shared" si="134"/>
        <v>42342.792662037042</v>
      </c>
      <c r="U2827">
        <f>IF(H2827="GBP", P2827*1.35, P2827*1)</f>
        <v>82.053000000000011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1.08</v>
      </c>
      <c r="P2828">
        <f>ROUND(E2828/L2828, 2)</f>
        <v>113.42</v>
      </c>
      <c r="Q2828" t="s">
        <v>8318</v>
      </c>
      <c r="R2828" t="s">
        <v>8319</v>
      </c>
      <c r="S2828" s="10">
        <f t="shared" si="133"/>
        <v>42171.034861111111</v>
      </c>
      <c r="T2828" s="10">
        <f t="shared" si="134"/>
        <v>42195.291666666672</v>
      </c>
      <c r="U2828">
        <f>IF(H2828="GBP", P2828*1.35, P2828*1)</f>
        <v>113.42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1.2</v>
      </c>
      <c r="P2829">
        <f>ROUND(E2829/L2829, 2)</f>
        <v>104.57</v>
      </c>
      <c r="Q2829" t="s">
        <v>8318</v>
      </c>
      <c r="R2829" t="s">
        <v>8319</v>
      </c>
      <c r="S2829" s="10">
        <f t="shared" si="133"/>
        <v>42494.683634259258</v>
      </c>
      <c r="T2829" s="10">
        <f t="shared" si="134"/>
        <v>42524.6875</v>
      </c>
      <c r="U2829">
        <f>IF(H2829="GBP", P2829*1.35, P2829*1)</f>
        <v>104.57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</v>
      </c>
      <c r="P2830">
        <f>ROUND(E2830/L2830, 2)</f>
        <v>98.31</v>
      </c>
      <c r="Q2830" t="s">
        <v>8318</v>
      </c>
      <c r="R2830" t="s">
        <v>8319</v>
      </c>
      <c r="S2830" s="10">
        <f t="shared" si="133"/>
        <v>42254.264687499999</v>
      </c>
      <c r="T2830" s="10">
        <f t="shared" si="134"/>
        <v>42279.958333333328</v>
      </c>
      <c r="U2830">
        <f>IF(H2830="GBP", P2830*1.35, P2830*1)</f>
        <v>132.71850000000001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1.07</v>
      </c>
      <c r="P2831">
        <f>ROUND(E2831/L2831, 2)</f>
        <v>35.04</v>
      </c>
      <c r="Q2831" t="s">
        <v>8318</v>
      </c>
      <c r="R2831" t="s">
        <v>8319</v>
      </c>
      <c r="S2831" s="10">
        <f t="shared" si="133"/>
        <v>42495.434236111112</v>
      </c>
      <c r="T2831" s="10">
        <f t="shared" si="134"/>
        <v>42523.434236111112</v>
      </c>
      <c r="U2831">
        <f>IF(H2831="GBP", P2831*1.35, P2831*1)</f>
        <v>47.304000000000002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</v>
      </c>
      <c r="P2832">
        <f>ROUND(E2832/L2832, 2)</f>
        <v>272.73</v>
      </c>
      <c r="Q2832" t="s">
        <v>8318</v>
      </c>
      <c r="R2832" t="s">
        <v>8319</v>
      </c>
      <c r="S2832" s="10">
        <f t="shared" si="133"/>
        <v>41758.839675925927</v>
      </c>
      <c r="T2832" s="10">
        <f t="shared" si="134"/>
        <v>41771.165972222225</v>
      </c>
      <c r="U2832">
        <f>IF(H2832="GBP", P2832*1.35, P2832*1)</f>
        <v>272.73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1.1100000000000001</v>
      </c>
      <c r="P2833">
        <f>ROUND(E2833/L2833, 2)</f>
        <v>63.85</v>
      </c>
      <c r="Q2833" t="s">
        <v>8318</v>
      </c>
      <c r="R2833" t="s">
        <v>8319</v>
      </c>
      <c r="S2833" s="10">
        <f t="shared" si="133"/>
        <v>42171.824884259258</v>
      </c>
      <c r="T2833" s="10">
        <f t="shared" si="134"/>
        <v>42201.824884259258</v>
      </c>
      <c r="U2833">
        <f>IF(H2833="GBP", P2833*1.35, P2833*1)</f>
        <v>63.85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1.1499999999999999</v>
      </c>
      <c r="P2834">
        <f>ROUND(E2834/L2834, 2)</f>
        <v>30.19</v>
      </c>
      <c r="Q2834" t="s">
        <v>8318</v>
      </c>
      <c r="R2834" t="s">
        <v>8319</v>
      </c>
      <c r="S2834" s="10">
        <f t="shared" si="133"/>
        <v>41938.709421296298</v>
      </c>
      <c r="T2834" s="10">
        <f t="shared" si="134"/>
        <v>41966.916666666672</v>
      </c>
      <c r="U2834">
        <f>IF(H2834="GBP", P2834*1.35, P2834*1)</f>
        <v>40.756500000000003</v>
      </c>
    </row>
    <row r="2835" spans="1:21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1.08</v>
      </c>
      <c r="P2835">
        <f>ROUND(E2835/L2835, 2)</f>
        <v>83.51</v>
      </c>
      <c r="Q2835" t="s">
        <v>8318</v>
      </c>
      <c r="R2835" t="s">
        <v>8319</v>
      </c>
      <c r="S2835" s="10">
        <f t="shared" si="133"/>
        <v>42268.127696759257</v>
      </c>
      <c r="T2835" s="10">
        <f t="shared" si="134"/>
        <v>42288.083333333328</v>
      </c>
      <c r="U2835">
        <f>IF(H2835="GBP", P2835*1.35, P2835*1)</f>
        <v>83.51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1.7</v>
      </c>
      <c r="P2836">
        <f>ROUND(E2836/L2836, 2)</f>
        <v>64.760000000000005</v>
      </c>
      <c r="Q2836" t="s">
        <v>8318</v>
      </c>
      <c r="R2836" t="s">
        <v>8319</v>
      </c>
      <c r="S2836" s="10">
        <f t="shared" si="133"/>
        <v>42019.959837962961</v>
      </c>
      <c r="T2836" s="10">
        <f t="shared" si="134"/>
        <v>42034.959837962961</v>
      </c>
      <c r="U2836">
        <f>IF(H2836="GBP", P2836*1.35, P2836*1)</f>
        <v>87.426000000000016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1.87</v>
      </c>
      <c r="P2837">
        <f>ROUND(E2837/L2837, 2)</f>
        <v>20.12</v>
      </c>
      <c r="Q2837" t="s">
        <v>8318</v>
      </c>
      <c r="R2837" t="s">
        <v>8319</v>
      </c>
      <c r="S2837" s="10">
        <f t="shared" si="133"/>
        <v>42313.703900462962</v>
      </c>
      <c r="T2837" s="10">
        <f t="shared" si="134"/>
        <v>42343</v>
      </c>
      <c r="U2837">
        <f>IF(H2837="GBP", P2837*1.35, P2837*1)</f>
        <v>27.162000000000003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1.08</v>
      </c>
      <c r="P2838">
        <f>ROUND(E2838/L2838, 2)</f>
        <v>44.09</v>
      </c>
      <c r="Q2838" t="s">
        <v>8318</v>
      </c>
      <c r="R2838" t="s">
        <v>8319</v>
      </c>
      <c r="S2838" s="10">
        <f t="shared" si="133"/>
        <v>42746.261782407411</v>
      </c>
      <c r="T2838" s="10">
        <f t="shared" si="134"/>
        <v>42784.207638888889</v>
      </c>
      <c r="U2838">
        <f>IF(H2838="GBP", P2838*1.35, P2838*1)</f>
        <v>44.09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</v>
      </c>
      <c r="P2839">
        <f>ROUND(E2839/L2839, 2)</f>
        <v>40.479999999999997</v>
      </c>
      <c r="Q2839" t="s">
        <v>8318</v>
      </c>
      <c r="R2839" t="s">
        <v>8319</v>
      </c>
      <c r="S2839" s="10">
        <f t="shared" si="133"/>
        <v>42307.908379629633</v>
      </c>
      <c r="T2839" s="10">
        <f t="shared" si="134"/>
        <v>42347.950046296297</v>
      </c>
      <c r="U2839">
        <f>IF(H2839="GBP", P2839*1.35, P2839*1)</f>
        <v>40.479999999999997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1.2</v>
      </c>
      <c r="P2840">
        <f>ROUND(E2840/L2840, 2)</f>
        <v>44.54</v>
      </c>
      <c r="Q2840" t="s">
        <v>8318</v>
      </c>
      <c r="R2840" t="s">
        <v>8319</v>
      </c>
      <c r="S2840" s="10">
        <f t="shared" si="133"/>
        <v>41842.607592592591</v>
      </c>
      <c r="T2840" s="10">
        <f t="shared" si="134"/>
        <v>41864.916666666664</v>
      </c>
      <c r="U2840">
        <f>IF(H2840="GBP", P2840*1.35, P2840*1)</f>
        <v>44.54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1.1100000000000001</v>
      </c>
      <c r="P2841">
        <f>ROUND(E2841/L2841, 2)</f>
        <v>125.81</v>
      </c>
      <c r="Q2841" t="s">
        <v>8318</v>
      </c>
      <c r="R2841" t="s">
        <v>8319</v>
      </c>
      <c r="S2841" s="10">
        <f t="shared" si="133"/>
        <v>41853.240208333329</v>
      </c>
      <c r="T2841" s="10">
        <f t="shared" si="134"/>
        <v>41876.207638888889</v>
      </c>
      <c r="U2841">
        <f>IF(H2841="GBP", P2841*1.35, P2841*1)</f>
        <v>125.81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1.04</v>
      </c>
      <c r="P2842">
        <f>ROUND(E2842/L2842, 2)</f>
        <v>19.7</v>
      </c>
      <c r="Q2842" t="s">
        <v>8318</v>
      </c>
      <c r="R2842" t="s">
        <v>8319</v>
      </c>
      <c r="S2842" s="10">
        <f t="shared" si="133"/>
        <v>42060.035636574074</v>
      </c>
      <c r="T2842" s="10">
        <f t="shared" si="134"/>
        <v>42081.708333333328</v>
      </c>
      <c r="U2842">
        <f>IF(H2842="GBP", P2842*1.35, P2842*1)</f>
        <v>26.595000000000002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0.01</v>
      </c>
      <c r="P2843">
        <f>ROUND(E2843/L2843, 2)</f>
        <v>10</v>
      </c>
      <c r="Q2843" t="s">
        <v>8318</v>
      </c>
      <c r="R2843" t="s">
        <v>8319</v>
      </c>
      <c r="S2843" s="10">
        <f t="shared" si="133"/>
        <v>42291.739548611105</v>
      </c>
      <c r="T2843" s="10">
        <f t="shared" si="134"/>
        <v>42351.781215277777</v>
      </c>
      <c r="U2843">
        <f>IF(H2843="GBP", P2843*1.35, P2843*1)</f>
        <v>13.5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P2844" t="e">
        <f>ROUND(E2844/L2844, 2)</f>
        <v>#DIV/0!</v>
      </c>
      <c r="Q2844" t="s">
        <v>8318</v>
      </c>
      <c r="R2844" t="s">
        <v>8319</v>
      </c>
      <c r="S2844" s="10">
        <f t="shared" si="133"/>
        <v>41784.952488425923</v>
      </c>
      <c r="T2844" s="10">
        <f t="shared" si="134"/>
        <v>41811.458333333336</v>
      </c>
      <c r="U2844" t="e">
        <f>IF(H2844="GBP", P2844*1.35, P2844*1)</f>
        <v>#DIV/0!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P2845" t="e">
        <f>ROUND(E2845/L2845, 2)</f>
        <v>#DIV/0!</v>
      </c>
      <c r="Q2845" t="s">
        <v>8318</v>
      </c>
      <c r="R2845" t="s">
        <v>8319</v>
      </c>
      <c r="S2845" s="10">
        <f t="shared" si="133"/>
        <v>42492.737847222219</v>
      </c>
      <c r="T2845" s="10">
        <f t="shared" si="134"/>
        <v>42534.166666666672</v>
      </c>
      <c r="U2845" t="e">
        <f>IF(H2845="GBP", P2845*1.35, P2845*1)</f>
        <v>#DIV/0!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0.05</v>
      </c>
      <c r="P2846">
        <f>ROUND(E2846/L2846, 2)</f>
        <v>30</v>
      </c>
      <c r="Q2846" t="s">
        <v>8318</v>
      </c>
      <c r="R2846" t="s">
        <v>8319</v>
      </c>
      <c r="S2846" s="10">
        <f t="shared" si="133"/>
        <v>42709.546064814815</v>
      </c>
      <c r="T2846" s="10">
        <f t="shared" si="134"/>
        <v>42739.546064814815</v>
      </c>
      <c r="U2846">
        <f>IF(H2846="GBP", P2846*1.35, P2846*1)</f>
        <v>30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0.32</v>
      </c>
      <c r="P2847">
        <f>ROUND(E2847/L2847, 2)</f>
        <v>60.67</v>
      </c>
      <c r="Q2847" t="s">
        <v>8318</v>
      </c>
      <c r="R2847" t="s">
        <v>8319</v>
      </c>
      <c r="S2847" s="10">
        <f t="shared" si="133"/>
        <v>42103.016585648147</v>
      </c>
      <c r="T2847" s="10">
        <f t="shared" si="134"/>
        <v>42163.016585648147</v>
      </c>
      <c r="U2847">
        <f>IF(H2847="GBP", P2847*1.35, P2847*1)</f>
        <v>60.67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P2848" t="e">
        <f>ROUND(E2848/L2848, 2)</f>
        <v>#DIV/0!</v>
      </c>
      <c r="Q2848" t="s">
        <v>8318</v>
      </c>
      <c r="R2848" t="s">
        <v>8319</v>
      </c>
      <c r="S2848" s="10">
        <f t="shared" si="133"/>
        <v>42108.692060185189</v>
      </c>
      <c r="T2848" s="10">
        <f t="shared" si="134"/>
        <v>42153.692060185189</v>
      </c>
      <c r="U2848" t="e">
        <f>IF(H2848="GBP", P2848*1.35, P2848*1)</f>
        <v>#DIV/0!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P2849" t="e">
        <f>ROUND(E2849/L2849, 2)</f>
        <v>#DIV/0!</v>
      </c>
      <c r="Q2849" t="s">
        <v>8318</v>
      </c>
      <c r="R2849" t="s">
        <v>8319</v>
      </c>
      <c r="S2849" s="10">
        <f t="shared" si="133"/>
        <v>42453.806307870371</v>
      </c>
      <c r="T2849" s="10">
        <f t="shared" si="134"/>
        <v>42513.806307870371</v>
      </c>
      <c r="U2849" t="e">
        <f>IF(H2849="GBP", P2849*1.35, P2849*1)</f>
        <v>#DIV/0!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0</v>
      </c>
      <c r="P2850">
        <f>ROUND(E2850/L2850, 2)</f>
        <v>23.33</v>
      </c>
      <c r="Q2850" t="s">
        <v>8318</v>
      </c>
      <c r="R2850" t="s">
        <v>8319</v>
      </c>
      <c r="S2850" s="10">
        <f t="shared" si="133"/>
        <v>42123.648831018523</v>
      </c>
      <c r="T2850" s="10">
        <f t="shared" si="134"/>
        <v>42153.648831018523</v>
      </c>
      <c r="U2850">
        <f>IF(H2850="GBP", P2850*1.35, P2850*1)</f>
        <v>23.33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0.01</v>
      </c>
      <c r="P2851">
        <f>ROUND(E2851/L2851, 2)</f>
        <v>5</v>
      </c>
      <c r="Q2851" t="s">
        <v>8318</v>
      </c>
      <c r="R2851" t="s">
        <v>8319</v>
      </c>
      <c r="S2851" s="10">
        <f t="shared" si="133"/>
        <v>42453.428240740745</v>
      </c>
      <c r="T2851" s="10">
        <f t="shared" si="134"/>
        <v>42483.428240740745</v>
      </c>
      <c r="U2851">
        <f>IF(H2851="GBP", P2851*1.35, P2851*1)</f>
        <v>6.75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0.04</v>
      </c>
      <c r="P2852">
        <f>ROUND(E2852/L2852, 2)</f>
        <v>23.92</v>
      </c>
      <c r="Q2852" t="s">
        <v>8318</v>
      </c>
      <c r="R2852" t="s">
        <v>8319</v>
      </c>
      <c r="S2852" s="10">
        <f t="shared" si="133"/>
        <v>41858.007071759261</v>
      </c>
      <c r="T2852" s="10">
        <f t="shared" si="134"/>
        <v>41888.007071759261</v>
      </c>
      <c r="U2852">
        <f>IF(H2852="GBP", P2852*1.35, P2852*1)</f>
        <v>23.92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P2853" t="e">
        <f>ROUND(E2853/L2853, 2)</f>
        <v>#DIV/0!</v>
      </c>
      <c r="Q2853" t="s">
        <v>8318</v>
      </c>
      <c r="R2853" t="s">
        <v>8319</v>
      </c>
      <c r="S2853" s="10">
        <f t="shared" si="133"/>
        <v>42390.002650462964</v>
      </c>
      <c r="T2853" s="10">
        <f t="shared" si="134"/>
        <v>42398.970138888893</v>
      </c>
      <c r="U2853" t="e">
        <f>IF(H2853="GBP", P2853*1.35, P2853*1)</f>
        <v>#DIV/0!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0.02</v>
      </c>
      <c r="P2854">
        <f>ROUND(E2854/L2854, 2)</f>
        <v>15.83</v>
      </c>
      <c r="Q2854" t="s">
        <v>8318</v>
      </c>
      <c r="R2854" t="s">
        <v>8319</v>
      </c>
      <c r="S2854" s="10">
        <f t="shared" si="133"/>
        <v>41781.045173611114</v>
      </c>
      <c r="T2854" s="10">
        <f t="shared" si="134"/>
        <v>41811.045173611114</v>
      </c>
      <c r="U2854">
        <f>IF(H2854="GBP", P2854*1.35, P2854*1)</f>
        <v>15.83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P2855" t="e">
        <f>ROUND(E2855/L2855, 2)</f>
        <v>#DIV/0!</v>
      </c>
      <c r="Q2855" t="s">
        <v>8318</v>
      </c>
      <c r="R2855" t="s">
        <v>8319</v>
      </c>
      <c r="S2855" s="10">
        <f t="shared" si="133"/>
        <v>41836.190937499996</v>
      </c>
      <c r="T2855" s="10">
        <f t="shared" si="134"/>
        <v>41896.190937499996</v>
      </c>
      <c r="U2855" t="e">
        <f>IF(H2855="GBP", P2855*1.35, P2855*1)</f>
        <v>#DIV/0!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0.42</v>
      </c>
      <c r="P2856">
        <f>ROUND(E2856/L2856, 2)</f>
        <v>29.79</v>
      </c>
      <c r="Q2856" t="s">
        <v>8318</v>
      </c>
      <c r="R2856" t="s">
        <v>8319</v>
      </c>
      <c r="S2856" s="10">
        <f t="shared" si="133"/>
        <v>42111.71665509259</v>
      </c>
      <c r="T2856" s="10">
        <f t="shared" si="134"/>
        <v>42131.71665509259</v>
      </c>
      <c r="U2856">
        <f>IF(H2856="GBP", P2856*1.35, P2856*1)</f>
        <v>40.216500000000003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0.5</v>
      </c>
      <c r="P2857">
        <f>ROUND(E2857/L2857, 2)</f>
        <v>60</v>
      </c>
      <c r="Q2857" t="s">
        <v>8318</v>
      </c>
      <c r="R2857" t="s">
        <v>8319</v>
      </c>
      <c r="S2857" s="10">
        <f t="shared" si="133"/>
        <v>42370.007766203707</v>
      </c>
      <c r="T2857" s="10">
        <f t="shared" si="134"/>
        <v>42398.981944444444</v>
      </c>
      <c r="U2857">
        <f>IF(H2857="GBP", P2857*1.35, P2857*1)</f>
        <v>60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0.05</v>
      </c>
      <c r="P2858">
        <f>ROUND(E2858/L2858, 2)</f>
        <v>24.33</v>
      </c>
      <c r="Q2858" t="s">
        <v>8318</v>
      </c>
      <c r="R2858" t="s">
        <v>8319</v>
      </c>
      <c r="S2858" s="10">
        <f t="shared" si="133"/>
        <v>42165.037581018521</v>
      </c>
      <c r="T2858" s="10">
        <f t="shared" si="134"/>
        <v>42224.898611111115</v>
      </c>
      <c r="U2858">
        <f>IF(H2858="GBP", P2858*1.35, P2858*1)</f>
        <v>24.33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0.2</v>
      </c>
      <c r="P2859">
        <f>ROUND(E2859/L2859, 2)</f>
        <v>500</v>
      </c>
      <c r="Q2859" t="s">
        <v>8318</v>
      </c>
      <c r="R2859" t="s">
        <v>8319</v>
      </c>
      <c r="S2859" s="10">
        <f t="shared" si="133"/>
        <v>42726.920081018514</v>
      </c>
      <c r="T2859" s="10">
        <f t="shared" si="134"/>
        <v>42786.75</v>
      </c>
      <c r="U2859">
        <f>IF(H2859="GBP", P2859*1.35, P2859*1)</f>
        <v>500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P2860" t="e">
        <f>ROUND(E2860/L2860, 2)</f>
        <v>#DIV/0!</v>
      </c>
      <c r="Q2860" t="s">
        <v>8318</v>
      </c>
      <c r="R2860" t="s">
        <v>8319</v>
      </c>
      <c r="S2860" s="10">
        <f t="shared" si="133"/>
        <v>41954.545081018514</v>
      </c>
      <c r="T2860" s="10">
        <f t="shared" si="134"/>
        <v>41978.477777777778</v>
      </c>
      <c r="U2860" t="e">
        <f>IF(H2860="GBP", P2860*1.35, P2860*1)</f>
        <v>#DIV/0!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0.02</v>
      </c>
      <c r="P2861">
        <f>ROUND(E2861/L2861, 2)</f>
        <v>35</v>
      </c>
      <c r="Q2861" t="s">
        <v>8318</v>
      </c>
      <c r="R2861" t="s">
        <v>8319</v>
      </c>
      <c r="S2861" s="10">
        <f t="shared" si="133"/>
        <v>42233.362314814818</v>
      </c>
      <c r="T2861" s="10">
        <f t="shared" si="134"/>
        <v>42293.362314814818</v>
      </c>
      <c r="U2861">
        <f>IF(H2861="GBP", P2861*1.35, P2861*1)</f>
        <v>35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7.0000000000000007E-2</v>
      </c>
      <c r="P2862">
        <f>ROUND(E2862/L2862, 2)</f>
        <v>29.56</v>
      </c>
      <c r="Q2862" t="s">
        <v>8318</v>
      </c>
      <c r="R2862" t="s">
        <v>8319</v>
      </c>
      <c r="S2862" s="10">
        <f t="shared" si="133"/>
        <v>42480.800648148142</v>
      </c>
      <c r="T2862" s="10">
        <f t="shared" si="134"/>
        <v>42540.800648148142</v>
      </c>
      <c r="U2862">
        <f>IF(H2862="GBP", P2862*1.35, P2862*1)</f>
        <v>29.56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0.32</v>
      </c>
      <c r="P2863">
        <f>ROUND(E2863/L2863, 2)</f>
        <v>26.67</v>
      </c>
      <c r="Q2863" t="s">
        <v>8318</v>
      </c>
      <c r="R2863" t="s">
        <v>8319</v>
      </c>
      <c r="S2863" s="10">
        <f t="shared" si="133"/>
        <v>42257.590833333335</v>
      </c>
      <c r="T2863" s="10">
        <f t="shared" si="134"/>
        <v>42271.590833333335</v>
      </c>
      <c r="U2863">
        <f>IF(H2863="GBP", P2863*1.35, P2863*1)</f>
        <v>26.67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0</v>
      </c>
      <c r="P2864">
        <f>ROUND(E2864/L2864, 2)</f>
        <v>18.329999999999998</v>
      </c>
      <c r="Q2864" t="s">
        <v>8318</v>
      </c>
      <c r="R2864" t="s">
        <v>8319</v>
      </c>
      <c r="S2864" s="10">
        <f t="shared" si="133"/>
        <v>41784.789687500001</v>
      </c>
      <c r="T2864" s="10">
        <f t="shared" si="134"/>
        <v>41814.789687500001</v>
      </c>
      <c r="U2864">
        <f>IF(H2864="GBP", P2864*1.35, P2864*1)</f>
        <v>18.329999999999998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0</v>
      </c>
      <c r="P2865">
        <f>ROUND(E2865/L2865, 2)</f>
        <v>20</v>
      </c>
      <c r="Q2865" t="s">
        <v>8318</v>
      </c>
      <c r="R2865" t="s">
        <v>8319</v>
      </c>
      <c r="S2865" s="10">
        <f t="shared" si="133"/>
        <v>41831.675034722226</v>
      </c>
      <c r="T2865" s="10">
        <f t="shared" si="134"/>
        <v>41891.675034722226</v>
      </c>
      <c r="U2865">
        <f>IF(H2865="GBP", P2865*1.35, P2865*1)</f>
        <v>20</v>
      </c>
    </row>
    <row r="2866" spans="1:21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0.02</v>
      </c>
      <c r="P2866">
        <f>ROUND(E2866/L2866, 2)</f>
        <v>13.33</v>
      </c>
      <c r="Q2866" t="s">
        <v>8318</v>
      </c>
      <c r="R2866" t="s">
        <v>8319</v>
      </c>
      <c r="S2866" s="10">
        <f t="shared" si="133"/>
        <v>42172.613506944443</v>
      </c>
      <c r="T2866" s="10">
        <f t="shared" si="134"/>
        <v>42202.554166666669</v>
      </c>
      <c r="U2866">
        <f>IF(H2866="GBP", P2866*1.35, P2866*1)</f>
        <v>17.9955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P2867" t="e">
        <f>ROUND(E2867/L2867, 2)</f>
        <v>#DIV/0!</v>
      </c>
      <c r="Q2867" t="s">
        <v>8318</v>
      </c>
      <c r="R2867" t="s">
        <v>8319</v>
      </c>
      <c r="S2867" s="10">
        <f t="shared" si="133"/>
        <v>41950.114108796297</v>
      </c>
      <c r="T2867" s="10">
        <f t="shared" si="134"/>
        <v>42010.114108796297</v>
      </c>
      <c r="U2867" t="e">
        <f>IF(H2867="GBP", P2867*1.35, P2867*1)</f>
        <v>#DIV/0!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0.01</v>
      </c>
      <c r="P2868">
        <f>ROUND(E2868/L2868, 2)</f>
        <v>22.5</v>
      </c>
      <c r="Q2868" t="s">
        <v>8318</v>
      </c>
      <c r="R2868" t="s">
        <v>8319</v>
      </c>
      <c r="S2868" s="10">
        <f t="shared" si="133"/>
        <v>42627.955104166671</v>
      </c>
      <c r="T2868" s="10">
        <f t="shared" si="134"/>
        <v>42657.916666666672</v>
      </c>
      <c r="U2868">
        <f>IF(H2868="GBP", P2868*1.35, P2868*1)</f>
        <v>22.5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0.2</v>
      </c>
      <c r="P2869">
        <f>ROUND(E2869/L2869, 2)</f>
        <v>50.4</v>
      </c>
      <c r="Q2869" t="s">
        <v>8318</v>
      </c>
      <c r="R2869" t="s">
        <v>8319</v>
      </c>
      <c r="S2869" s="10">
        <f t="shared" si="133"/>
        <v>42531.195277777777</v>
      </c>
      <c r="T2869" s="10">
        <f t="shared" si="134"/>
        <v>42555.166666666672</v>
      </c>
      <c r="U2869">
        <f>IF(H2869="GBP", P2869*1.35, P2869*1)</f>
        <v>50.4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0.42</v>
      </c>
      <c r="P2870">
        <f>ROUND(E2870/L2870, 2)</f>
        <v>105.03</v>
      </c>
      <c r="Q2870" t="s">
        <v>8318</v>
      </c>
      <c r="R2870" t="s">
        <v>8319</v>
      </c>
      <c r="S2870" s="10">
        <f t="shared" si="133"/>
        <v>42618.827013888891</v>
      </c>
      <c r="T2870" s="10">
        <f t="shared" si="134"/>
        <v>42648.827013888891</v>
      </c>
      <c r="U2870">
        <f>IF(H2870="GBP", P2870*1.35, P2870*1)</f>
        <v>105.03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0.01</v>
      </c>
      <c r="P2871">
        <f>ROUND(E2871/L2871, 2)</f>
        <v>35.4</v>
      </c>
      <c r="Q2871" t="s">
        <v>8318</v>
      </c>
      <c r="R2871" t="s">
        <v>8319</v>
      </c>
      <c r="S2871" s="10">
        <f t="shared" si="133"/>
        <v>42540.593530092592</v>
      </c>
      <c r="T2871" s="10">
        <f t="shared" si="134"/>
        <v>42570.593530092592</v>
      </c>
      <c r="U2871">
        <f>IF(H2871="GBP", P2871*1.35, P2871*1)</f>
        <v>35.4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0.15</v>
      </c>
      <c r="P2872">
        <f>ROUND(E2872/L2872, 2)</f>
        <v>83.33</v>
      </c>
      <c r="Q2872" t="s">
        <v>8318</v>
      </c>
      <c r="R2872" t="s">
        <v>8319</v>
      </c>
      <c r="S2872" s="10">
        <f t="shared" si="133"/>
        <v>41746.189409722225</v>
      </c>
      <c r="T2872" s="10">
        <f t="shared" si="134"/>
        <v>41776.189409722225</v>
      </c>
      <c r="U2872">
        <f>IF(H2872="GBP", P2872*1.35, P2872*1)</f>
        <v>83.33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0.05</v>
      </c>
      <c r="P2873">
        <f>ROUND(E2873/L2873, 2)</f>
        <v>35.92</v>
      </c>
      <c r="Q2873" t="s">
        <v>8318</v>
      </c>
      <c r="R2873" t="s">
        <v>8319</v>
      </c>
      <c r="S2873" s="10">
        <f t="shared" si="133"/>
        <v>41974.738576388889</v>
      </c>
      <c r="T2873" s="10">
        <f t="shared" si="134"/>
        <v>41994.738576388889</v>
      </c>
      <c r="U2873">
        <f>IF(H2873="GBP", P2873*1.35, P2873*1)</f>
        <v>35.92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P2874" t="e">
        <f>ROUND(E2874/L2874, 2)</f>
        <v>#DIV/0!</v>
      </c>
      <c r="Q2874" t="s">
        <v>8318</v>
      </c>
      <c r="R2874" t="s">
        <v>8319</v>
      </c>
      <c r="S2874" s="10">
        <f t="shared" si="133"/>
        <v>42115.11618055556</v>
      </c>
      <c r="T2874" s="10">
        <f t="shared" si="134"/>
        <v>42175.11618055556</v>
      </c>
      <c r="U2874" t="e">
        <f>IF(H2874="GBP", P2874*1.35, P2874*1)</f>
        <v>#DIV/0!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0.38</v>
      </c>
      <c r="P2875">
        <f>ROUND(E2875/L2875, 2)</f>
        <v>119.13</v>
      </c>
      <c r="Q2875" t="s">
        <v>8318</v>
      </c>
      <c r="R2875" t="s">
        <v>8319</v>
      </c>
      <c r="S2875" s="10">
        <f t="shared" si="133"/>
        <v>42002.817488425921</v>
      </c>
      <c r="T2875" s="10">
        <f t="shared" si="134"/>
        <v>42032.817488425921</v>
      </c>
      <c r="U2875">
        <f>IF(H2875="GBP", P2875*1.35, P2875*1)</f>
        <v>119.13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0.05</v>
      </c>
      <c r="P2876">
        <f>ROUND(E2876/L2876, 2)</f>
        <v>90.33</v>
      </c>
      <c r="Q2876" t="s">
        <v>8318</v>
      </c>
      <c r="R2876" t="s">
        <v>8319</v>
      </c>
      <c r="S2876" s="10">
        <f t="shared" si="133"/>
        <v>42722.84474537037</v>
      </c>
      <c r="T2876" s="10">
        <f t="shared" si="134"/>
        <v>42752.84474537037</v>
      </c>
      <c r="U2876">
        <f>IF(H2876="GBP", P2876*1.35, P2876*1)</f>
        <v>90.33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0</v>
      </c>
      <c r="P2877">
        <f>ROUND(E2877/L2877, 2)</f>
        <v>2.33</v>
      </c>
      <c r="Q2877" t="s">
        <v>8318</v>
      </c>
      <c r="R2877" t="s">
        <v>8319</v>
      </c>
      <c r="S2877" s="10">
        <f t="shared" si="133"/>
        <v>42465.128391203703</v>
      </c>
      <c r="T2877" s="10">
        <f t="shared" si="134"/>
        <v>42495.128391203703</v>
      </c>
      <c r="U2877">
        <f>IF(H2877="GBP", P2877*1.35, P2877*1)</f>
        <v>2.33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P2878" t="e">
        <f>ROUND(E2878/L2878, 2)</f>
        <v>#DIV/0!</v>
      </c>
      <c r="Q2878" t="s">
        <v>8318</v>
      </c>
      <c r="R2878" t="s">
        <v>8319</v>
      </c>
      <c r="S2878" s="10">
        <f t="shared" si="133"/>
        <v>42171.743969907402</v>
      </c>
      <c r="T2878" s="10">
        <f t="shared" si="134"/>
        <v>42201.743969907402</v>
      </c>
      <c r="U2878" t="e">
        <f>IF(H2878="GBP", P2878*1.35, P2878*1)</f>
        <v>#DIV/0!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0.11</v>
      </c>
      <c r="P2879">
        <f>ROUND(E2879/L2879, 2)</f>
        <v>108.33</v>
      </c>
      <c r="Q2879" t="s">
        <v>8318</v>
      </c>
      <c r="R2879" t="s">
        <v>8319</v>
      </c>
      <c r="S2879" s="10">
        <f t="shared" si="133"/>
        <v>42672.955138888887</v>
      </c>
      <c r="T2879" s="10">
        <f t="shared" si="134"/>
        <v>42704.708333333328</v>
      </c>
      <c r="U2879">
        <f>IF(H2879="GBP", P2879*1.35, P2879*1)</f>
        <v>108.33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0.02</v>
      </c>
      <c r="P2880">
        <f>ROUND(E2880/L2880, 2)</f>
        <v>15.75</v>
      </c>
      <c r="Q2880" t="s">
        <v>8318</v>
      </c>
      <c r="R2880" t="s">
        <v>8319</v>
      </c>
      <c r="S2880" s="10">
        <f t="shared" si="133"/>
        <v>42128.615682870368</v>
      </c>
      <c r="T2880" s="10">
        <f t="shared" si="134"/>
        <v>42188.615682870368</v>
      </c>
      <c r="U2880">
        <f>IF(H2880="GBP", P2880*1.35, P2880*1)</f>
        <v>21.262500000000003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0</v>
      </c>
      <c r="P2881">
        <f>ROUND(E2881/L2881, 2)</f>
        <v>29</v>
      </c>
      <c r="Q2881" t="s">
        <v>8318</v>
      </c>
      <c r="R2881" t="s">
        <v>8319</v>
      </c>
      <c r="S2881" s="10">
        <f t="shared" si="133"/>
        <v>42359.725243055553</v>
      </c>
      <c r="T2881" s="10">
        <f t="shared" si="134"/>
        <v>42389.725243055553</v>
      </c>
      <c r="U2881">
        <f>IF(H2881="GBP", P2881*1.35, P2881*1)</f>
        <v>29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0.23</v>
      </c>
      <c r="P2882">
        <f>ROUND(E2882/L2882, 2)</f>
        <v>96.55</v>
      </c>
      <c r="Q2882" t="s">
        <v>8318</v>
      </c>
      <c r="R2882" t="s">
        <v>8319</v>
      </c>
      <c r="S2882" s="10">
        <f t="shared" si="133"/>
        <v>42192.905694444446</v>
      </c>
      <c r="T2882" s="10">
        <f t="shared" si="134"/>
        <v>42236.711805555555</v>
      </c>
      <c r="U2882">
        <f>IF(H2882="GBP", P2882*1.35, P2882*1)</f>
        <v>96.55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ROUND(E2883/D2883,2)</f>
        <v>0</v>
      </c>
      <c r="P2883" t="e">
        <f>ROUND(E2883/L2883, 2)</f>
        <v>#DIV/0!</v>
      </c>
      <c r="Q2883" t="s">
        <v>8318</v>
      </c>
      <c r="R2883" t="s">
        <v>8319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  <c r="U2883" t="e">
        <f>IF(H2883="GBP", P2883*1.35, P2883*1)</f>
        <v>#DIV/0!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0.34</v>
      </c>
      <c r="P2884">
        <f>ROUND(E2884/L2884, 2)</f>
        <v>63</v>
      </c>
      <c r="Q2884" t="s">
        <v>8318</v>
      </c>
      <c r="R2884" t="s">
        <v>8319</v>
      </c>
      <c r="S2884" s="10">
        <f t="shared" si="136"/>
        <v>42461.596273148149</v>
      </c>
      <c r="T2884" s="10">
        <f t="shared" si="137"/>
        <v>42491.596273148149</v>
      </c>
      <c r="U2884">
        <f>IF(H2884="GBP", P2884*1.35, P2884*1)</f>
        <v>63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0.19</v>
      </c>
      <c r="P2885">
        <f>ROUND(E2885/L2885, 2)</f>
        <v>381.6</v>
      </c>
      <c r="Q2885" t="s">
        <v>8318</v>
      </c>
      <c r="R2885" t="s">
        <v>8319</v>
      </c>
      <c r="S2885" s="10">
        <f t="shared" si="136"/>
        <v>42370.90320601852</v>
      </c>
      <c r="T2885" s="10">
        <f t="shared" si="137"/>
        <v>42406.207638888889</v>
      </c>
      <c r="U2885">
        <f>IF(H2885="GBP", P2885*1.35, P2885*1)</f>
        <v>381.6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0</v>
      </c>
      <c r="P2886">
        <f>ROUND(E2886/L2886, 2)</f>
        <v>46.25</v>
      </c>
      <c r="Q2886" t="s">
        <v>8318</v>
      </c>
      <c r="R2886" t="s">
        <v>8319</v>
      </c>
      <c r="S2886" s="10">
        <f t="shared" si="136"/>
        <v>41948.727256944447</v>
      </c>
      <c r="T2886" s="10">
        <f t="shared" si="137"/>
        <v>41978.727256944447</v>
      </c>
      <c r="U2886">
        <f>IF(H2886="GBP", P2886*1.35, P2886*1)</f>
        <v>46.25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0.33</v>
      </c>
      <c r="P2887">
        <f>ROUND(E2887/L2887, 2)</f>
        <v>26</v>
      </c>
      <c r="Q2887" t="s">
        <v>8318</v>
      </c>
      <c r="R2887" t="s">
        <v>8319</v>
      </c>
      <c r="S2887" s="10">
        <f t="shared" si="136"/>
        <v>42047.07640046296</v>
      </c>
      <c r="T2887" s="10">
        <f t="shared" si="137"/>
        <v>42077.034733796296</v>
      </c>
      <c r="U2887">
        <f>IF(H2887="GBP", P2887*1.35, P2887*1)</f>
        <v>26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0.05</v>
      </c>
      <c r="P2888">
        <f>ROUND(E2888/L2888, 2)</f>
        <v>10</v>
      </c>
      <c r="Q2888" t="s">
        <v>8318</v>
      </c>
      <c r="R2888" t="s">
        <v>8319</v>
      </c>
      <c r="S2888" s="10">
        <f t="shared" si="136"/>
        <v>42261.632916666669</v>
      </c>
      <c r="T2888" s="10">
        <f t="shared" si="137"/>
        <v>42266.165972222225</v>
      </c>
      <c r="U2888">
        <f>IF(H2888="GBP", P2888*1.35, P2888*1)</f>
        <v>10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0</v>
      </c>
      <c r="P2889">
        <f>ROUND(E2889/L2889, 2)</f>
        <v>5</v>
      </c>
      <c r="Q2889" t="s">
        <v>8318</v>
      </c>
      <c r="R2889" t="s">
        <v>8319</v>
      </c>
      <c r="S2889" s="10">
        <f t="shared" si="136"/>
        <v>41985.427361111113</v>
      </c>
      <c r="T2889" s="10">
        <f t="shared" si="137"/>
        <v>42015.427361111113</v>
      </c>
      <c r="U2889">
        <f>IF(H2889="GBP", P2889*1.35, P2889*1)</f>
        <v>5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P2890" t="e">
        <f>ROUND(E2890/L2890, 2)</f>
        <v>#DIV/0!</v>
      </c>
      <c r="Q2890" t="s">
        <v>8318</v>
      </c>
      <c r="R2890" t="s">
        <v>8319</v>
      </c>
      <c r="S2890" s="10">
        <f t="shared" si="136"/>
        <v>41922.535185185188</v>
      </c>
      <c r="T2890" s="10">
        <f t="shared" si="137"/>
        <v>41930.207638888889</v>
      </c>
      <c r="U2890" t="e">
        <f>IF(H2890="GBP", P2890*1.35, P2890*1)</f>
        <v>#DIV/0!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0.38</v>
      </c>
      <c r="P2891">
        <f>ROUND(E2891/L2891, 2)</f>
        <v>81.569999999999993</v>
      </c>
      <c r="Q2891" t="s">
        <v>8318</v>
      </c>
      <c r="R2891" t="s">
        <v>8319</v>
      </c>
      <c r="S2891" s="10">
        <f t="shared" si="136"/>
        <v>41850.863252314812</v>
      </c>
      <c r="T2891" s="10">
        <f t="shared" si="137"/>
        <v>41880.863252314812</v>
      </c>
      <c r="U2891">
        <f>IF(H2891="GBP", P2891*1.35, P2891*1)</f>
        <v>81.569999999999993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0.01</v>
      </c>
      <c r="P2892">
        <f>ROUND(E2892/L2892, 2)</f>
        <v>7</v>
      </c>
      <c r="Q2892" t="s">
        <v>8318</v>
      </c>
      <c r="R2892" t="s">
        <v>8319</v>
      </c>
      <c r="S2892" s="10">
        <f t="shared" si="136"/>
        <v>41831.742962962962</v>
      </c>
      <c r="T2892" s="10">
        <f t="shared" si="137"/>
        <v>41860.125</v>
      </c>
      <c r="U2892">
        <f>IF(H2892="GBP", P2892*1.35, P2892*1)</f>
        <v>7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0.03</v>
      </c>
      <c r="P2893">
        <f>ROUND(E2893/L2893, 2)</f>
        <v>27.3</v>
      </c>
      <c r="Q2893" t="s">
        <v>8318</v>
      </c>
      <c r="R2893" t="s">
        <v>8319</v>
      </c>
      <c r="S2893" s="10">
        <f t="shared" si="136"/>
        <v>42415.883425925931</v>
      </c>
      <c r="T2893" s="10">
        <f t="shared" si="137"/>
        <v>42475.84175925926</v>
      </c>
      <c r="U2893">
        <f>IF(H2893="GBP", P2893*1.35, P2893*1)</f>
        <v>27.3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0.09</v>
      </c>
      <c r="P2894">
        <f>ROUND(E2894/L2894, 2)</f>
        <v>29.41</v>
      </c>
      <c r="Q2894" t="s">
        <v>8318</v>
      </c>
      <c r="R2894" t="s">
        <v>8319</v>
      </c>
      <c r="S2894" s="10">
        <f t="shared" si="136"/>
        <v>41869.714166666665</v>
      </c>
      <c r="T2894" s="10">
        <f t="shared" si="137"/>
        <v>41876.875</v>
      </c>
      <c r="U2894">
        <f>IF(H2894="GBP", P2894*1.35, P2894*1)</f>
        <v>29.41</v>
      </c>
    </row>
    <row r="2895" spans="1:21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0.01</v>
      </c>
      <c r="P2895">
        <f>ROUND(E2895/L2895, 2)</f>
        <v>12.5</v>
      </c>
      <c r="Q2895" t="s">
        <v>8318</v>
      </c>
      <c r="R2895" t="s">
        <v>8319</v>
      </c>
      <c r="S2895" s="10">
        <f t="shared" si="136"/>
        <v>41953.773090277777</v>
      </c>
      <c r="T2895" s="10">
        <f t="shared" si="137"/>
        <v>42013.083333333328</v>
      </c>
      <c r="U2895">
        <f>IF(H2895="GBP", P2895*1.35, P2895*1)</f>
        <v>12.5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P2896" t="e">
        <f>ROUND(E2896/L2896, 2)</f>
        <v>#DIV/0!</v>
      </c>
      <c r="Q2896" t="s">
        <v>8318</v>
      </c>
      <c r="R2896" t="s">
        <v>8319</v>
      </c>
      <c r="S2896" s="10">
        <f t="shared" si="136"/>
        <v>42037.986284722225</v>
      </c>
      <c r="T2896" s="10">
        <f t="shared" si="137"/>
        <v>42097.944618055553</v>
      </c>
      <c r="U2896" t="e">
        <f>IF(H2896="GBP", P2896*1.35, P2896*1)</f>
        <v>#DIV/0!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0.05</v>
      </c>
      <c r="P2897">
        <f>ROUND(E2897/L2897, 2)</f>
        <v>5.75</v>
      </c>
      <c r="Q2897" t="s">
        <v>8318</v>
      </c>
      <c r="R2897" t="s">
        <v>8319</v>
      </c>
      <c r="S2897" s="10">
        <f t="shared" si="136"/>
        <v>41811.555462962962</v>
      </c>
      <c r="T2897" s="10">
        <f t="shared" si="137"/>
        <v>41812.875</v>
      </c>
      <c r="U2897">
        <f>IF(H2897="GBP", P2897*1.35, P2897*1)</f>
        <v>5.75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0.21</v>
      </c>
      <c r="P2898">
        <f>ROUND(E2898/L2898, 2)</f>
        <v>52.08</v>
      </c>
      <c r="Q2898" t="s">
        <v>8318</v>
      </c>
      <c r="R2898" t="s">
        <v>8319</v>
      </c>
      <c r="S2898" s="10">
        <f t="shared" si="136"/>
        <v>42701.908807870372</v>
      </c>
      <c r="T2898" s="10">
        <f t="shared" si="137"/>
        <v>42716.25</v>
      </c>
      <c r="U2898">
        <f>IF(H2898="GBP", P2898*1.35, P2898*1)</f>
        <v>52.08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0.05</v>
      </c>
      <c r="P2899">
        <f>ROUND(E2899/L2899, 2)</f>
        <v>183.33</v>
      </c>
      <c r="Q2899" t="s">
        <v>8318</v>
      </c>
      <c r="R2899" t="s">
        <v>8319</v>
      </c>
      <c r="S2899" s="10">
        <f t="shared" si="136"/>
        <v>42258.646504629629</v>
      </c>
      <c r="T2899" s="10">
        <f t="shared" si="137"/>
        <v>42288.645196759258</v>
      </c>
      <c r="U2899">
        <f>IF(H2899="GBP", P2899*1.35, P2899*1)</f>
        <v>183.33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0.04</v>
      </c>
      <c r="P2900">
        <f>ROUND(E2900/L2900, 2)</f>
        <v>26.33</v>
      </c>
      <c r="Q2900" t="s">
        <v>8318</v>
      </c>
      <c r="R2900" t="s">
        <v>8319</v>
      </c>
      <c r="S2900" s="10">
        <f t="shared" si="136"/>
        <v>42278.664965277778</v>
      </c>
      <c r="T2900" s="10">
        <f t="shared" si="137"/>
        <v>42308.664965277778</v>
      </c>
      <c r="U2900">
        <f>IF(H2900="GBP", P2900*1.35, P2900*1)</f>
        <v>26.33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P2901" t="e">
        <f>ROUND(E2901/L2901, 2)</f>
        <v>#DIV/0!</v>
      </c>
      <c r="Q2901" t="s">
        <v>8318</v>
      </c>
      <c r="R2901" t="s">
        <v>8319</v>
      </c>
      <c r="S2901" s="10">
        <f t="shared" si="136"/>
        <v>42515.078217592592</v>
      </c>
      <c r="T2901" s="10">
        <f t="shared" si="137"/>
        <v>42575.078217592592</v>
      </c>
      <c r="U2901" t="e">
        <f>IF(H2901="GBP", P2901*1.35, P2901*1)</f>
        <v>#DIV/0!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0.62</v>
      </c>
      <c r="P2902">
        <f>ROUND(E2902/L2902, 2)</f>
        <v>486.43</v>
      </c>
      <c r="Q2902" t="s">
        <v>8318</v>
      </c>
      <c r="R2902" t="s">
        <v>8319</v>
      </c>
      <c r="S2902" s="10">
        <f t="shared" si="136"/>
        <v>41830.234166666669</v>
      </c>
      <c r="T2902" s="10">
        <f t="shared" si="137"/>
        <v>41860.234166666669</v>
      </c>
      <c r="U2902">
        <f>IF(H2902="GBP", P2902*1.35, P2902*1)</f>
        <v>486.43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0.01</v>
      </c>
      <c r="P2903">
        <f>ROUND(E2903/L2903, 2)</f>
        <v>3</v>
      </c>
      <c r="Q2903" t="s">
        <v>8318</v>
      </c>
      <c r="R2903" t="s">
        <v>8319</v>
      </c>
      <c r="S2903" s="10">
        <f t="shared" si="136"/>
        <v>41982.904386574075</v>
      </c>
      <c r="T2903" s="10">
        <f t="shared" si="137"/>
        <v>42042.904386574075</v>
      </c>
      <c r="U2903">
        <f>IF(H2903="GBP", P2903*1.35, P2903*1)</f>
        <v>3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0</v>
      </c>
      <c r="P2904">
        <f>ROUND(E2904/L2904, 2)</f>
        <v>25</v>
      </c>
      <c r="Q2904" t="s">
        <v>8318</v>
      </c>
      <c r="R2904" t="s">
        <v>8319</v>
      </c>
      <c r="S2904" s="10">
        <f t="shared" si="136"/>
        <v>42210.439768518518</v>
      </c>
      <c r="T2904" s="10">
        <f t="shared" si="137"/>
        <v>42240.439768518518</v>
      </c>
      <c r="U2904">
        <f>IF(H2904="GBP", P2904*1.35, P2904*1)</f>
        <v>25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0.01</v>
      </c>
      <c r="P2905">
        <f>ROUND(E2905/L2905, 2)</f>
        <v>9.75</v>
      </c>
      <c r="Q2905" t="s">
        <v>8318</v>
      </c>
      <c r="R2905" t="s">
        <v>8319</v>
      </c>
      <c r="S2905" s="10">
        <f t="shared" si="136"/>
        <v>42196.166874999995</v>
      </c>
      <c r="T2905" s="10">
        <f t="shared" si="137"/>
        <v>42256.166874999995</v>
      </c>
      <c r="U2905">
        <f>IF(H2905="GBP", P2905*1.35, P2905*1)</f>
        <v>9.75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0.05</v>
      </c>
      <c r="P2906">
        <f>ROUND(E2906/L2906, 2)</f>
        <v>18.75</v>
      </c>
      <c r="Q2906" t="s">
        <v>8318</v>
      </c>
      <c r="R2906" t="s">
        <v>8319</v>
      </c>
      <c r="S2906" s="10">
        <f t="shared" si="136"/>
        <v>41940.967951388891</v>
      </c>
      <c r="T2906" s="10">
        <f t="shared" si="137"/>
        <v>41952.5</v>
      </c>
      <c r="U2906">
        <f>IF(H2906="GBP", P2906*1.35, P2906*1)</f>
        <v>25.3125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0.18</v>
      </c>
      <c r="P2907">
        <f>ROUND(E2907/L2907, 2)</f>
        <v>36.590000000000003</v>
      </c>
      <c r="Q2907" t="s">
        <v>8318</v>
      </c>
      <c r="R2907" t="s">
        <v>8319</v>
      </c>
      <c r="S2907" s="10">
        <f t="shared" si="136"/>
        <v>42606.056863425925</v>
      </c>
      <c r="T2907" s="10">
        <f t="shared" si="137"/>
        <v>42620.056863425925</v>
      </c>
      <c r="U2907">
        <f>IF(H2907="GBP", P2907*1.35, P2907*1)</f>
        <v>36.590000000000003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0.09</v>
      </c>
      <c r="P2908">
        <f>ROUND(E2908/L2908, 2)</f>
        <v>80.709999999999994</v>
      </c>
      <c r="Q2908" t="s">
        <v>8318</v>
      </c>
      <c r="R2908" t="s">
        <v>8319</v>
      </c>
      <c r="S2908" s="10">
        <f t="shared" si="136"/>
        <v>42199.648912037039</v>
      </c>
      <c r="T2908" s="10">
        <f t="shared" si="137"/>
        <v>42217.041666666672</v>
      </c>
      <c r="U2908">
        <f>IF(H2908="GBP", P2908*1.35, P2908*1)</f>
        <v>80.709999999999994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0</v>
      </c>
      <c r="P2909">
        <f>ROUND(E2909/L2909, 2)</f>
        <v>1</v>
      </c>
      <c r="Q2909" t="s">
        <v>8318</v>
      </c>
      <c r="R2909" t="s">
        <v>8319</v>
      </c>
      <c r="S2909" s="10">
        <f t="shared" si="136"/>
        <v>42444.877743055549</v>
      </c>
      <c r="T2909" s="10">
        <f t="shared" si="137"/>
        <v>42504.877743055549</v>
      </c>
      <c r="U2909">
        <f>IF(H2909="GBP", P2909*1.35, P2909*1)</f>
        <v>1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0.03</v>
      </c>
      <c r="P2910">
        <f>ROUND(E2910/L2910, 2)</f>
        <v>52.8</v>
      </c>
      <c r="Q2910" t="s">
        <v>8318</v>
      </c>
      <c r="R2910" t="s">
        <v>8319</v>
      </c>
      <c r="S2910" s="10">
        <f t="shared" si="136"/>
        <v>42499.731701388882</v>
      </c>
      <c r="T2910" s="10">
        <f t="shared" si="137"/>
        <v>42529.731701388882</v>
      </c>
      <c r="U2910">
        <f>IF(H2910="GBP", P2910*1.35, P2910*1)</f>
        <v>52.8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0</v>
      </c>
      <c r="P2911">
        <f>ROUND(E2911/L2911, 2)</f>
        <v>20</v>
      </c>
      <c r="Q2911" t="s">
        <v>8318</v>
      </c>
      <c r="R2911" t="s">
        <v>8319</v>
      </c>
      <c r="S2911" s="10">
        <f t="shared" si="136"/>
        <v>41929.266215277778</v>
      </c>
      <c r="T2911" s="10">
        <f t="shared" si="137"/>
        <v>41968.823611111111</v>
      </c>
      <c r="U2911">
        <f>IF(H2911="GBP", P2911*1.35, P2911*1)</f>
        <v>20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0</v>
      </c>
      <c r="P2912">
        <f>ROUND(E2912/L2912, 2)</f>
        <v>1</v>
      </c>
      <c r="Q2912" t="s">
        <v>8318</v>
      </c>
      <c r="R2912" t="s">
        <v>8319</v>
      </c>
      <c r="S2912" s="10">
        <f t="shared" si="136"/>
        <v>42107.841284722221</v>
      </c>
      <c r="T2912" s="10">
        <f t="shared" si="137"/>
        <v>42167.841284722221</v>
      </c>
      <c r="U2912">
        <f>IF(H2912="GBP", P2912*1.35, P2912*1)</f>
        <v>1.35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0.37</v>
      </c>
      <c r="P2913">
        <f>ROUND(E2913/L2913, 2)</f>
        <v>46.93</v>
      </c>
      <c r="Q2913" t="s">
        <v>8318</v>
      </c>
      <c r="R2913" t="s">
        <v>8319</v>
      </c>
      <c r="S2913" s="10">
        <f t="shared" si="136"/>
        <v>42142.768819444449</v>
      </c>
      <c r="T2913" s="10">
        <f t="shared" si="137"/>
        <v>42182.768819444449</v>
      </c>
      <c r="U2913">
        <f>IF(H2913="GBP", P2913*1.35, P2913*1)</f>
        <v>46.93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0.14000000000000001</v>
      </c>
      <c r="P2914">
        <f>ROUND(E2914/L2914, 2)</f>
        <v>78.08</v>
      </c>
      <c r="Q2914" t="s">
        <v>8318</v>
      </c>
      <c r="R2914" t="s">
        <v>8319</v>
      </c>
      <c r="S2914" s="10">
        <f t="shared" si="136"/>
        <v>42354.131643518514</v>
      </c>
      <c r="T2914" s="10">
        <f t="shared" si="137"/>
        <v>42384.131643518514</v>
      </c>
      <c r="U2914">
        <f>IF(H2914="GBP", P2914*1.35, P2914*1)</f>
        <v>78.08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0</v>
      </c>
      <c r="P2915">
        <f>ROUND(E2915/L2915, 2)</f>
        <v>1</v>
      </c>
      <c r="Q2915" t="s">
        <v>8318</v>
      </c>
      <c r="R2915" t="s">
        <v>8319</v>
      </c>
      <c r="S2915" s="10">
        <f t="shared" si="136"/>
        <v>41828.922905092593</v>
      </c>
      <c r="T2915" s="10">
        <f t="shared" si="137"/>
        <v>41888.922905092593</v>
      </c>
      <c r="U2915">
        <f>IF(H2915="GBP", P2915*1.35, P2915*1)</f>
        <v>1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0</v>
      </c>
      <c r="P2916">
        <f>ROUND(E2916/L2916, 2)</f>
        <v>1</v>
      </c>
      <c r="Q2916" t="s">
        <v>8318</v>
      </c>
      <c r="R2916" t="s">
        <v>8319</v>
      </c>
      <c r="S2916" s="10">
        <f t="shared" si="136"/>
        <v>42017.907337962963</v>
      </c>
      <c r="T2916" s="10">
        <f t="shared" si="137"/>
        <v>42077.865671296298</v>
      </c>
      <c r="U2916">
        <f>IF(H2916="GBP", P2916*1.35, P2916*1)</f>
        <v>1.35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0.61</v>
      </c>
      <c r="P2917">
        <f>ROUND(E2917/L2917, 2)</f>
        <v>203.67</v>
      </c>
      <c r="Q2917" t="s">
        <v>8318</v>
      </c>
      <c r="R2917" t="s">
        <v>8319</v>
      </c>
      <c r="S2917" s="10">
        <f t="shared" si="136"/>
        <v>42415.398032407407</v>
      </c>
      <c r="T2917" s="10">
        <f t="shared" si="137"/>
        <v>42445.356365740736</v>
      </c>
      <c r="U2917">
        <f>IF(H2917="GBP", P2917*1.35, P2917*1)</f>
        <v>274.9545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0.08</v>
      </c>
      <c r="P2918">
        <f>ROUND(E2918/L2918, 2)</f>
        <v>20.71</v>
      </c>
      <c r="Q2918" t="s">
        <v>8318</v>
      </c>
      <c r="R2918" t="s">
        <v>8319</v>
      </c>
      <c r="S2918" s="10">
        <f t="shared" si="136"/>
        <v>41755.476724537039</v>
      </c>
      <c r="T2918" s="10">
        <f t="shared" si="137"/>
        <v>41778.476724537039</v>
      </c>
      <c r="U2918">
        <f>IF(H2918="GBP", P2918*1.35, P2918*1)</f>
        <v>27.958500000000004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0.22</v>
      </c>
      <c r="P2919">
        <f>ROUND(E2919/L2919, 2)</f>
        <v>48.56</v>
      </c>
      <c r="Q2919" t="s">
        <v>8318</v>
      </c>
      <c r="R2919" t="s">
        <v>8319</v>
      </c>
      <c r="S2919" s="10">
        <f t="shared" si="136"/>
        <v>42245.234340277777</v>
      </c>
      <c r="T2919" s="10">
        <f t="shared" si="137"/>
        <v>42263.234340277777</v>
      </c>
      <c r="U2919">
        <f>IF(H2919="GBP", P2919*1.35, P2919*1)</f>
        <v>48.56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0.27</v>
      </c>
      <c r="P2920">
        <f>ROUND(E2920/L2920, 2)</f>
        <v>68.099999999999994</v>
      </c>
      <c r="Q2920" t="s">
        <v>8318</v>
      </c>
      <c r="R2920" t="s">
        <v>8319</v>
      </c>
      <c r="S2920" s="10">
        <f t="shared" si="136"/>
        <v>42278.629710648151</v>
      </c>
      <c r="T2920" s="10">
        <f t="shared" si="137"/>
        <v>42306.629710648151</v>
      </c>
      <c r="U2920">
        <f>IF(H2920="GBP", P2920*1.35, P2920*1)</f>
        <v>68.099999999999994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0.09</v>
      </c>
      <c r="P2921">
        <f>ROUND(E2921/L2921, 2)</f>
        <v>8.5</v>
      </c>
      <c r="Q2921" t="s">
        <v>8318</v>
      </c>
      <c r="R2921" t="s">
        <v>8319</v>
      </c>
      <c r="S2921" s="10">
        <f t="shared" si="136"/>
        <v>41826.61954861111</v>
      </c>
      <c r="T2921" s="10">
        <f t="shared" si="137"/>
        <v>41856.61954861111</v>
      </c>
      <c r="U2921">
        <f>IF(H2921="GBP", P2921*1.35, P2921*1)</f>
        <v>8.5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0.27</v>
      </c>
      <c r="P2922">
        <f>ROUND(E2922/L2922, 2)</f>
        <v>51.62</v>
      </c>
      <c r="Q2922" t="s">
        <v>8318</v>
      </c>
      <c r="R2922" t="s">
        <v>8319</v>
      </c>
      <c r="S2922" s="10">
        <f t="shared" si="136"/>
        <v>42058.792476851857</v>
      </c>
      <c r="T2922" s="10">
        <f t="shared" si="137"/>
        <v>42088.750810185185</v>
      </c>
      <c r="U2922">
        <f>IF(H2922="GBP", P2922*1.35, P2922*1)</f>
        <v>51.62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1.29</v>
      </c>
      <c r="P2923">
        <f>ROUND(E2923/L2923, 2)</f>
        <v>43</v>
      </c>
      <c r="Q2923" t="s">
        <v>8318</v>
      </c>
      <c r="R2923" t="s">
        <v>8360</v>
      </c>
      <c r="S2923" s="10">
        <f t="shared" si="136"/>
        <v>41877.886620370373</v>
      </c>
      <c r="T2923" s="10">
        <f t="shared" si="137"/>
        <v>41907.886620370373</v>
      </c>
      <c r="U2923">
        <f>IF(H2923="GBP", P2923*1.35, P2923*1)</f>
        <v>43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</v>
      </c>
      <c r="P2924">
        <f>ROUND(E2924/L2924, 2)</f>
        <v>83.33</v>
      </c>
      <c r="Q2924" t="s">
        <v>8318</v>
      </c>
      <c r="R2924" t="s">
        <v>8360</v>
      </c>
      <c r="S2924" s="10">
        <f t="shared" si="136"/>
        <v>42097.874155092592</v>
      </c>
      <c r="T2924" s="10">
        <f t="shared" si="137"/>
        <v>42142.874155092592</v>
      </c>
      <c r="U2924">
        <f>IF(H2924="GBP", P2924*1.35, P2924*1)</f>
        <v>112.49550000000001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</v>
      </c>
      <c r="P2925">
        <f>ROUND(E2925/L2925, 2)</f>
        <v>30</v>
      </c>
      <c r="Q2925" t="s">
        <v>8318</v>
      </c>
      <c r="R2925" t="s">
        <v>8360</v>
      </c>
      <c r="S2925" s="10">
        <f t="shared" si="136"/>
        <v>42013.15253472222</v>
      </c>
      <c r="T2925" s="10">
        <f t="shared" si="137"/>
        <v>42028.125</v>
      </c>
      <c r="U2925">
        <f>IF(H2925="GBP", P2925*1.35, P2925*1)</f>
        <v>30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1.03</v>
      </c>
      <c r="P2926">
        <f>ROUND(E2926/L2926, 2)</f>
        <v>175.51</v>
      </c>
      <c r="Q2926" t="s">
        <v>8318</v>
      </c>
      <c r="R2926" t="s">
        <v>8360</v>
      </c>
      <c r="S2926" s="10">
        <f t="shared" si="136"/>
        <v>42103.556828703702</v>
      </c>
      <c r="T2926" s="10">
        <f t="shared" si="137"/>
        <v>42133.165972222225</v>
      </c>
      <c r="U2926">
        <f>IF(H2926="GBP", P2926*1.35, P2926*1)</f>
        <v>175.51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1.02</v>
      </c>
      <c r="P2927">
        <f>ROUND(E2927/L2927, 2)</f>
        <v>231.66</v>
      </c>
      <c r="Q2927" t="s">
        <v>8318</v>
      </c>
      <c r="R2927" t="s">
        <v>8360</v>
      </c>
      <c r="S2927" s="10">
        <f t="shared" si="136"/>
        <v>41863.584120370368</v>
      </c>
      <c r="T2927" s="10">
        <f t="shared" si="137"/>
        <v>41893.584120370368</v>
      </c>
      <c r="U2927">
        <f>IF(H2927="GBP", P2927*1.35, P2927*1)</f>
        <v>231.66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1.25</v>
      </c>
      <c r="P2928">
        <f>ROUND(E2928/L2928, 2)</f>
        <v>75</v>
      </c>
      <c r="Q2928" t="s">
        <v>8318</v>
      </c>
      <c r="R2928" t="s">
        <v>8360</v>
      </c>
      <c r="S2928" s="10">
        <f t="shared" si="136"/>
        <v>42044.765960648147</v>
      </c>
      <c r="T2928" s="10">
        <f t="shared" si="137"/>
        <v>42058.765960648147</v>
      </c>
      <c r="U2928">
        <f>IF(H2928="GBP", P2928*1.35, P2928*1)</f>
        <v>75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1.31</v>
      </c>
      <c r="P2929">
        <f>ROUND(E2929/L2929, 2)</f>
        <v>112.14</v>
      </c>
      <c r="Q2929" t="s">
        <v>8318</v>
      </c>
      <c r="R2929" t="s">
        <v>8360</v>
      </c>
      <c r="S2929" s="10">
        <f t="shared" si="136"/>
        <v>41806.669317129628</v>
      </c>
      <c r="T2929" s="10">
        <f t="shared" si="137"/>
        <v>41835.208333333336</v>
      </c>
      <c r="U2929">
        <f>IF(H2929="GBP", P2929*1.35, P2929*1)</f>
        <v>112.14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</v>
      </c>
      <c r="P2930">
        <f>ROUND(E2930/L2930, 2)</f>
        <v>41.67</v>
      </c>
      <c r="Q2930" t="s">
        <v>8318</v>
      </c>
      <c r="R2930" t="s">
        <v>8360</v>
      </c>
      <c r="S2930" s="10">
        <f t="shared" si="136"/>
        <v>42403.998217592598</v>
      </c>
      <c r="T2930" s="10">
        <f t="shared" si="137"/>
        <v>42433.998217592598</v>
      </c>
      <c r="U2930">
        <f>IF(H2930="GBP", P2930*1.35, P2930*1)</f>
        <v>41.67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1.02</v>
      </c>
      <c r="P2931">
        <f>ROUND(E2931/L2931, 2)</f>
        <v>255.17</v>
      </c>
      <c r="Q2931" t="s">
        <v>8318</v>
      </c>
      <c r="R2931" t="s">
        <v>8360</v>
      </c>
      <c r="S2931" s="10">
        <f t="shared" si="136"/>
        <v>41754.564328703702</v>
      </c>
      <c r="T2931" s="10">
        <f t="shared" si="137"/>
        <v>41784.564328703702</v>
      </c>
      <c r="U2931">
        <f>IF(H2931="GBP", P2931*1.35, P2931*1)</f>
        <v>255.17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1.01</v>
      </c>
      <c r="P2932">
        <f>ROUND(E2932/L2932, 2)</f>
        <v>162.77000000000001</v>
      </c>
      <c r="Q2932" t="s">
        <v>8318</v>
      </c>
      <c r="R2932" t="s">
        <v>8360</v>
      </c>
      <c r="S2932" s="10">
        <f t="shared" si="136"/>
        <v>42101.584074074075</v>
      </c>
      <c r="T2932" s="10">
        <f t="shared" si="137"/>
        <v>42131.584074074075</v>
      </c>
      <c r="U2932">
        <f>IF(H2932="GBP", P2932*1.35, P2932*1)</f>
        <v>219.73950000000002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1.06</v>
      </c>
      <c r="P2933">
        <f>ROUND(E2933/L2933, 2)</f>
        <v>88.33</v>
      </c>
      <c r="Q2933" t="s">
        <v>8318</v>
      </c>
      <c r="R2933" t="s">
        <v>8360</v>
      </c>
      <c r="S2933" s="10">
        <f t="shared" si="136"/>
        <v>41872.291238425925</v>
      </c>
      <c r="T2933" s="10">
        <f t="shared" si="137"/>
        <v>41897.255555555559</v>
      </c>
      <c r="U2933">
        <f>IF(H2933="GBP", P2933*1.35, P2933*1)</f>
        <v>88.33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1.05</v>
      </c>
      <c r="P2934">
        <f>ROUND(E2934/L2934, 2)</f>
        <v>85.74</v>
      </c>
      <c r="Q2934" t="s">
        <v>8318</v>
      </c>
      <c r="R2934" t="s">
        <v>8360</v>
      </c>
      <c r="S2934" s="10">
        <f t="shared" si="136"/>
        <v>42025.164780092593</v>
      </c>
      <c r="T2934" s="10">
        <f t="shared" si="137"/>
        <v>42056.458333333328</v>
      </c>
      <c r="U2934">
        <f>IF(H2934="GBP", P2934*1.35, P2934*1)</f>
        <v>85.74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1.03</v>
      </c>
      <c r="P2935">
        <f>ROUND(E2935/L2935, 2)</f>
        <v>47.57</v>
      </c>
      <c r="Q2935" t="s">
        <v>8318</v>
      </c>
      <c r="R2935" t="s">
        <v>8360</v>
      </c>
      <c r="S2935" s="10">
        <f t="shared" si="136"/>
        <v>42495.956631944442</v>
      </c>
      <c r="T2935" s="10">
        <f t="shared" si="137"/>
        <v>42525.956631944442</v>
      </c>
      <c r="U2935">
        <f>IF(H2935="GBP", P2935*1.35, P2935*1)</f>
        <v>47.57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1.08</v>
      </c>
      <c r="P2936">
        <f>ROUND(E2936/L2936, 2)</f>
        <v>72.97</v>
      </c>
      <c r="Q2936" t="s">
        <v>8318</v>
      </c>
      <c r="R2936" t="s">
        <v>8360</v>
      </c>
      <c r="S2936" s="10">
        <f t="shared" si="136"/>
        <v>41775.636157407411</v>
      </c>
      <c r="T2936" s="10">
        <f t="shared" si="137"/>
        <v>41805.636157407411</v>
      </c>
      <c r="U2936">
        <f>IF(H2936="GBP", P2936*1.35, P2936*1)</f>
        <v>72.97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1.01</v>
      </c>
      <c r="P2937">
        <f>ROUND(E2937/L2937, 2)</f>
        <v>90.54</v>
      </c>
      <c r="Q2937" t="s">
        <v>8318</v>
      </c>
      <c r="R2937" t="s">
        <v>8360</v>
      </c>
      <c r="S2937" s="10">
        <f t="shared" si="136"/>
        <v>42553.583425925928</v>
      </c>
      <c r="T2937" s="10">
        <f t="shared" si="137"/>
        <v>42611.708333333328</v>
      </c>
      <c r="U2937">
        <f>IF(H2937="GBP", P2937*1.35, P2937*1)</f>
        <v>90.54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1.28</v>
      </c>
      <c r="P2938">
        <f>ROUND(E2938/L2938, 2)</f>
        <v>37.65</v>
      </c>
      <c r="Q2938" t="s">
        <v>8318</v>
      </c>
      <c r="R2938" t="s">
        <v>8360</v>
      </c>
      <c r="S2938" s="10">
        <f t="shared" si="136"/>
        <v>41912.650729166664</v>
      </c>
      <c r="T2938" s="10">
        <f t="shared" si="137"/>
        <v>41925.207638888889</v>
      </c>
      <c r="U2938">
        <f>IF(H2938="GBP", P2938*1.35, P2938*1)</f>
        <v>37.65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1.33</v>
      </c>
      <c r="P2939">
        <f>ROUND(E2939/L2939, 2)</f>
        <v>36.36</v>
      </c>
      <c r="Q2939" t="s">
        <v>8318</v>
      </c>
      <c r="R2939" t="s">
        <v>8360</v>
      </c>
      <c r="S2939" s="10">
        <f t="shared" si="136"/>
        <v>41803.457326388889</v>
      </c>
      <c r="T2939" s="10">
        <f t="shared" si="137"/>
        <v>41833.457326388889</v>
      </c>
      <c r="U2939">
        <f>IF(H2939="GBP", P2939*1.35, P2939*1)</f>
        <v>49.086000000000006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1.01</v>
      </c>
      <c r="P2940">
        <f>ROUND(E2940/L2940, 2)</f>
        <v>126.72</v>
      </c>
      <c r="Q2940" t="s">
        <v>8318</v>
      </c>
      <c r="R2940" t="s">
        <v>8360</v>
      </c>
      <c r="S2940" s="10">
        <f t="shared" si="136"/>
        <v>42004.703865740739</v>
      </c>
      <c r="T2940" s="10">
        <f t="shared" si="137"/>
        <v>42034.703865740739</v>
      </c>
      <c r="U2940">
        <f>IF(H2940="GBP", P2940*1.35, P2940*1)</f>
        <v>126.72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1.03</v>
      </c>
      <c r="P2941">
        <f>ROUND(E2941/L2941, 2)</f>
        <v>329.2</v>
      </c>
      <c r="Q2941" t="s">
        <v>8318</v>
      </c>
      <c r="R2941" t="s">
        <v>8360</v>
      </c>
      <c r="S2941" s="10">
        <f t="shared" si="136"/>
        <v>41845.809166666666</v>
      </c>
      <c r="T2941" s="10">
        <f t="shared" si="137"/>
        <v>41879.041666666664</v>
      </c>
      <c r="U2941">
        <f>IF(H2941="GBP", P2941*1.35, P2941*1)</f>
        <v>329.2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1.07</v>
      </c>
      <c r="P2942">
        <f>ROUND(E2942/L2942, 2)</f>
        <v>81.239999999999995</v>
      </c>
      <c r="Q2942" t="s">
        <v>8318</v>
      </c>
      <c r="R2942" t="s">
        <v>8360</v>
      </c>
      <c r="S2942" s="10">
        <f t="shared" si="136"/>
        <v>41982.773356481484</v>
      </c>
      <c r="T2942" s="10">
        <f t="shared" si="137"/>
        <v>42022.773356481484</v>
      </c>
      <c r="U2942">
        <f>IF(H2942="GBP", P2942*1.35, P2942*1)</f>
        <v>81.239999999999995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0</v>
      </c>
      <c r="P2943">
        <f>ROUND(E2943/L2943, 2)</f>
        <v>1</v>
      </c>
      <c r="Q2943" t="s">
        <v>8318</v>
      </c>
      <c r="R2943" t="s">
        <v>8358</v>
      </c>
      <c r="S2943" s="10">
        <f t="shared" si="136"/>
        <v>42034.960127314815</v>
      </c>
      <c r="T2943" s="10">
        <f t="shared" si="137"/>
        <v>42064.960127314815</v>
      </c>
      <c r="U2943">
        <f>IF(H2943="GBP", P2943*1.35, P2943*1)</f>
        <v>1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0.2</v>
      </c>
      <c r="P2944">
        <f>ROUND(E2944/L2944, 2)</f>
        <v>202.23</v>
      </c>
      <c r="Q2944" t="s">
        <v>8318</v>
      </c>
      <c r="R2944" t="s">
        <v>8358</v>
      </c>
      <c r="S2944" s="10">
        <f t="shared" si="136"/>
        <v>42334.803923611107</v>
      </c>
      <c r="T2944" s="10">
        <f t="shared" si="137"/>
        <v>42354.845833333333</v>
      </c>
      <c r="U2944">
        <f>IF(H2944="GBP", P2944*1.35, P2944*1)</f>
        <v>202.23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P2945" t="e">
        <f>ROUND(E2945/L2945, 2)</f>
        <v>#DIV/0!</v>
      </c>
      <c r="Q2945" t="s">
        <v>8318</v>
      </c>
      <c r="R2945" t="s">
        <v>8358</v>
      </c>
      <c r="S2945" s="10">
        <f t="shared" si="136"/>
        <v>42077.129398148143</v>
      </c>
      <c r="T2945" s="10">
        <f t="shared" si="137"/>
        <v>42107.129398148143</v>
      </c>
      <c r="U2945" t="e">
        <f>IF(H2945="GBP", P2945*1.35, P2945*1)</f>
        <v>#DIV/0!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0.01</v>
      </c>
      <c r="P2946">
        <f>ROUND(E2946/L2946, 2)</f>
        <v>100</v>
      </c>
      <c r="Q2946" t="s">
        <v>8318</v>
      </c>
      <c r="R2946" t="s">
        <v>8358</v>
      </c>
      <c r="S2946" s="10">
        <f t="shared" si="136"/>
        <v>42132.9143287037</v>
      </c>
      <c r="T2946" s="10">
        <f t="shared" si="137"/>
        <v>42162.9143287037</v>
      </c>
      <c r="U2946">
        <f>IF(H2946="GBP", P2946*1.35, P2946*1)</f>
        <v>100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ROUND(E2947/D2947,2)</f>
        <v>0</v>
      </c>
      <c r="P2947" t="e">
        <f>ROUND(E2947/L2947, 2)</f>
        <v>#DIV/0!</v>
      </c>
      <c r="Q2947" t="s">
        <v>8318</v>
      </c>
      <c r="R2947" t="s">
        <v>8358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  <c r="U2947" t="e">
        <f>IF(H2947="GBP", P2947*1.35, P2947*1)</f>
        <v>#DIV/0!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0</v>
      </c>
      <c r="P2948">
        <f>ROUND(E2948/L2948, 2)</f>
        <v>1</v>
      </c>
      <c r="Q2948" t="s">
        <v>8318</v>
      </c>
      <c r="R2948" t="s">
        <v>8358</v>
      </c>
      <c r="S2948" s="10">
        <f t="shared" si="139"/>
        <v>42567.531157407408</v>
      </c>
      <c r="T2948" s="10">
        <f t="shared" si="140"/>
        <v>42597.531157407408</v>
      </c>
      <c r="U2948">
        <f>IF(H2948="GBP", P2948*1.35, P2948*1)</f>
        <v>1.35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0.04</v>
      </c>
      <c r="P2949">
        <f>ROUND(E2949/L2949, 2)</f>
        <v>82.46</v>
      </c>
      <c r="Q2949" t="s">
        <v>8318</v>
      </c>
      <c r="R2949" t="s">
        <v>8358</v>
      </c>
      <c r="S2949" s="10">
        <f t="shared" si="139"/>
        <v>42649.562118055561</v>
      </c>
      <c r="T2949" s="10">
        <f t="shared" si="140"/>
        <v>42698.715972222228</v>
      </c>
      <c r="U2949">
        <f>IF(H2949="GBP", P2949*1.35, P2949*1)</f>
        <v>82.46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0</v>
      </c>
      <c r="P2950">
        <f>ROUND(E2950/L2950, 2)</f>
        <v>2.67</v>
      </c>
      <c r="Q2950" t="s">
        <v>8318</v>
      </c>
      <c r="R2950" t="s">
        <v>8358</v>
      </c>
      <c r="S2950" s="10">
        <f t="shared" si="139"/>
        <v>42097.649224537032</v>
      </c>
      <c r="T2950" s="10">
        <f t="shared" si="140"/>
        <v>42157.649224537032</v>
      </c>
      <c r="U2950">
        <f>IF(H2950="GBP", P2950*1.35, P2950*1)</f>
        <v>2.67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0.03</v>
      </c>
      <c r="P2951">
        <f>ROUND(E2951/L2951, 2)</f>
        <v>12.5</v>
      </c>
      <c r="Q2951" t="s">
        <v>8318</v>
      </c>
      <c r="R2951" t="s">
        <v>8358</v>
      </c>
      <c r="S2951" s="10">
        <f t="shared" si="139"/>
        <v>42297.823113425926</v>
      </c>
      <c r="T2951" s="10">
        <f t="shared" si="140"/>
        <v>42327.864780092597</v>
      </c>
      <c r="U2951">
        <f>IF(H2951="GBP", P2951*1.35, P2951*1)</f>
        <v>12.5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P2952" t="e">
        <f>ROUND(E2952/L2952, 2)</f>
        <v>#DIV/0!</v>
      </c>
      <c r="Q2952" t="s">
        <v>8318</v>
      </c>
      <c r="R2952" t="s">
        <v>8358</v>
      </c>
      <c r="S2952" s="10">
        <f t="shared" si="139"/>
        <v>42362.36518518519</v>
      </c>
      <c r="T2952" s="10">
        <f t="shared" si="140"/>
        <v>42392.36518518519</v>
      </c>
      <c r="U2952" t="e">
        <f>IF(H2952="GBP", P2952*1.35, P2952*1)</f>
        <v>#DIV/0!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0.02</v>
      </c>
      <c r="P2953">
        <f>ROUND(E2953/L2953, 2)</f>
        <v>18.899999999999999</v>
      </c>
      <c r="Q2953" t="s">
        <v>8318</v>
      </c>
      <c r="R2953" t="s">
        <v>8358</v>
      </c>
      <c r="S2953" s="10">
        <f t="shared" si="139"/>
        <v>41872.802928240737</v>
      </c>
      <c r="T2953" s="10">
        <f t="shared" si="140"/>
        <v>41917.802928240737</v>
      </c>
      <c r="U2953">
        <f>IF(H2953="GBP", P2953*1.35, P2953*1)</f>
        <v>18.899999999999999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0.08</v>
      </c>
      <c r="P2954">
        <f>ROUND(E2954/L2954, 2)</f>
        <v>200.63</v>
      </c>
      <c r="Q2954" t="s">
        <v>8318</v>
      </c>
      <c r="R2954" t="s">
        <v>8358</v>
      </c>
      <c r="S2954" s="10">
        <f t="shared" si="139"/>
        <v>42628.690266203703</v>
      </c>
      <c r="T2954" s="10">
        <f t="shared" si="140"/>
        <v>42660.166666666672</v>
      </c>
      <c r="U2954">
        <f>IF(H2954="GBP", P2954*1.35, P2954*1)</f>
        <v>200.63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0</v>
      </c>
      <c r="P2955">
        <f>ROUND(E2955/L2955, 2)</f>
        <v>201.67</v>
      </c>
      <c r="Q2955" t="s">
        <v>8318</v>
      </c>
      <c r="R2955" t="s">
        <v>8358</v>
      </c>
      <c r="S2955" s="10">
        <f t="shared" si="139"/>
        <v>42255.791909722218</v>
      </c>
      <c r="T2955" s="10">
        <f t="shared" si="140"/>
        <v>42285.791909722218</v>
      </c>
      <c r="U2955">
        <f>IF(H2955="GBP", P2955*1.35, P2955*1)</f>
        <v>201.67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P2956" t="e">
        <f>ROUND(E2956/L2956, 2)</f>
        <v>#DIV/0!</v>
      </c>
      <c r="Q2956" t="s">
        <v>8318</v>
      </c>
      <c r="R2956" t="s">
        <v>8358</v>
      </c>
      <c r="S2956" s="10">
        <f t="shared" si="139"/>
        <v>42790.583368055552</v>
      </c>
      <c r="T2956" s="10">
        <f t="shared" si="140"/>
        <v>42810.541701388895</v>
      </c>
      <c r="U2956" t="e">
        <f>IF(H2956="GBP", P2956*1.35, P2956*1)</f>
        <v>#DIV/0!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0.6</v>
      </c>
      <c r="P2957">
        <f>ROUND(E2957/L2957, 2)</f>
        <v>65</v>
      </c>
      <c r="Q2957" t="s">
        <v>8318</v>
      </c>
      <c r="R2957" t="s">
        <v>8358</v>
      </c>
      <c r="S2957" s="10">
        <f t="shared" si="139"/>
        <v>42141.741307870368</v>
      </c>
      <c r="T2957" s="10">
        <f t="shared" si="140"/>
        <v>42171.741307870368</v>
      </c>
      <c r="U2957">
        <f>IF(H2957="GBP", P2957*1.35, P2957*1)</f>
        <v>65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0.17</v>
      </c>
      <c r="P2958">
        <f>ROUND(E2958/L2958, 2)</f>
        <v>66.099999999999994</v>
      </c>
      <c r="Q2958" t="s">
        <v>8318</v>
      </c>
      <c r="R2958" t="s">
        <v>8358</v>
      </c>
      <c r="S2958" s="10">
        <f t="shared" si="139"/>
        <v>42464.958912037036</v>
      </c>
      <c r="T2958" s="10">
        <f t="shared" si="140"/>
        <v>42494.958912037036</v>
      </c>
      <c r="U2958">
        <f>IF(H2958="GBP", P2958*1.35, P2958*1)</f>
        <v>66.099999999999994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0.02</v>
      </c>
      <c r="P2959">
        <f>ROUND(E2959/L2959, 2)</f>
        <v>93.33</v>
      </c>
      <c r="Q2959" t="s">
        <v>8318</v>
      </c>
      <c r="R2959" t="s">
        <v>8358</v>
      </c>
      <c r="S2959" s="10">
        <f t="shared" si="139"/>
        <v>42031.011249999996</v>
      </c>
      <c r="T2959" s="10">
        <f t="shared" si="140"/>
        <v>42090.969583333332</v>
      </c>
      <c r="U2959">
        <f>IF(H2959="GBP", P2959*1.35, P2959*1)</f>
        <v>93.33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P2960" t="e">
        <f>ROUND(E2960/L2960, 2)</f>
        <v>#DIV/0!</v>
      </c>
      <c r="Q2960" t="s">
        <v>8318</v>
      </c>
      <c r="R2960" t="s">
        <v>8358</v>
      </c>
      <c r="S2960" s="10">
        <f t="shared" si="139"/>
        <v>42438.779131944444</v>
      </c>
      <c r="T2960" s="10">
        <f t="shared" si="140"/>
        <v>42498.73746527778</v>
      </c>
      <c r="U2960" t="e">
        <f>IF(H2960="GBP", P2960*1.35, P2960*1)</f>
        <v>#DIV/0!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P2961" t="e">
        <f>ROUND(E2961/L2961, 2)</f>
        <v>#DIV/0!</v>
      </c>
      <c r="Q2961" t="s">
        <v>8318</v>
      </c>
      <c r="R2961" t="s">
        <v>8358</v>
      </c>
      <c r="S2961" s="10">
        <f t="shared" si="139"/>
        <v>42498.008391203708</v>
      </c>
      <c r="T2961" s="10">
        <f t="shared" si="140"/>
        <v>42528.008391203708</v>
      </c>
      <c r="U2961" t="e">
        <f>IF(H2961="GBP", P2961*1.35, P2961*1)</f>
        <v>#DIV/0!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P2962" t="e">
        <f>ROUND(E2962/L2962, 2)</f>
        <v>#DIV/0!</v>
      </c>
      <c r="Q2962" t="s">
        <v>8318</v>
      </c>
      <c r="R2962" t="s">
        <v>8358</v>
      </c>
      <c r="S2962" s="10">
        <f t="shared" si="139"/>
        <v>41863.757210648146</v>
      </c>
      <c r="T2962" s="10">
        <f t="shared" si="140"/>
        <v>41893.757210648146</v>
      </c>
      <c r="U2962" t="e">
        <f>IF(H2962="GBP", P2962*1.35, P2962*1)</f>
        <v>#DIV/0!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1.1000000000000001</v>
      </c>
      <c r="P2963">
        <f>ROUND(E2963/L2963, 2)</f>
        <v>50.75</v>
      </c>
      <c r="Q2963" t="s">
        <v>8318</v>
      </c>
      <c r="R2963" t="s">
        <v>8319</v>
      </c>
      <c r="S2963" s="10">
        <f t="shared" si="139"/>
        <v>42061.212488425925</v>
      </c>
      <c r="T2963" s="10">
        <f t="shared" si="140"/>
        <v>42089.166666666672</v>
      </c>
      <c r="U2963">
        <f>IF(H2963="GBP", P2963*1.35, P2963*1)</f>
        <v>50.75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1.22</v>
      </c>
      <c r="P2964">
        <f>ROUND(E2964/L2964, 2)</f>
        <v>60.9</v>
      </c>
      <c r="Q2964" t="s">
        <v>8318</v>
      </c>
      <c r="R2964" t="s">
        <v>8319</v>
      </c>
      <c r="S2964" s="10">
        <f t="shared" si="139"/>
        <v>42036.24428240741</v>
      </c>
      <c r="T2964" s="10">
        <f t="shared" si="140"/>
        <v>42064.290972222225</v>
      </c>
      <c r="U2964">
        <f>IF(H2964="GBP", P2964*1.35, P2964*1)</f>
        <v>60.9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1.07</v>
      </c>
      <c r="P2965">
        <f>ROUND(E2965/L2965, 2)</f>
        <v>109.03</v>
      </c>
      <c r="Q2965" t="s">
        <v>8318</v>
      </c>
      <c r="R2965" t="s">
        <v>8319</v>
      </c>
      <c r="S2965" s="10">
        <f t="shared" si="139"/>
        <v>42157.470185185186</v>
      </c>
      <c r="T2965" s="10">
        <f t="shared" si="140"/>
        <v>42187.470185185186</v>
      </c>
      <c r="U2965">
        <f>IF(H2965="GBP", P2965*1.35, P2965*1)</f>
        <v>109.03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1.01</v>
      </c>
      <c r="P2966">
        <f>ROUND(E2966/L2966, 2)</f>
        <v>25.69</v>
      </c>
      <c r="Q2966" t="s">
        <v>8318</v>
      </c>
      <c r="R2966" t="s">
        <v>8319</v>
      </c>
      <c r="S2966" s="10">
        <f t="shared" si="139"/>
        <v>41827.909942129627</v>
      </c>
      <c r="T2966" s="10">
        <f t="shared" si="140"/>
        <v>41857.897222222222</v>
      </c>
      <c r="U2966">
        <f>IF(H2966="GBP", P2966*1.35, P2966*1)</f>
        <v>25.69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1.0900000000000001</v>
      </c>
      <c r="P2967">
        <f>ROUND(E2967/L2967, 2)</f>
        <v>41.92</v>
      </c>
      <c r="Q2967" t="s">
        <v>8318</v>
      </c>
      <c r="R2967" t="s">
        <v>8319</v>
      </c>
      <c r="S2967" s="10">
        <f t="shared" si="139"/>
        <v>42162.729548611111</v>
      </c>
      <c r="T2967" s="10">
        <f t="shared" si="140"/>
        <v>42192.729548611111</v>
      </c>
      <c r="U2967">
        <f>IF(H2967="GBP", P2967*1.35, P2967*1)</f>
        <v>41.92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1.1399999999999999</v>
      </c>
      <c r="P2968">
        <f>ROUND(E2968/L2968, 2)</f>
        <v>88.77</v>
      </c>
      <c r="Q2968" t="s">
        <v>8318</v>
      </c>
      <c r="R2968" t="s">
        <v>8319</v>
      </c>
      <c r="S2968" s="10">
        <f t="shared" si="139"/>
        <v>42233.738564814819</v>
      </c>
      <c r="T2968" s="10">
        <f t="shared" si="140"/>
        <v>42263.738564814819</v>
      </c>
      <c r="U2968">
        <f>IF(H2968="GBP", P2968*1.35, P2968*1)</f>
        <v>88.77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1.1399999999999999</v>
      </c>
      <c r="P2969">
        <f>ROUND(E2969/L2969, 2)</f>
        <v>80.23</v>
      </c>
      <c r="Q2969" t="s">
        <v>8318</v>
      </c>
      <c r="R2969" t="s">
        <v>8319</v>
      </c>
      <c r="S2969" s="10">
        <f t="shared" si="139"/>
        <v>42042.197824074072</v>
      </c>
      <c r="T2969" s="10">
        <f t="shared" si="140"/>
        <v>42072.156157407408</v>
      </c>
      <c r="U2969">
        <f>IF(H2969="GBP", P2969*1.35, P2969*1)</f>
        <v>80.23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1.06</v>
      </c>
      <c r="P2970">
        <f>ROUND(E2970/L2970, 2)</f>
        <v>78.94</v>
      </c>
      <c r="Q2970" t="s">
        <v>8318</v>
      </c>
      <c r="R2970" t="s">
        <v>8319</v>
      </c>
      <c r="S2970" s="10">
        <f t="shared" si="139"/>
        <v>42585.523842592593</v>
      </c>
      <c r="T2970" s="10">
        <f t="shared" si="140"/>
        <v>42599.165972222225</v>
      </c>
      <c r="U2970">
        <f>IF(H2970="GBP", P2970*1.35, P2970*1)</f>
        <v>78.94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1.63</v>
      </c>
      <c r="P2971">
        <f>ROUND(E2971/L2971, 2)</f>
        <v>95.59</v>
      </c>
      <c r="Q2971" t="s">
        <v>8318</v>
      </c>
      <c r="R2971" t="s">
        <v>8319</v>
      </c>
      <c r="S2971" s="10">
        <f t="shared" si="139"/>
        <v>42097.786493055552</v>
      </c>
      <c r="T2971" s="10">
        <f t="shared" si="140"/>
        <v>42127.952083333337</v>
      </c>
      <c r="U2971">
        <f>IF(H2971="GBP", P2971*1.35, P2971*1)</f>
        <v>95.59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1.06</v>
      </c>
      <c r="P2972">
        <f>ROUND(E2972/L2972, 2)</f>
        <v>69.89</v>
      </c>
      <c r="Q2972" t="s">
        <v>8318</v>
      </c>
      <c r="R2972" t="s">
        <v>8319</v>
      </c>
      <c r="S2972" s="10">
        <f t="shared" si="139"/>
        <v>41808.669571759259</v>
      </c>
      <c r="T2972" s="10">
        <f t="shared" si="140"/>
        <v>41838.669571759259</v>
      </c>
      <c r="U2972">
        <f>IF(H2972="GBP", P2972*1.35, P2972*1)</f>
        <v>69.89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</v>
      </c>
      <c r="P2973">
        <f>ROUND(E2973/L2973, 2)</f>
        <v>74.53</v>
      </c>
      <c r="Q2973" t="s">
        <v>8318</v>
      </c>
      <c r="R2973" t="s">
        <v>8319</v>
      </c>
      <c r="S2973" s="10">
        <f t="shared" si="139"/>
        <v>41852.658310185187</v>
      </c>
      <c r="T2973" s="10">
        <f t="shared" si="140"/>
        <v>41882.658310185187</v>
      </c>
      <c r="U2973">
        <f>IF(H2973="GBP", P2973*1.35, P2973*1)</f>
        <v>74.53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1.05</v>
      </c>
      <c r="P2974">
        <f>ROUND(E2974/L2974, 2)</f>
        <v>123.94</v>
      </c>
      <c r="Q2974" t="s">
        <v>8318</v>
      </c>
      <c r="R2974" t="s">
        <v>8319</v>
      </c>
      <c r="S2974" s="10">
        <f t="shared" si="139"/>
        <v>42694.110185185185</v>
      </c>
      <c r="T2974" s="10">
        <f t="shared" si="140"/>
        <v>42709.041666666672</v>
      </c>
      <c r="U2974">
        <f>IF(H2974="GBP", P2974*1.35, P2974*1)</f>
        <v>123.94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1.75</v>
      </c>
      <c r="P2975">
        <f>ROUND(E2975/L2975, 2)</f>
        <v>264.85000000000002</v>
      </c>
      <c r="Q2975" t="s">
        <v>8318</v>
      </c>
      <c r="R2975" t="s">
        <v>8319</v>
      </c>
      <c r="S2975" s="10">
        <f t="shared" si="139"/>
        <v>42341.818379629629</v>
      </c>
      <c r="T2975" s="10">
        <f t="shared" si="140"/>
        <v>42370.166666666672</v>
      </c>
      <c r="U2975">
        <f>IF(H2975="GBP", P2975*1.35, P2975*1)</f>
        <v>264.85000000000002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1.02</v>
      </c>
      <c r="P2976">
        <f>ROUND(E2976/L2976, 2)</f>
        <v>58.62</v>
      </c>
      <c r="Q2976" t="s">
        <v>8318</v>
      </c>
      <c r="R2976" t="s">
        <v>8319</v>
      </c>
      <c r="S2976" s="10">
        <f t="shared" si="139"/>
        <v>41880.061006944445</v>
      </c>
      <c r="T2976" s="10">
        <f t="shared" si="140"/>
        <v>41908.065972222219</v>
      </c>
      <c r="U2976">
        <f>IF(H2976="GBP", P2976*1.35, P2976*1)</f>
        <v>58.62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</v>
      </c>
      <c r="P2977">
        <f>ROUND(E2977/L2977, 2)</f>
        <v>70.88</v>
      </c>
      <c r="Q2977" t="s">
        <v>8318</v>
      </c>
      <c r="R2977" t="s">
        <v>8319</v>
      </c>
      <c r="S2977" s="10">
        <f t="shared" si="139"/>
        <v>41941.683865740742</v>
      </c>
      <c r="T2977" s="10">
        <f t="shared" si="140"/>
        <v>41970.125</v>
      </c>
      <c r="U2977">
        <f>IF(H2977="GBP", P2977*1.35, P2977*1)</f>
        <v>70.88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1.71</v>
      </c>
      <c r="P2978">
        <f>ROUND(E2978/L2978, 2)</f>
        <v>8.57</v>
      </c>
      <c r="Q2978" t="s">
        <v>8318</v>
      </c>
      <c r="R2978" t="s">
        <v>8319</v>
      </c>
      <c r="S2978" s="10">
        <f t="shared" si="139"/>
        <v>42425.730671296296</v>
      </c>
      <c r="T2978" s="10">
        <f t="shared" si="140"/>
        <v>42442.5</v>
      </c>
      <c r="U2978">
        <f>IF(H2978="GBP", P2978*1.35, P2978*1)</f>
        <v>11.569500000000001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1.1399999999999999</v>
      </c>
      <c r="P2979">
        <f>ROUND(E2979/L2979, 2)</f>
        <v>113.57</v>
      </c>
      <c r="Q2979" t="s">
        <v>8318</v>
      </c>
      <c r="R2979" t="s">
        <v>8319</v>
      </c>
      <c r="S2979" s="10">
        <f t="shared" si="139"/>
        <v>42026.88118055556</v>
      </c>
      <c r="T2979" s="10">
        <f t="shared" si="140"/>
        <v>42086.093055555553</v>
      </c>
      <c r="U2979">
        <f>IF(H2979="GBP", P2979*1.35, P2979*1)</f>
        <v>113.57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1.29</v>
      </c>
      <c r="P2980">
        <f>ROUND(E2980/L2980, 2)</f>
        <v>60.69</v>
      </c>
      <c r="Q2980" t="s">
        <v>8318</v>
      </c>
      <c r="R2980" t="s">
        <v>8319</v>
      </c>
      <c r="S2980" s="10">
        <f t="shared" si="139"/>
        <v>41922.640590277777</v>
      </c>
      <c r="T2980" s="10">
        <f t="shared" si="140"/>
        <v>41932.249305555553</v>
      </c>
      <c r="U2980">
        <f>IF(H2980="GBP", P2980*1.35, P2980*1)</f>
        <v>60.69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1.01</v>
      </c>
      <c r="P2981">
        <f>ROUND(E2981/L2981, 2)</f>
        <v>110.22</v>
      </c>
      <c r="Q2981" t="s">
        <v>8318</v>
      </c>
      <c r="R2981" t="s">
        <v>8319</v>
      </c>
      <c r="S2981" s="10">
        <f t="shared" si="139"/>
        <v>41993.824340277773</v>
      </c>
      <c r="T2981" s="10">
        <f t="shared" si="140"/>
        <v>42010.25</v>
      </c>
      <c r="U2981">
        <f>IF(H2981="GBP", P2981*1.35, P2981*1)</f>
        <v>110.22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1.0900000000000001</v>
      </c>
      <c r="P2982">
        <f>ROUND(E2982/L2982, 2)</f>
        <v>136.46</v>
      </c>
      <c r="Q2982" t="s">
        <v>8318</v>
      </c>
      <c r="R2982" t="s">
        <v>8319</v>
      </c>
      <c r="S2982" s="10">
        <f t="shared" si="139"/>
        <v>42219.915856481486</v>
      </c>
      <c r="T2982" s="10">
        <f t="shared" si="140"/>
        <v>42240.083333333328</v>
      </c>
      <c r="U2982">
        <f>IF(H2982="GBP", P2982*1.35, P2982*1)</f>
        <v>136.46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1.29</v>
      </c>
      <c r="P2983">
        <f>ROUND(E2983/L2983, 2)</f>
        <v>53.16</v>
      </c>
      <c r="Q2983" t="s">
        <v>8318</v>
      </c>
      <c r="R2983" t="s">
        <v>8358</v>
      </c>
      <c r="S2983" s="10">
        <f t="shared" si="139"/>
        <v>42225.559675925921</v>
      </c>
      <c r="T2983" s="10">
        <f t="shared" si="140"/>
        <v>42270.559675925921</v>
      </c>
      <c r="U2983">
        <f>IF(H2983="GBP", P2983*1.35, P2983*1)</f>
        <v>53.16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1.02</v>
      </c>
      <c r="P2984">
        <f>ROUND(E2984/L2984, 2)</f>
        <v>86.49</v>
      </c>
      <c r="Q2984" t="s">
        <v>8318</v>
      </c>
      <c r="R2984" t="s">
        <v>8358</v>
      </c>
      <c r="S2984" s="10">
        <f t="shared" si="139"/>
        <v>42381.686840277776</v>
      </c>
      <c r="T2984" s="10">
        <f t="shared" si="140"/>
        <v>42411.686840277776</v>
      </c>
      <c r="U2984">
        <f>IF(H2984="GBP", P2984*1.35, P2984*1)</f>
        <v>116.7615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1.47</v>
      </c>
      <c r="P2985">
        <f>ROUND(E2985/L2985, 2)</f>
        <v>155.24</v>
      </c>
      <c r="Q2985" t="s">
        <v>8318</v>
      </c>
      <c r="R2985" t="s">
        <v>8358</v>
      </c>
      <c r="S2985" s="10">
        <f t="shared" si="139"/>
        <v>41894.632361111115</v>
      </c>
      <c r="T2985" s="10">
        <f t="shared" si="140"/>
        <v>41954.674027777779</v>
      </c>
      <c r="U2985">
        <f>IF(H2985="GBP", P2985*1.35, P2985*1)</f>
        <v>155.24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</v>
      </c>
      <c r="P2986">
        <f>ROUND(E2986/L2986, 2)</f>
        <v>115.08</v>
      </c>
      <c r="Q2986" t="s">
        <v>8318</v>
      </c>
      <c r="R2986" t="s">
        <v>8358</v>
      </c>
      <c r="S2986" s="10">
        <f t="shared" si="139"/>
        <v>42576.278715277775</v>
      </c>
      <c r="T2986" s="10">
        <f t="shared" si="140"/>
        <v>42606.278715277775</v>
      </c>
      <c r="U2986">
        <f>IF(H2986="GBP", P2986*1.35, P2986*1)</f>
        <v>115.08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1.22</v>
      </c>
      <c r="P2987">
        <f>ROUND(E2987/L2987, 2)</f>
        <v>109.59</v>
      </c>
      <c r="Q2987" t="s">
        <v>8318</v>
      </c>
      <c r="R2987" t="s">
        <v>8358</v>
      </c>
      <c r="S2987" s="10">
        <f t="shared" si="139"/>
        <v>42654.973703703698</v>
      </c>
      <c r="T2987" s="10">
        <f t="shared" si="140"/>
        <v>42674.166666666672</v>
      </c>
      <c r="U2987">
        <f>IF(H2987="GBP", P2987*1.35, P2987*1)</f>
        <v>109.59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1.06</v>
      </c>
      <c r="P2988">
        <f>ROUND(E2988/L2988, 2)</f>
        <v>45.21</v>
      </c>
      <c r="Q2988" t="s">
        <v>8318</v>
      </c>
      <c r="R2988" t="s">
        <v>8358</v>
      </c>
      <c r="S2988" s="10">
        <f t="shared" si="139"/>
        <v>42431.500069444446</v>
      </c>
      <c r="T2988" s="10">
        <f t="shared" si="140"/>
        <v>42491.458402777775</v>
      </c>
      <c r="U2988">
        <f>IF(H2988="GBP", P2988*1.35, P2988*1)</f>
        <v>61.033500000000004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1.1000000000000001</v>
      </c>
      <c r="P2989">
        <f>ROUND(E2989/L2989, 2)</f>
        <v>104.15</v>
      </c>
      <c r="Q2989" t="s">
        <v>8318</v>
      </c>
      <c r="R2989" t="s">
        <v>8358</v>
      </c>
      <c r="S2989" s="10">
        <f t="shared" si="139"/>
        <v>42627.307303240741</v>
      </c>
      <c r="T2989" s="10">
        <f t="shared" si="140"/>
        <v>42656</v>
      </c>
      <c r="U2989">
        <f>IF(H2989="GBP", P2989*1.35, P2989*1)</f>
        <v>104.15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</v>
      </c>
      <c r="P2990">
        <f>ROUND(E2990/L2990, 2)</f>
        <v>35.71</v>
      </c>
      <c r="Q2990" t="s">
        <v>8318</v>
      </c>
      <c r="R2990" t="s">
        <v>8358</v>
      </c>
      <c r="S2990" s="10">
        <f t="shared" si="139"/>
        <v>42511.362048611118</v>
      </c>
      <c r="T2990" s="10">
        <f t="shared" si="140"/>
        <v>42541.362048611118</v>
      </c>
      <c r="U2990">
        <f>IF(H2990="GBP", P2990*1.35, P2990*1)</f>
        <v>48.208500000000001</v>
      </c>
    </row>
    <row r="2991" spans="1:21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1.77</v>
      </c>
      <c r="P2991">
        <f>ROUND(E2991/L2991, 2)</f>
        <v>97</v>
      </c>
      <c r="Q2991" t="s">
        <v>8318</v>
      </c>
      <c r="R2991" t="s">
        <v>8358</v>
      </c>
      <c r="S2991" s="10">
        <f t="shared" si="139"/>
        <v>42337.02039351852</v>
      </c>
      <c r="T2991" s="10">
        <f t="shared" si="140"/>
        <v>42359.207638888889</v>
      </c>
      <c r="U2991">
        <f>IF(H2991="GBP", P2991*1.35, P2991*1)</f>
        <v>97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</v>
      </c>
      <c r="P2992">
        <f>ROUND(E2992/L2992, 2)</f>
        <v>370.37</v>
      </c>
      <c r="Q2992" t="s">
        <v>8318</v>
      </c>
      <c r="R2992" t="s">
        <v>8358</v>
      </c>
      <c r="S2992" s="10">
        <f t="shared" si="139"/>
        <v>42341.57430555555</v>
      </c>
      <c r="T2992" s="10">
        <f t="shared" si="140"/>
        <v>42376.57430555555</v>
      </c>
      <c r="U2992">
        <f>IF(H2992="GBP", P2992*1.35, P2992*1)</f>
        <v>370.37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1.03</v>
      </c>
      <c r="P2993">
        <f>ROUND(E2993/L2993, 2)</f>
        <v>94.41</v>
      </c>
      <c r="Q2993" t="s">
        <v>8318</v>
      </c>
      <c r="R2993" t="s">
        <v>8358</v>
      </c>
      <c r="S2993" s="10">
        <f t="shared" si="139"/>
        <v>42740.837152777778</v>
      </c>
      <c r="T2993" s="10">
        <f t="shared" si="140"/>
        <v>42762.837152777778</v>
      </c>
      <c r="U2993">
        <f>IF(H2993="GBP", P2993*1.35, P2993*1)</f>
        <v>94.41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1.05</v>
      </c>
      <c r="P2994">
        <f>ROUND(E2994/L2994, 2)</f>
        <v>48.98</v>
      </c>
      <c r="Q2994" t="s">
        <v>8318</v>
      </c>
      <c r="R2994" t="s">
        <v>8358</v>
      </c>
      <c r="S2994" s="10">
        <f t="shared" si="139"/>
        <v>42622.767476851848</v>
      </c>
      <c r="T2994" s="10">
        <f t="shared" si="140"/>
        <v>42652.767476851848</v>
      </c>
      <c r="U2994">
        <f>IF(H2994="GBP", P2994*1.35, P2994*1)</f>
        <v>48.98</v>
      </c>
    </row>
    <row r="2995" spans="1:21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</v>
      </c>
      <c r="P2995">
        <f>ROUND(E2995/L2995, 2)</f>
        <v>45.59</v>
      </c>
      <c r="Q2995" t="s">
        <v>8318</v>
      </c>
      <c r="R2995" t="s">
        <v>8358</v>
      </c>
      <c r="S2995" s="10">
        <f t="shared" si="139"/>
        <v>42390.838738425926</v>
      </c>
      <c r="T2995" s="10">
        <f t="shared" si="140"/>
        <v>42420.838738425926</v>
      </c>
      <c r="U2995">
        <f>IF(H2995="GBP", P2995*1.35, P2995*1)</f>
        <v>45.59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4.58</v>
      </c>
      <c r="P2996">
        <f>ROUND(E2996/L2996, 2)</f>
        <v>23.28</v>
      </c>
      <c r="Q2996" t="s">
        <v>8318</v>
      </c>
      <c r="R2996" t="s">
        <v>8358</v>
      </c>
      <c r="S2996" s="10">
        <f t="shared" si="139"/>
        <v>41885.478842592594</v>
      </c>
      <c r="T2996" s="10">
        <f t="shared" si="140"/>
        <v>41915.478842592594</v>
      </c>
      <c r="U2996">
        <f>IF(H2996="GBP", P2996*1.35, P2996*1)</f>
        <v>31.428000000000004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1.05</v>
      </c>
      <c r="P2997">
        <f>ROUND(E2997/L2997, 2)</f>
        <v>63.23</v>
      </c>
      <c r="Q2997" t="s">
        <v>8318</v>
      </c>
      <c r="R2997" t="s">
        <v>8358</v>
      </c>
      <c r="S2997" s="10">
        <f t="shared" si="139"/>
        <v>42724.665173611109</v>
      </c>
      <c r="T2997" s="10">
        <f t="shared" si="140"/>
        <v>42754.665173611109</v>
      </c>
      <c r="U2997">
        <f>IF(H2997="GBP", P2997*1.35, P2997*1)</f>
        <v>63.23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1.72</v>
      </c>
      <c r="P2998">
        <f>ROUND(E2998/L2998, 2)</f>
        <v>153.52000000000001</v>
      </c>
      <c r="Q2998" t="s">
        <v>8318</v>
      </c>
      <c r="R2998" t="s">
        <v>8358</v>
      </c>
      <c r="S2998" s="10">
        <f t="shared" si="139"/>
        <v>42090.912500000006</v>
      </c>
      <c r="T2998" s="10">
        <f t="shared" si="140"/>
        <v>42150.912500000006</v>
      </c>
      <c r="U2998">
        <f>IF(H2998="GBP", P2998*1.35, P2998*1)</f>
        <v>153.52000000000001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1.04</v>
      </c>
      <c r="P2999">
        <f>ROUND(E2999/L2999, 2)</f>
        <v>90.2</v>
      </c>
      <c r="Q2999" t="s">
        <v>8318</v>
      </c>
      <c r="R2999" t="s">
        <v>8358</v>
      </c>
      <c r="S2999" s="10">
        <f t="shared" si="139"/>
        <v>42775.733715277776</v>
      </c>
      <c r="T2999" s="10">
        <f t="shared" si="140"/>
        <v>42793.207638888889</v>
      </c>
      <c r="U2999">
        <f>IF(H2999="GBP", P2999*1.35, P2999*1)</f>
        <v>90.2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1.03</v>
      </c>
      <c r="P3000">
        <f>ROUND(E3000/L3000, 2)</f>
        <v>118.97</v>
      </c>
      <c r="Q3000" t="s">
        <v>8318</v>
      </c>
      <c r="R3000" t="s">
        <v>8358</v>
      </c>
      <c r="S3000" s="10">
        <f t="shared" si="139"/>
        <v>41778.193622685183</v>
      </c>
      <c r="T3000" s="10">
        <f t="shared" si="140"/>
        <v>41806.184027777781</v>
      </c>
      <c r="U3000">
        <f>IF(H3000="GBP", P3000*1.35, P3000*1)</f>
        <v>118.97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1.19</v>
      </c>
      <c r="P3001">
        <f>ROUND(E3001/L3001, 2)</f>
        <v>80.25</v>
      </c>
      <c r="Q3001" t="s">
        <v>8318</v>
      </c>
      <c r="R3001" t="s">
        <v>8358</v>
      </c>
      <c r="S3001" s="10">
        <f t="shared" si="139"/>
        <v>42780.740277777775</v>
      </c>
      <c r="T3001" s="10">
        <f t="shared" si="140"/>
        <v>42795.083333333328</v>
      </c>
      <c r="U3001">
        <f>IF(H3001="GBP", P3001*1.35, P3001*1)</f>
        <v>80.25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</v>
      </c>
      <c r="P3002">
        <f>ROUND(E3002/L3002, 2)</f>
        <v>62.5</v>
      </c>
      <c r="Q3002" t="s">
        <v>8318</v>
      </c>
      <c r="R3002" t="s">
        <v>8358</v>
      </c>
      <c r="S3002" s="10">
        <f t="shared" si="139"/>
        <v>42752.827199074076</v>
      </c>
      <c r="T3002" s="10">
        <f t="shared" si="140"/>
        <v>42766.75</v>
      </c>
      <c r="U3002">
        <f>IF(H3002="GBP", P3002*1.35, P3002*1)</f>
        <v>62.5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3.19</v>
      </c>
      <c r="P3003">
        <f>ROUND(E3003/L3003, 2)</f>
        <v>131.38</v>
      </c>
      <c r="Q3003" t="s">
        <v>8318</v>
      </c>
      <c r="R3003" t="s">
        <v>8358</v>
      </c>
      <c r="S3003" s="10">
        <f t="shared" si="139"/>
        <v>42534.895625000005</v>
      </c>
      <c r="T3003" s="10">
        <f t="shared" si="140"/>
        <v>42564.895625000005</v>
      </c>
      <c r="U3003">
        <f>IF(H3003="GBP", P3003*1.35, P3003*1)</f>
        <v>131.38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1.0900000000000001</v>
      </c>
      <c r="P3004">
        <f>ROUND(E3004/L3004, 2)</f>
        <v>73.03</v>
      </c>
      <c r="Q3004" t="s">
        <v>8318</v>
      </c>
      <c r="R3004" t="s">
        <v>8358</v>
      </c>
      <c r="S3004" s="10">
        <f t="shared" si="139"/>
        <v>41239.83625</v>
      </c>
      <c r="T3004" s="10">
        <f t="shared" si="140"/>
        <v>41269.83625</v>
      </c>
      <c r="U3004">
        <f>IF(H3004="GBP", P3004*1.35, P3004*1)</f>
        <v>73.03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1.01</v>
      </c>
      <c r="P3005">
        <f>ROUND(E3005/L3005, 2)</f>
        <v>178.53</v>
      </c>
      <c r="Q3005" t="s">
        <v>8318</v>
      </c>
      <c r="R3005" t="s">
        <v>8358</v>
      </c>
      <c r="S3005" s="10">
        <f t="shared" si="139"/>
        <v>42398.849259259259</v>
      </c>
      <c r="T3005" s="10">
        <f t="shared" si="140"/>
        <v>42430.249305555553</v>
      </c>
      <c r="U3005">
        <f>IF(H3005="GBP", P3005*1.35, P3005*1)</f>
        <v>178.53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1.1299999999999999</v>
      </c>
      <c r="P3006">
        <f>ROUND(E3006/L3006, 2)</f>
        <v>162.91</v>
      </c>
      <c r="Q3006" t="s">
        <v>8318</v>
      </c>
      <c r="R3006" t="s">
        <v>8358</v>
      </c>
      <c r="S3006" s="10">
        <f t="shared" si="139"/>
        <v>41928.881064814814</v>
      </c>
      <c r="T3006" s="10">
        <f t="shared" si="140"/>
        <v>41958.922731481478</v>
      </c>
      <c r="U3006">
        <f>IF(H3006="GBP", P3006*1.35, P3006*1)</f>
        <v>162.91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1.2</v>
      </c>
      <c r="P3007">
        <f>ROUND(E3007/L3007, 2)</f>
        <v>108.24</v>
      </c>
      <c r="Q3007" t="s">
        <v>8318</v>
      </c>
      <c r="R3007" t="s">
        <v>8358</v>
      </c>
      <c r="S3007" s="10">
        <f t="shared" si="139"/>
        <v>41888.674826388888</v>
      </c>
      <c r="T3007" s="10">
        <f t="shared" si="140"/>
        <v>41918.674826388888</v>
      </c>
      <c r="U3007">
        <f>IF(H3007="GBP", P3007*1.35, P3007*1)</f>
        <v>108.24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1.08</v>
      </c>
      <c r="P3008">
        <f>ROUND(E3008/L3008, 2)</f>
        <v>88.87</v>
      </c>
      <c r="Q3008" t="s">
        <v>8318</v>
      </c>
      <c r="R3008" t="s">
        <v>8358</v>
      </c>
      <c r="S3008" s="10">
        <f t="shared" si="139"/>
        <v>41957.756840277783</v>
      </c>
      <c r="T3008" s="10">
        <f t="shared" si="140"/>
        <v>41987.756840277783</v>
      </c>
      <c r="U3008">
        <f>IF(H3008="GBP", P3008*1.35, P3008*1)</f>
        <v>88.87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1.8</v>
      </c>
      <c r="P3009">
        <f>ROUND(E3009/L3009, 2)</f>
        <v>54</v>
      </c>
      <c r="Q3009" t="s">
        <v>8318</v>
      </c>
      <c r="R3009" t="s">
        <v>8358</v>
      </c>
      <c r="S3009" s="10">
        <f t="shared" si="139"/>
        <v>42098.216238425928</v>
      </c>
      <c r="T3009" s="10">
        <f t="shared" si="140"/>
        <v>42119.216238425928</v>
      </c>
      <c r="U3009">
        <f>IF(H3009="GBP", P3009*1.35, P3009*1)</f>
        <v>54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1.01</v>
      </c>
      <c r="P3010">
        <f>ROUND(E3010/L3010, 2)</f>
        <v>116.73</v>
      </c>
      <c r="Q3010" t="s">
        <v>8318</v>
      </c>
      <c r="R3010" t="s">
        <v>8358</v>
      </c>
      <c r="S3010" s="10">
        <f t="shared" si="139"/>
        <v>42360.212025462963</v>
      </c>
      <c r="T3010" s="10">
        <f t="shared" si="140"/>
        <v>42390.212025462963</v>
      </c>
      <c r="U3010">
        <f>IF(H3010="GBP", P3010*1.35, P3010*1)</f>
        <v>116.73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ROUND(E3011/D3011,2)</f>
        <v>1.2</v>
      </c>
      <c r="P3011">
        <f>ROUND(E3011/L3011, 2)</f>
        <v>233.9</v>
      </c>
      <c r="Q3011" t="s">
        <v>8318</v>
      </c>
      <c r="R3011" t="s">
        <v>8358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  <c r="U3011">
        <f>IF(H3011="GBP", P3011*1.35, P3011*1)</f>
        <v>233.9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1.58</v>
      </c>
      <c r="P3012">
        <f>ROUND(E3012/L3012, 2)</f>
        <v>158</v>
      </c>
      <c r="Q3012" t="s">
        <v>8318</v>
      </c>
      <c r="R3012" t="s">
        <v>8358</v>
      </c>
      <c r="S3012" s="10">
        <f t="shared" si="142"/>
        <v>41996.832395833335</v>
      </c>
      <c r="T3012" s="10">
        <f t="shared" si="143"/>
        <v>42056.832395833335</v>
      </c>
      <c r="U3012">
        <f>IF(H3012="GBP", P3012*1.35, P3012*1)</f>
        <v>158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1.24</v>
      </c>
      <c r="P3013">
        <f>ROUND(E3013/L3013, 2)</f>
        <v>14.84</v>
      </c>
      <c r="Q3013" t="s">
        <v>8318</v>
      </c>
      <c r="R3013" t="s">
        <v>8358</v>
      </c>
      <c r="S3013" s="10">
        <f t="shared" si="142"/>
        <v>42334.468935185185</v>
      </c>
      <c r="T3013" s="10">
        <f t="shared" si="143"/>
        <v>42361.957638888889</v>
      </c>
      <c r="U3013">
        <f>IF(H3013="GBP", P3013*1.35, P3013*1)</f>
        <v>14.84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1.17</v>
      </c>
      <c r="P3014">
        <f>ROUND(E3014/L3014, 2)</f>
        <v>85.18</v>
      </c>
      <c r="Q3014" t="s">
        <v>8318</v>
      </c>
      <c r="R3014" t="s">
        <v>8358</v>
      </c>
      <c r="S3014" s="10">
        <f t="shared" si="142"/>
        <v>42024.702893518523</v>
      </c>
      <c r="T3014" s="10">
        <f t="shared" si="143"/>
        <v>42045.702893518523</v>
      </c>
      <c r="U3014">
        <f>IF(H3014="GBP", P3014*1.35, P3014*1)</f>
        <v>85.18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1.57</v>
      </c>
      <c r="P3015">
        <f>ROUND(E3015/L3015, 2)</f>
        <v>146.69</v>
      </c>
      <c r="Q3015" t="s">
        <v>8318</v>
      </c>
      <c r="R3015" t="s">
        <v>8358</v>
      </c>
      <c r="S3015" s="10">
        <f t="shared" si="142"/>
        <v>42146.836215277777</v>
      </c>
      <c r="T3015" s="10">
        <f t="shared" si="143"/>
        <v>42176.836215277777</v>
      </c>
      <c r="U3015">
        <f>IF(H3015="GBP", P3015*1.35, P3015*1)</f>
        <v>146.69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1.1299999999999999</v>
      </c>
      <c r="P3016">
        <f>ROUND(E3016/L3016, 2)</f>
        <v>50.76</v>
      </c>
      <c r="Q3016" t="s">
        <v>8318</v>
      </c>
      <c r="R3016" t="s">
        <v>8358</v>
      </c>
      <c r="S3016" s="10">
        <f t="shared" si="142"/>
        <v>41920.123611111114</v>
      </c>
      <c r="T3016" s="10">
        <f t="shared" si="143"/>
        <v>41948.208333333336</v>
      </c>
      <c r="U3016">
        <f>IF(H3016="GBP", P3016*1.35, P3016*1)</f>
        <v>50.76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1.03</v>
      </c>
      <c r="P3017">
        <f>ROUND(E3017/L3017, 2)</f>
        <v>87.7</v>
      </c>
      <c r="Q3017" t="s">
        <v>8318</v>
      </c>
      <c r="R3017" t="s">
        <v>8358</v>
      </c>
      <c r="S3017" s="10">
        <f t="shared" si="142"/>
        <v>41785.72729166667</v>
      </c>
      <c r="T3017" s="10">
        <f t="shared" si="143"/>
        <v>41801.166666666664</v>
      </c>
      <c r="U3017">
        <f>IF(H3017="GBP", P3017*1.35, P3017*1)</f>
        <v>87.7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1.03</v>
      </c>
      <c r="P3018">
        <f>ROUND(E3018/L3018, 2)</f>
        <v>242.28</v>
      </c>
      <c r="Q3018" t="s">
        <v>8318</v>
      </c>
      <c r="R3018" t="s">
        <v>8358</v>
      </c>
      <c r="S3018" s="10">
        <f t="shared" si="142"/>
        <v>41778.548055555555</v>
      </c>
      <c r="T3018" s="10">
        <f t="shared" si="143"/>
        <v>41838.548055555555</v>
      </c>
      <c r="U3018">
        <f>IF(H3018="GBP", P3018*1.35, P3018*1)</f>
        <v>242.28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1.06</v>
      </c>
      <c r="P3019">
        <f>ROUND(E3019/L3019, 2)</f>
        <v>146.44999999999999</v>
      </c>
      <c r="Q3019" t="s">
        <v>8318</v>
      </c>
      <c r="R3019" t="s">
        <v>8358</v>
      </c>
      <c r="S3019" s="10">
        <f t="shared" si="142"/>
        <v>41841.850034722222</v>
      </c>
      <c r="T3019" s="10">
        <f t="shared" si="143"/>
        <v>41871.850034722222</v>
      </c>
      <c r="U3019">
        <f>IF(H3019="GBP", P3019*1.35, P3019*1)</f>
        <v>146.44999999999999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1.01</v>
      </c>
      <c r="P3020">
        <f>ROUND(E3020/L3020, 2)</f>
        <v>103.17</v>
      </c>
      <c r="Q3020" t="s">
        <v>8318</v>
      </c>
      <c r="R3020" t="s">
        <v>8358</v>
      </c>
      <c r="S3020" s="10">
        <f t="shared" si="142"/>
        <v>42163.29833333334</v>
      </c>
      <c r="T3020" s="10">
        <f t="shared" si="143"/>
        <v>42205.916666666672</v>
      </c>
      <c r="U3020">
        <f>IF(H3020="GBP", P3020*1.35, P3020*1)</f>
        <v>103.17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1.21</v>
      </c>
      <c r="P3021">
        <f>ROUND(E3021/L3021, 2)</f>
        <v>80.459999999999994</v>
      </c>
      <c r="Q3021" t="s">
        <v>8318</v>
      </c>
      <c r="R3021" t="s">
        <v>8358</v>
      </c>
      <c r="S3021" s="10">
        <f t="shared" si="142"/>
        <v>41758.833564814813</v>
      </c>
      <c r="T3021" s="10">
        <f t="shared" si="143"/>
        <v>41786.125</v>
      </c>
      <c r="U3021">
        <f>IF(H3021="GBP", P3021*1.35, P3021*1)</f>
        <v>80.459999999999994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1.01</v>
      </c>
      <c r="P3022">
        <f>ROUND(E3022/L3022, 2)</f>
        <v>234.67</v>
      </c>
      <c r="Q3022" t="s">
        <v>8318</v>
      </c>
      <c r="R3022" t="s">
        <v>8358</v>
      </c>
      <c r="S3022" s="10">
        <f t="shared" si="142"/>
        <v>42170.846446759257</v>
      </c>
      <c r="T3022" s="10">
        <f t="shared" si="143"/>
        <v>42230.846446759257</v>
      </c>
      <c r="U3022">
        <f>IF(H3022="GBP", P3022*1.35, P3022*1)</f>
        <v>234.67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1.1599999999999999</v>
      </c>
      <c r="P3023">
        <f>ROUND(E3023/L3023, 2)</f>
        <v>50.69</v>
      </c>
      <c r="Q3023" t="s">
        <v>8318</v>
      </c>
      <c r="R3023" t="s">
        <v>8358</v>
      </c>
      <c r="S3023" s="10">
        <f t="shared" si="142"/>
        <v>42660.618854166663</v>
      </c>
      <c r="T3023" s="10">
        <f t="shared" si="143"/>
        <v>42696.249305555553</v>
      </c>
      <c r="U3023">
        <f>IF(H3023="GBP", P3023*1.35, P3023*1)</f>
        <v>50.69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1.01</v>
      </c>
      <c r="P3024">
        <f>ROUND(E3024/L3024, 2)</f>
        <v>162.71</v>
      </c>
      <c r="Q3024" t="s">
        <v>8318</v>
      </c>
      <c r="R3024" t="s">
        <v>8358</v>
      </c>
      <c r="S3024" s="10">
        <f t="shared" si="142"/>
        <v>42564.95380787037</v>
      </c>
      <c r="T3024" s="10">
        <f t="shared" si="143"/>
        <v>42609.95380787037</v>
      </c>
      <c r="U3024">
        <f>IF(H3024="GBP", P3024*1.35, P3024*1)</f>
        <v>162.71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1.03</v>
      </c>
      <c r="P3025">
        <f>ROUND(E3025/L3025, 2)</f>
        <v>120.17</v>
      </c>
      <c r="Q3025" t="s">
        <v>8318</v>
      </c>
      <c r="R3025" t="s">
        <v>8358</v>
      </c>
      <c r="S3025" s="10">
        <f t="shared" si="142"/>
        <v>42121.675763888896</v>
      </c>
      <c r="T3025" s="10">
        <f t="shared" si="143"/>
        <v>42166.675763888896</v>
      </c>
      <c r="U3025">
        <f>IF(H3025="GBP", P3025*1.35, P3025*1)</f>
        <v>162.2295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2.46</v>
      </c>
      <c r="P3026">
        <f>ROUND(E3026/L3026, 2)</f>
        <v>67.7</v>
      </c>
      <c r="Q3026" t="s">
        <v>8318</v>
      </c>
      <c r="R3026" t="s">
        <v>8358</v>
      </c>
      <c r="S3026" s="10">
        <f t="shared" si="142"/>
        <v>41158.993923611109</v>
      </c>
      <c r="T3026" s="10">
        <f t="shared" si="143"/>
        <v>41188.993923611109</v>
      </c>
      <c r="U3026">
        <f>IF(H3026="GBP", P3026*1.35, P3026*1)</f>
        <v>67.7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3.02</v>
      </c>
      <c r="P3027">
        <f>ROUND(E3027/L3027, 2)</f>
        <v>52.1</v>
      </c>
      <c r="Q3027" t="s">
        <v>8318</v>
      </c>
      <c r="R3027" t="s">
        <v>8358</v>
      </c>
      <c r="S3027" s="10">
        <f t="shared" si="142"/>
        <v>41761.509409722225</v>
      </c>
      <c r="T3027" s="10">
        <f t="shared" si="143"/>
        <v>41789.666666666664</v>
      </c>
      <c r="U3027">
        <f>IF(H3027="GBP", P3027*1.35, P3027*1)</f>
        <v>70.335000000000008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1.43</v>
      </c>
      <c r="P3028">
        <f>ROUND(E3028/L3028, 2)</f>
        <v>51.6</v>
      </c>
      <c r="Q3028" t="s">
        <v>8318</v>
      </c>
      <c r="R3028" t="s">
        <v>8358</v>
      </c>
      <c r="S3028" s="10">
        <f t="shared" si="142"/>
        <v>42783.459398148145</v>
      </c>
      <c r="T3028" s="10">
        <f t="shared" si="143"/>
        <v>42797.459398148145</v>
      </c>
      <c r="U3028">
        <f>IF(H3028="GBP", P3028*1.35, P3028*1)</f>
        <v>69.660000000000011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1.31</v>
      </c>
      <c r="P3029">
        <f>ROUND(E3029/L3029, 2)</f>
        <v>164.3</v>
      </c>
      <c r="Q3029" t="s">
        <v>8318</v>
      </c>
      <c r="R3029" t="s">
        <v>8358</v>
      </c>
      <c r="S3029" s="10">
        <f t="shared" si="142"/>
        <v>42053.704293981486</v>
      </c>
      <c r="T3029" s="10">
        <f t="shared" si="143"/>
        <v>42083.662627314814</v>
      </c>
      <c r="U3029">
        <f>IF(H3029="GBP", P3029*1.35, P3029*1)</f>
        <v>164.3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1.68</v>
      </c>
      <c r="P3030">
        <f>ROUND(E3030/L3030, 2)</f>
        <v>84.86</v>
      </c>
      <c r="Q3030" t="s">
        <v>8318</v>
      </c>
      <c r="R3030" t="s">
        <v>8358</v>
      </c>
      <c r="S3030" s="10">
        <f t="shared" si="142"/>
        <v>42567.264178240745</v>
      </c>
      <c r="T3030" s="10">
        <f t="shared" si="143"/>
        <v>42597.264178240745</v>
      </c>
      <c r="U3030">
        <f>IF(H3030="GBP", P3030*1.35, P3030*1)</f>
        <v>84.86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1.1000000000000001</v>
      </c>
      <c r="P3031">
        <f>ROUND(E3031/L3031, 2)</f>
        <v>94.55</v>
      </c>
      <c r="Q3031" t="s">
        <v>8318</v>
      </c>
      <c r="R3031" t="s">
        <v>8358</v>
      </c>
      <c r="S3031" s="10">
        <f t="shared" si="142"/>
        <v>41932.708877314813</v>
      </c>
      <c r="T3031" s="10">
        <f t="shared" si="143"/>
        <v>41961.190972222219</v>
      </c>
      <c r="U3031">
        <f>IF(H3031="GBP", P3031*1.35, P3031*1)</f>
        <v>94.55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1.07</v>
      </c>
      <c r="P3032">
        <f>ROUND(E3032/L3032, 2)</f>
        <v>45.54</v>
      </c>
      <c r="Q3032" t="s">
        <v>8318</v>
      </c>
      <c r="R3032" t="s">
        <v>8358</v>
      </c>
      <c r="S3032" s="10">
        <f t="shared" si="142"/>
        <v>42233.747349537036</v>
      </c>
      <c r="T3032" s="10">
        <f t="shared" si="143"/>
        <v>42263.747349537036</v>
      </c>
      <c r="U3032">
        <f>IF(H3032="GBP", P3032*1.35, P3032*1)</f>
        <v>45.54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</v>
      </c>
      <c r="P3033">
        <f>ROUND(E3033/L3033, 2)</f>
        <v>51.72</v>
      </c>
      <c r="Q3033" t="s">
        <v>8318</v>
      </c>
      <c r="R3033" t="s">
        <v>8358</v>
      </c>
      <c r="S3033" s="10">
        <f t="shared" si="142"/>
        <v>42597.882488425923</v>
      </c>
      <c r="T3033" s="10">
        <f t="shared" si="143"/>
        <v>42657.882488425923</v>
      </c>
      <c r="U3033">
        <f>IF(H3033="GBP", P3033*1.35, P3033*1)</f>
        <v>51.72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1.27</v>
      </c>
      <c r="P3034">
        <f>ROUND(E3034/L3034, 2)</f>
        <v>50.88</v>
      </c>
      <c r="Q3034" t="s">
        <v>8318</v>
      </c>
      <c r="R3034" t="s">
        <v>8358</v>
      </c>
      <c r="S3034" s="10">
        <f t="shared" si="142"/>
        <v>42228.044664351852</v>
      </c>
      <c r="T3034" s="10">
        <f t="shared" si="143"/>
        <v>42258.044664351852</v>
      </c>
      <c r="U3034">
        <f>IF(H3034="GBP", P3034*1.35, P3034*1)</f>
        <v>50.88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1.47</v>
      </c>
      <c r="P3035">
        <f>ROUND(E3035/L3035, 2)</f>
        <v>191.13</v>
      </c>
      <c r="Q3035" t="s">
        <v>8318</v>
      </c>
      <c r="R3035" t="s">
        <v>8358</v>
      </c>
      <c r="S3035" s="10">
        <f t="shared" si="142"/>
        <v>42570.110243055555</v>
      </c>
      <c r="T3035" s="10">
        <f t="shared" si="143"/>
        <v>42600.110243055555</v>
      </c>
      <c r="U3035">
        <f>IF(H3035="GBP", P3035*1.35, P3035*1)</f>
        <v>191.13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1.1299999999999999</v>
      </c>
      <c r="P3036">
        <f>ROUND(E3036/L3036, 2)</f>
        <v>89.31</v>
      </c>
      <c r="Q3036" t="s">
        <v>8318</v>
      </c>
      <c r="R3036" t="s">
        <v>8358</v>
      </c>
      <c r="S3036" s="10">
        <f t="shared" si="142"/>
        <v>42644.535358796296</v>
      </c>
      <c r="T3036" s="10">
        <f t="shared" si="143"/>
        <v>42675.165972222225</v>
      </c>
      <c r="U3036">
        <f>IF(H3036="GBP", P3036*1.35, P3036*1)</f>
        <v>89.31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1.0900000000000001</v>
      </c>
      <c r="P3037">
        <f>ROUND(E3037/L3037, 2)</f>
        <v>88.59</v>
      </c>
      <c r="Q3037" t="s">
        <v>8318</v>
      </c>
      <c r="R3037" t="s">
        <v>8358</v>
      </c>
      <c r="S3037" s="10">
        <f t="shared" si="142"/>
        <v>41368.560289351852</v>
      </c>
      <c r="T3037" s="10">
        <f t="shared" si="143"/>
        <v>41398.560289351852</v>
      </c>
      <c r="U3037">
        <f>IF(H3037="GBP", P3037*1.35, P3037*1)</f>
        <v>88.59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1.27</v>
      </c>
      <c r="P3038">
        <f>ROUND(E3038/L3038, 2)</f>
        <v>96.3</v>
      </c>
      <c r="Q3038" t="s">
        <v>8318</v>
      </c>
      <c r="R3038" t="s">
        <v>8358</v>
      </c>
      <c r="S3038" s="10">
        <f t="shared" si="142"/>
        <v>41466.785231481481</v>
      </c>
      <c r="T3038" s="10">
        <f t="shared" si="143"/>
        <v>41502.499305555553</v>
      </c>
      <c r="U3038">
        <f>IF(H3038="GBP", P3038*1.35, P3038*1)</f>
        <v>96.3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2.13</v>
      </c>
      <c r="P3039">
        <f>ROUND(E3039/L3039, 2)</f>
        <v>33.31</v>
      </c>
      <c r="Q3039" t="s">
        <v>8318</v>
      </c>
      <c r="R3039" t="s">
        <v>8358</v>
      </c>
      <c r="S3039" s="10">
        <f t="shared" si="142"/>
        <v>40378.893206018518</v>
      </c>
      <c r="T3039" s="10">
        <f t="shared" si="143"/>
        <v>40453.207638888889</v>
      </c>
      <c r="U3039">
        <f>IF(H3039="GBP", P3039*1.35, P3039*1)</f>
        <v>33.31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1.01</v>
      </c>
      <c r="P3040">
        <f>ROUND(E3040/L3040, 2)</f>
        <v>37.22</v>
      </c>
      <c r="Q3040" t="s">
        <v>8318</v>
      </c>
      <c r="R3040" t="s">
        <v>8358</v>
      </c>
      <c r="S3040" s="10">
        <f t="shared" si="142"/>
        <v>42373.252280092594</v>
      </c>
      <c r="T3040" s="10">
        <f t="shared" si="143"/>
        <v>42433.252280092594</v>
      </c>
      <c r="U3040">
        <f>IF(H3040="GBP", P3040*1.35, P3040*1)</f>
        <v>37.22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1.0900000000000001</v>
      </c>
      <c r="P3041">
        <f>ROUND(E3041/L3041, 2)</f>
        <v>92.13</v>
      </c>
      <c r="Q3041" t="s">
        <v>8318</v>
      </c>
      <c r="R3041" t="s">
        <v>8358</v>
      </c>
      <c r="S3041" s="10">
        <f t="shared" si="142"/>
        <v>41610.794421296298</v>
      </c>
      <c r="T3041" s="10">
        <f t="shared" si="143"/>
        <v>41637.332638888889</v>
      </c>
      <c r="U3041">
        <f>IF(H3041="GBP", P3041*1.35, P3041*1)</f>
        <v>92.13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1.08</v>
      </c>
      <c r="P3042">
        <f>ROUND(E3042/L3042, 2)</f>
        <v>76.790000000000006</v>
      </c>
      <c r="Q3042" t="s">
        <v>8318</v>
      </c>
      <c r="R3042" t="s">
        <v>8358</v>
      </c>
      <c r="S3042" s="10">
        <f t="shared" si="142"/>
        <v>42177.791909722218</v>
      </c>
      <c r="T3042" s="10">
        <f t="shared" si="143"/>
        <v>42181.958333333328</v>
      </c>
      <c r="U3042">
        <f>IF(H3042="GBP", P3042*1.35, P3042*1)</f>
        <v>76.790000000000006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1.1000000000000001</v>
      </c>
      <c r="P3043">
        <f>ROUND(E3043/L3043, 2)</f>
        <v>96.53</v>
      </c>
      <c r="Q3043" t="s">
        <v>8318</v>
      </c>
      <c r="R3043" t="s">
        <v>8358</v>
      </c>
      <c r="S3043" s="10">
        <f t="shared" si="142"/>
        <v>42359.868611111116</v>
      </c>
      <c r="T3043" s="10">
        <f t="shared" si="143"/>
        <v>42389.868611111116</v>
      </c>
      <c r="U3043">
        <f>IF(H3043="GBP", P3043*1.35, P3043*1)</f>
        <v>96.53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1.28</v>
      </c>
      <c r="P3044">
        <f>ROUND(E3044/L3044, 2)</f>
        <v>51.89</v>
      </c>
      <c r="Q3044" t="s">
        <v>8318</v>
      </c>
      <c r="R3044" t="s">
        <v>8358</v>
      </c>
      <c r="S3044" s="10">
        <f t="shared" si="142"/>
        <v>42253.688043981485</v>
      </c>
      <c r="T3044" s="10">
        <f t="shared" si="143"/>
        <v>42283.688043981485</v>
      </c>
      <c r="U3044">
        <f>IF(H3044="GBP", P3044*1.35, P3044*1)</f>
        <v>70.051500000000004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1.1000000000000001</v>
      </c>
      <c r="P3045">
        <f>ROUND(E3045/L3045, 2)</f>
        <v>128.91</v>
      </c>
      <c r="Q3045" t="s">
        <v>8318</v>
      </c>
      <c r="R3045" t="s">
        <v>8358</v>
      </c>
      <c r="S3045" s="10">
        <f t="shared" si="142"/>
        <v>42083.070590277777</v>
      </c>
      <c r="T3045" s="10">
        <f t="shared" si="143"/>
        <v>42110.118055555555</v>
      </c>
      <c r="U3045">
        <f>IF(H3045="GBP", P3045*1.35, P3045*1)</f>
        <v>128.91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1.0900000000000001</v>
      </c>
      <c r="P3046">
        <f>ROUND(E3046/L3046, 2)</f>
        <v>84.11</v>
      </c>
      <c r="Q3046" t="s">
        <v>8318</v>
      </c>
      <c r="R3046" t="s">
        <v>8358</v>
      </c>
      <c r="S3046" s="10">
        <f t="shared" si="142"/>
        <v>42387.7268287037</v>
      </c>
      <c r="T3046" s="10">
        <f t="shared" si="143"/>
        <v>42402.7268287037</v>
      </c>
      <c r="U3046">
        <f>IF(H3046="GBP", P3046*1.35, P3046*1)</f>
        <v>84.11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1.33</v>
      </c>
      <c r="P3047">
        <f>ROUND(E3047/L3047, 2)</f>
        <v>82.94</v>
      </c>
      <c r="Q3047" t="s">
        <v>8318</v>
      </c>
      <c r="R3047" t="s">
        <v>8358</v>
      </c>
      <c r="S3047" s="10">
        <f t="shared" si="142"/>
        <v>41843.155729166669</v>
      </c>
      <c r="T3047" s="10">
        <f t="shared" si="143"/>
        <v>41873.155729166669</v>
      </c>
      <c r="U3047">
        <f>IF(H3047="GBP", P3047*1.35, P3047*1)</f>
        <v>82.94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1.91</v>
      </c>
      <c r="P3048">
        <f>ROUND(E3048/L3048, 2)</f>
        <v>259.95</v>
      </c>
      <c r="Q3048" t="s">
        <v>8318</v>
      </c>
      <c r="R3048" t="s">
        <v>8358</v>
      </c>
      <c r="S3048" s="10">
        <f t="shared" si="142"/>
        <v>41862.803078703706</v>
      </c>
      <c r="T3048" s="10">
        <f t="shared" si="143"/>
        <v>41892.202777777777</v>
      </c>
      <c r="U3048">
        <f>IF(H3048="GBP", P3048*1.35, P3048*1)</f>
        <v>259.95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1.49</v>
      </c>
      <c r="P3049">
        <f>ROUND(E3049/L3049, 2)</f>
        <v>37.25</v>
      </c>
      <c r="Q3049" t="s">
        <v>8318</v>
      </c>
      <c r="R3049" t="s">
        <v>8358</v>
      </c>
      <c r="S3049" s="10">
        <f t="shared" si="142"/>
        <v>42443.989050925928</v>
      </c>
      <c r="T3049" s="10">
        <f t="shared" si="143"/>
        <v>42487.552777777775</v>
      </c>
      <c r="U3049">
        <f>IF(H3049="GBP", P3049*1.35, P3049*1)</f>
        <v>37.25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1.66</v>
      </c>
      <c r="P3050">
        <f>ROUND(E3050/L3050, 2)</f>
        <v>177.02</v>
      </c>
      <c r="Q3050" t="s">
        <v>8318</v>
      </c>
      <c r="R3050" t="s">
        <v>8358</v>
      </c>
      <c r="S3050" s="10">
        <f t="shared" si="142"/>
        <v>41975.901180555549</v>
      </c>
      <c r="T3050" s="10">
        <f t="shared" si="143"/>
        <v>42004.890277777777</v>
      </c>
      <c r="U3050">
        <f>IF(H3050="GBP", P3050*1.35, P3050*1)</f>
        <v>177.02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1.07</v>
      </c>
      <c r="P3051">
        <f>ROUND(E3051/L3051, 2)</f>
        <v>74.069999999999993</v>
      </c>
      <c r="Q3051" t="s">
        <v>8318</v>
      </c>
      <c r="R3051" t="s">
        <v>8358</v>
      </c>
      <c r="S3051" s="10">
        <f t="shared" si="142"/>
        <v>42139.014525462961</v>
      </c>
      <c r="T3051" s="10">
        <f t="shared" si="143"/>
        <v>42169.014525462961</v>
      </c>
      <c r="U3051">
        <f>IF(H3051="GBP", P3051*1.35, P3051*1)</f>
        <v>74.069999999999993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1.06</v>
      </c>
      <c r="P3052">
        <f>ROUND(E3052/L3052, 2)</f>
        <v>70.67</v>
      </c>
      <c r="Q3052" t="s">
        <v>8318</v>
      </c>
      <c r="R3052" t="s">
        <v>8358</v>
      </c>
      <c r="S3052" s="10">
        <f t="shared" si="142"/>
        <v>42465.16851851852</v>
      </c>
      <c r="T3052" s="10">
        <f t="shared" si="143"/>
        <v>42495.16851851852</v>
      </c>
      <c r="U3052">
        <f>IF(H3052="GBP", P3052*1.35, P3052*1)</f>
        <v>70.67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0.24</v>
      </c>
      <c r="P3053">
        <f>ROUND(E3053/L3053, 2)</f>
        <v>23.63</v>
      </c>
      <c r="Q3053" t="s">
        <v>8318</v>
      </c>
      <c r="R3053" t="s">
        <v>8358</v>
      </c>
      <c r="S3053" s="10">
        <f t="shared" si="142"/>
        <v>42744.416030092587</v>
      </c>
      <c r="T3053" s="10">
        <f t="shared" si="143"/>
        <v>42774.416030092587</v>
      </c>
      <c r="U3053">
        <f>IF(H3053="GBP", P3053*1.35, P3053*1)</f>
        <v>31.900500000000001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0</v>
      </c>
      <c r="P3054">
        <f>ROUND(E3054/L3054, 2)</f>
        <v>37.5</v>
      </c>
      <c r="Q3054" t="s">
        <v>8318</v>
      </c>
      <c r="R3054" t="s">
        <v>8358</v>
      </c>
      <c r="S3054" s="10">
        <f t="shared" si="142"/>
        <v>42122.670069444444</v>
      </c>
      <c r="T3054" s="10">
        <f t="shared" si="143"/>
        <v>42152.665972222225</v>
      </c>
      <c r="U3054">
        <f>IF(H3054="GBP", P3054*1.35, P3054*1)</f>
        <v>37.5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0</v>
      </c>
      <c r="P3055">
        <f>ROUND(E3055/L3055, 2)</f>
        <v>13.33</v>
      </c>
      <c r="Q3055" t="s">
        <v>8318</v>
      </c>
      <c r="R3055" t="s">
        <v>8358</v>
      </c>
      <c r="S3055" s="10">
        <f t="shared" si="142"/>
        <v>41862.761724537035</v>
      </c>
      <c r="T3055" s="10">
        <f t="shared" si="143"/>
        <v>41914.165972222225</v>
      </c>
      <c r="U3055">
        <f>IF(H3055="GBP", P3055*1.35, P3055*1)</f>
        <v>13.33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P3056" t="e">
        <f>ROUND(E3056/L3056, 2)</f>
        <v>#DIV/0!</v>
      </c>
      <c r="Q3056" t="s">
        <v>8318</v>
      </c>
      <c r="R3056" t="s">
        <v>8358</v>
      </c>
      <c r="S3056" s="10">
        <f t="shared" si="142"/>
        <v>42027.832800925928</v>
      </c>
      <c r="T3056" s="10">
        <f t="shared" si="143"/>
        <v>42065.044444444444</v>
      </c>
      <c r="U3056" t="e">
        <f>IF(H3056="GBP", P3056*1.35, P3056*1)</f>
        <v>#DIV/0!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0</v>
      </c>
      <c r="P3057">
        <f>ROUND(E3057/L3057, 2)</f>
        <v>1</v>
      </c>
      <c r="Q3057" t="s">
        <v>8318</v>
      </c>
      <c r="R3057" t="s">
        <v>8358</v>
      </c>
      <c r="S3057" s="10">
        <f t="shared" si="142"/>
        <v>41953.95821759259</v>
      </c>
      <c r="T3057" s="10">
        <f t="shared" si="143"/>
        <v>42013.95821759259</v>
      </c>
      <c r="U3057">
        <f>IF(H3057="GBP", P3057*1.35, P3057*1)</f>
        <v>1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P3058" t="e">
        <f>ROUND(E3058/L3058, 2)</f>
        <v>#DIV/0!</v>
      </c>
      <c r="Q3058" t="s">
        <v>8318</v>
      </c>
      <c r="R3058" t="s">
        <v>8358</v>
      </c>
      <c r="S3058" s="10">
        <f t="shared" si="142"/>
        <v>41851.636388888888</v>
      </c>
      <c r="T3058" s="10">
        <f t="shared" si="143"/>
        <v>41911.636388888888</v>
      </c>
      <c r="U3058" t="e">
        <f>IF(H3058="GBP", P3058*1.35, P3058*1)</f>
        <v>#DIV/0!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P3059" t="e">
        <f>ROUND(E3059/L3059, 2)</f>
        <v>#DIV/0!</v>
      </c>
      <c r="Q3059" t="s">
        <v>8318</v>
      </c>
      <c r="R3059" t="s">
        <v>8358</v>
      </c>
      <c r="S3059" s="10">
        <f t="shared" si="142"/>
        <v>42433.650590277779</v>
      </c>
      <c r="T3059" s="10">
        <f t="shared" si="143"/>
        <v>42463.608923611115</v>
      </c>
      <c r="U3059" t="e">
        <f>IF(H3059="GBP", P3059*1.35, P3059*1)</f>
        <v>#DIV/0!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0</v>
      </c>
      <c r="P3060">
        <f>ROUND(E3060/L3060, 2)</f>
        <v>1</v>
      </c>
      <c r="Q3060" t="s">
        <v>8318</v>
      </c>
      <c r="R3060" t="s">
        <v>8358</v>
      </c>
      <c r="S3060" s="10">
        <f t="shared" si="142"/>
        <v>42460.374305555553</v>
      </c>
      <c r="T3060" s="10">
        <f t="shared" si="143"/>
        <v>42510.374305555553</v>
      </c>
      <c r="U3060">
        <f>IF(H3060="GBP", P3060*1.35, P3060*1)</f>
        <v>1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0.03</v>
      </c>
      <c r="P3061">
        <f>ROUND(E3061/L3061, 2)</f>
        <v>41</v>
      </c>
      <c r="Q3061" t="s">
        <v>8318</v>
      </c>
      <c r="R3061" t="s">
        <v>8358</v>
      </c>
      <c r="S3061" s="10">
        <f t="shared" si="142"/>
        <v>41829.935717592591</v>
      </c>
      <c r="T3061" s="10">
        <f t="shared" si="143"/>
        <v>41859.935717592591</v>
      </c>
      <c r="U3061">
        <f>IF(H3061="GBP", P3061*1.35, P3061*1)</f>
        <v>41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0</v>
      </c>
      <c r="P3062">
        <f>ROUND(E3062/L3062, 2)</f>
        <v>55.83</v>
      </c>
      <c r="Q3062" t="s">
        <v>8318</v>
      </c>
      <c r="R3062" t="s">
        <v>8358</v>
      </c>
      <c r="S3062" s="10">
        <f t="shared" si="142"/>
        <v>42245.274699074071</v>
      </c>
      <c r="T3062" s="10">
        <f t="shared" si="143"/>
        <v>42275.274699074071</v>
      </c>
      <c r="U3062">
        <f>IF(H3062="GBP", P3062*1.35, P3062*1)</f>
        <v>55.83</v>
      </c>
    </row>
    <row r="3063" spans="1:21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P3063" t="e">
        <f>ROUND(E3063/L3063, 2)</f>
        <v>#DIV/0!</v>
      </c>
      <c r="Q3063" t="s">
        <v>8318</v>
      </c>
      <c r="R3063" t="s">
        <v>8358</v>
      </c>
      <c r="S3063" s="10">
        <f t="shared" si="142"/>
        <v>41834.784120370372</v>
      </c>
      <c r="T3063" s="10">
        <f t="shared" si="143"/>
        <v>41864.784120370372</v>
      </c>
      <c r="U3063" t="e">
        <f>IF(H3063="GBP", P3063*1.35, P3063*1)</f>
        <v>#DIV/0!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0.67</v>
      </c>
      <c r="P3064">
        <f>ROUND(E3064/L3064, 2)</f>
        <v>99.76</v>
      </c>
      <c r="Q3064" t="s">
        <v>8318</v>
      </c>
      <c r="R3064" t="s">
        <v>8358</v>
      </c>
      <c r="S3064" s="10">
        <f t="shared" si="142"/>
        <v>42248.535787037035</v>
      </c>
      <c r="T3064" s="10">
        <f t="shared" si="143"/>
        <v>42277.75</v>
      </c>
      <c r="U3064">
        <f>IF(H3064="GBP", P3064*1.35, P3064*1)</f>
        <v>99.76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0.2</v>
      </c>
      <c r="P3065">
        <f>ROUND(E3065/L3065, 2)</f>
        <v>25.52</v>
      </c>
      <c r="Q3065" t="s">
        <v>8318</v>
      </c>
      <c r="R3065" t="s">
        <v>8358</v>
      </c>
      <c r="S3065" s="10">
        <f t="shared" si="142"/>
        <v>42630.922893518517</v>
      </c>
      <c r="T3065" s="10">
        <f t="shared" si="143"/>
        <v>42665.922893518517</v>
      </c>
      <c r="U3065">
        <f>IF(H3065="GBP", P3065*1.35, P3065*1)</f>
        <v>25.52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0.11</v>
      </c>
      <c r="P3066">
        <f>ROUND(E3066/L3066, 2)</f>
        <v>117.65</v>
      </c>
      <c r="Q3066" t="s">
        <v>8318</v>
      </c>
      <c r="R3066" t="s">
        <v>8358</v>
      </c>
      <c r="S3066" s="10">
        <f t="shared" si="142"/>
        <v>42299.130162037036</v>
      </c>
      <c r="T3066" s="10">
        <f t="shared" si="143"/>
        <v>42330.290972222225</v>
      </c>
      <c r="U3066">
        <f>IF(H3066="GBP", P3066*1.35, P3066*1)</f>
        <v>117.65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0</v>
      </c>
      <c r="P3067">
        <f>ROUND(E3067/L3067, 2)</f>
        <v>5</v>
      </c>
      <c r="Q3067" t="s">
        <v>8318</v>
      </c>
      <c r="R3067" t="s">
        <v>8358</v>
      </c>
      <c r="S3067" s="10">
        <f t="shared" si="142"/>
        <v>41825.055231481485</v>
      </c>
      <c r="T3067" s="10">
        <f t="shared" si="143"/>
        <v>41850.055231481485</v>
      </c>
      <c r="U3067">
        <f>IF(H3067="GBP", P3067*1.35, P3067*1)</f>
        <v>5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0.12</v>
      </c>
      <c r="P3068">
        <f>ROUND(E3068/L3068, 2)</f>
        <v>2796.67</v>
      </c>
      <c r="Q3068" t="s">
        <v>8318</v>
      </c>
      <c r="R3068" t="s">
        <v>8358</v>
      </c>
      <c r="S3068" s="10">
        <f t="shared" si="142"/>
        <v>42531.228437500002</v>
      </c>
      <c r="T3068" s="10">
        <f t="shared" si="143"/>
        <v>42561.228437500002</v>
      </c>
      <c r="U3068">
        <f>IF(H3068="GBP", P3068*1.35, P3068*1)</f>
        <v>2796.67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0.03</v>
      </c>
      <c r="P3069">
        <f>ROUND(E3069/L3069, 2)</f>
        <v>200</v>
      </c>
      <c r="Q3069" t="s">
        <v>8318</v>
      </c>
      <c r="R3069" t="s">
        <v>8358</v>
      </c>
      <c r="S3069" s="10">
        <f t="shared" si="142"/>
        <v>42226.938414351855</v>
      </c>
      <c r="T3069" s="10">
        <f t="shared" si="143"/>
        <v>42256.938414351855</v>
      </c>
      <c r="U3069">
        <f>IF(H3069="GBP", P3069*1.35, P3069*1)</f>
        <v>200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0</v>
      </c>
      <c r="P3070">
        <f>ROUND(E3070/L3070, 2)</f>
        <v>87.5</v>
      </c>
      <c r="Q3070" t="s">
        <v>8318</v>
      </c>
      <c r="R3070" t="s">
        <v>8358</v>
      </c>
      <c r="S3070" s="10">
        <f t="shared" si="142"/>
        <v>42263.691574074073</v>
      </c>
      <c r="T3070" s="10">
        <f t="shared" si="143"/>
        <v>42293.691574074073</v>
      </c>
      <c r="U3070">
        <f>IF(H3070="GBP", P3070*1.35, P3070*1)</f>
        <v>87.5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0.14000000000000001</v>
      </c>
      <c r="P3071">
        <f>ROUND(E3071/L3071, 2)</f>
        <v>20.14</v>
      </c>
      <c r="Q3071" t="s">
        <v>8318</v>
      </c>
      <c r="R3071" t="s">
        <v>8358</v>
      </c>
      <c r="S3071" s="10">
        <f t="shared" si="142"/>
        <v>41957.833726851852</v>
      </c>
      <c r="T3071" s="10">
        <f t="shared" si="143"/>
        <v>41987.833726851852</v>
      </c>
      <c r="U3071">
        <f>IF(H3071="GBP", P3071*1.35, P3071*1)</f>
        <v>20.14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0.03</v>
      </c>
      <c r="P3072">
        <f>ROUND(E3072/L3072, 2)</f>
        <v>20.88</v>
      </c>
      <c r="Q3072" t="s">
        <v>8318</v>
      </c>
      <c r="R3072" t="s">
        <v>8358</v>
      </c>
      <c r="S3072" s="10">
        <f t="shared" si="142"/>
        <v>42690.733437499999</v>
      </c>
      <c r="T3072" s="10">
        <f t="shared" si="143"/>
        <v>42711.733437499999</v>
      </c>
      <c r="U3072">
        <f>IF(H3072="GBP", P3072*1.35, P3072*1)</f>
        <v>28.187999999999999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0.6</v>
      </c>
      <c r="P3073">
        <f>ROUND(E3073/L3073, 2)</f>
        <v>61.31</v>
      </c>
      <c r="Q3073" t="s">
        <v>8318</v>
      </c>
      <c r="R3073" t="s">
        <v>8358</v>
      </c>
      <c r="S3073" s="10">
        <f t="shared" si="142"/>
        <v>42097.732418981483</v>
      </c>
      <c r="T3073" s="10">
        <f t="shared" si="143"/>
        <v>42115.249305555553</v>
      </c>
      <c r="U3073">
        <f>IF(H3073="GBP", P3073*1.35, P3073*1)</f>
        <v>61.31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0</v>
      </c>
      <c r="P3074">
        <f>ROUND(E3074/L3074, 2)</f>
        <v>1</v>
      </c>
      <c r="Q3074" t="s">
        <v>8318</v>
      </c>
      <c r="R3074" t="s">
        <v>8358</v>
      </c>
      <c r="S3074" s="10">
        <f t="shared" si="142"/>
        <v>42658.690532407403</v>
      </c>
      <c r="T3074" s="10">
        <f t="shared" si="143"/>
        <v>42673.073611111111</v>
      </c>
      <c r="U3074">
        <f>IF(H3074="GBP", P3074*1.35, P3074*1)</f>
        <v>1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ROUND(E3075/D3075,2)</f>
        <v>0</v>
      </c>
      <c r="P3075">
        <f>ROUND(E3075/L3075, 2)</f>
        <v>92.14</v>
      </c>
      <c r="Q3075" t="s">
        <v>8318</v>
      </c>
      <c r="R3075" t="s">
        <v>8358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  <c r="U3075">
        <f>IF(H3075="GBP", P3075*1.35, P3075*1)</f>
        <v>92.14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0</v>
      </c>
      <c r="P3076">
        <f>ROUND(E3076/L3076, 2)</f>
        <v>7.33</v>
      </c>
      <c r="Q3076" t="s">
        <v>8318</v>
      </c>
      <c r="R3076" t="s">
        <v>8358</v>
      </c>
      <c r="S3076" s="10">
        <f t="shared" si="145"/>
        <v>42409.571284722217</v>
      </c>
      <c r="T3076" s="10">
        <f t="shared" si="146"/>
        <v>42439.571284722217</v>
      </c>
      <c r="U3076">
        <f>IF(H3076="GBP", P3076*1.35, P3076*1)</f>
        <v>7.33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0.09</v>
      </c>
      <c r="P3077">
        <f>ROUND(E3077/L3077, 2)</f>
        <v>64.8</v>
      </c>
      <c r="Q3077" t="s">
        <v>8318</v>
      </c>
      <c r="R3077" t="s">
        <v>8358</v>
      </c>
      <c r="S3077" s="10">
        <f t="shared" si="145"/>
        <v>42551.102314814809</v>
      </c>
      <c r="T3077" s="10">
        <f t="shared" si="146"/>
        <v>42601.102314814809</v>
      </c>
      <c r="U3077">
        <f>IF(H3077="GBP", P3077*1.35, P3077*1)</f>
        <v>64.8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0.15</v>
      </c>
      <c r="P3078">
        <f>ROUND(E3078/L3078, 2)</f>
        <v>30.12</v>
      </c>
      <c r="Q3078" t="s">
        <v>8318</v>
      </c>
      <c r="R3078" t="s">
        <v>8358</v>
      </c>
      <c r="S3078" s="10">
        <f t="shared" si="145"/>
        <v>42226.651886574073</v>
      </c>
      <c r="T3078" s="10">
        <f t="shared" si="146"/>
        <v>42286.651886574073</v>
      </c>
      <c r="U3078">
        <f>IF(H3078="GBP", P3078*1.35, P3078*1)</f>
        <v>30.12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0</v>
      </c>
      <c r="P3079">
        <f>ROUND(E3079/L3079, 2)</f>
        <v>52.5</v>
      </c>
      <c r="Q3079" t="s">
        <v>8318</v>
      </c>
      <c r="R3079" t="s">
        <v>8358</v>
      </c>
      <c r="S3079" s="10">
        <f t="shared" si="145"/>
        <v>42766.956921296296</v>
      </c>
      <c r="T3079" s="10">
        <f t="shared" si="146"/>
        <v>42796.956921296296</v>
      </c>
      <c r="U3079">
        <f>IF(H3079="GBP", P3079*1.35, P3079*1)</f>
        <v>52.5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0</v>
      </c>
      <c r="P3080">
        <f>ROUND(E3080/L3080, 2)</f>
        <v>23.67</v>
      </c>
      <c r="Q3080" t="s">
        <v>8318</v>
      </c>
      <c r="R3080" t="s">
        <v>8358</v>
      </c>
      <c r="S3080" s="10">
        <f t="shared" si="145"/>
        <v>42031.138831018514</v>
      </c>
      <c r="T3080" s="10">
        <f t="shared" si="146"/>
        <v>42061.138831018514</v>
      </c>
      <c r="U3080">
        <f>IF(H3080="GBP", P3080*1.35, P3080*1)</f>
        <v>23.67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0.01</v>
      </c>
      <c r="P3081">
        <f>ROUND(E3081/L3081, 2)</f>
        <v>415.78</v>
      </c>
      <c r="Q3081" t="s">
        <v>8318</v>
      </c>
      <c r="R3081" t="s">
        <v>8358</v>
      </c>
      <c r="S3081" s="10">
        <f t="shared" si="145"/>
        <v>42055.713368055556</v>
      </c>
      <c r="T3081" s="10">
        <f t="shared" si="146"/>
        <v>42085.671701388885</v>
      </c>
      <c r="U3081">
        <f>IF(H3081="GBP", P3081*1.35, P3081*1)</f>
        <v>415.78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0</v>
      </c>
      <c r="P3082">
        <f>ROUND(E3082/L3082, 2)</f>
        <v>53.71</v>
      </c>
      <c r="Q3082" t="s">
        <v>8318</v>
      </c>
      <c r="R3082" t="s">
        <v>8358</v>
      </c>
      <c r="S3082" s="10">
        <f t="shared" si="145"/>
        <v>41940.028287037036</v>
      </c>
      <c r="T3082" s="10">
        <f t="shared" si="146"/>
        <v>42000.0699537037</v>
      </c>
      <c r="U3082">
        <f>IF(H3082="GBP", P3082*1.35, P3082*1)</f>
        <v>53.71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0</v>
      </c>
      <c r="P3083">
        <f>ROUND(E3083/L3083, 2)</f>
        <v>420.6</v>
      </c>
      <c r="Q3083" t="s">
        <v>8318</v>
      </c>
      <c r="R3083" t="s">
        <v>8358</v>
      </c>
      <c r="S3083" s="10">
        <f t="shared" si="145"/>
        <v>42237.181608796294</v>
      </c>
      <c r="T3083" s="10">
        <f t="shared" si="146"/>
        <v>42267.181608796294</v>
      </c>
      <c r="U3083">
        <f>IF(H3083="GBP", P3083*1.35, P3083*1)</f>
        <v>420.6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P3084" t="e">
        <f>ROUND(E3084/L3084, 2)</f>
        <v>#DIV/0!</v>
      </c>
      <c r="Q3084" t="s">
        <v>8318</v>
      </c>
      <c r="R3084" t="s">
        <v>8358</v>
      </c>
      <c r="S3084" s="10">
        <f t="shared" si="145"/>
        <v>42293.922986111109</v>
      </c>
      <c r="T3084" s="10">
        <f t="shared" si="146"/>
        <v>42323.96465277778</v>
      </c>
      <c r="U3084" t="e">
        <f>IF(H3084="GBP", P3084*1.35, P3084*1)</f>
        <v>#DIV/0!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0</v>
      </c>
      <c r="P3085">
        <f>ROUND(E3085/L3085, 2)</f>
        <v>18.670000000000002</v>
      </c>
      <c r="Q3085" t="s">
        <v>8318</v>
      </c>
      <c r="R3085" t="s">
        <v>8358</v>
      </c>
      <c r="S3085" s="10">
        <f t="shared" si="145"/>
        <v>41853.563402777778</v>
      </c>
      <c r="T3085" s="10">
        <f t="shared" si="146"/>
        <v>41883.208333333336</v>
      </c>
      <c r="U3085">
        <f>IF(H3085="GBP", P3085*1.35, P3085*1)</f>
        <v>18.670000000000002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0.12</v>
      </c>
      <c r="P3086">
        <f>ROUND(E3086/L3086, 2)</f>
        <v>78.33</v>
      </c>
      <c r="Q3086" t="s">
        <v>8318</v>
      </c>
      <c r="R3086" t="s">
        <v>8358</v>
      </c>
      <c r="S3086" s="10">
        <f t="shared" si="145"/>
        <v>42100.723738425921</v>
      </c>
      <c r="T3086" s="10">
        <f t="shared" si="146"/>
        <v>42129.783333333333</v>
      </c>
      <c r="U3086">
        <f>IF(H3086="GBP", P3086*1.35, P3086*1)</f>
        <v>78.33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0.02</v>
      </c>
      <c r="P3087">
        <f>ROUND(E3087/L3087, 2)</f>
        <v>67.78</v>
      </c>
      <c r="Q3087" t="s">
        <v>8318</v>
      </c>
      <c r="R3087" t="s">
        <v>8358</v>
      </c>
      <c r="S3087" s="10">
        <f t="shared" si="145"/>
        <v>42246.883784722217</v>
      </c>
      <c r="T3087" s="10">
        <f t="shared" si="146"/>
        <v>42276.883784722217</v>
      </c>
      <c r="U3087">
        <f>IF(H3087="GBP", P3087*1.35, P3087*1)</f>
        <v>67.78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0</v>
      </c>
      <c r="P3088">
        <f>ROUND(E3088/L3088, 2)</f>
        <v>16.670000000000002</v>
      </c>
      <c r="Q3088" t="s">
        <v>8318</v>
      </c>
      <c r="R3088" t="s">
        <v>8358</v>
      </c>
      <c r="S3088" s="10">
        <f t="shared" si="145"/>
        <v>42173.67082175926</v>
      </c>
      <c r="T3088" s="10">
        <f t="shared" si="146"/>
        <v>42233.67082175926</v>
      </c>
      <c r="U3088">
        <f>IF(H3088="GBP", P3088*1.35, P3088*1)</f>
        <v>16.670000000000002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0.01</v>
      </c>
      <c r="P3089">
        <f>ROUND(E3089/L3089, 2)</f>
        <v>62.5</v>
      </c>
      <c r="Q3089" t="s">
        <v>8318</v>
      </c>
      <c r="R3089" t="s">
        <v>8358</v>
      </c>
      <c r="S3089" s="10">
        <f t="shared" si="145"/>
        <v>42665.150347222225</v>
      </c>
      <c r="T3089" s="10">
        <f t="shared" si="146"/>
        <v>42725.192013888889</v>
      </c>
      <c r="U3089">
        <f>IF(H3089="GBP", P3089*1.35, P3089*1)</f>
        <v>62.5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0</v>
      </c>
      <c r="P3090">
        <f>ROUND(E3090/L3090, 2)</f>
        <v>42</v>
      </c>
      <c r="Q3090" t="s">
        <v>8318</v>
      </c>
      <c r="R3090" t="s">
        <v>8358</v>
      </c>
      <c r="S3090" s="10">
        <f t="shared" si="145"/>
        <v>41981.57230324074</v>
      </c>
      <c r="T3090" s="10">
        <f t="shared" si="146"/>
        <v>42012.570138888885</v>
      </c>
      <c r="U3090">
        <f>IF(H3090="GBP", P3090*1.35, P3090*1)</f>
        <v>42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0.23</v>
      </c>
      <c r="P3091">
        <f>ROUND(E3091/L3091, 2)</f>
        <v>130.09</v>
      </c>
      <c r="Q3091" t="s">
        <v>8318</v>
      </c>
      <c r="R3091" t="s">
        <v>8358</v>
      </c>
      <c r="S3091" s="10">
        <f t="shared" si="145"/>
        <v>42528.542627314819</v>
      </c>
      <c r="T3091" s="10">
        <f t="shared" si="146"/>
        <v>42560.082638888889</v>
      </c>
      <c r="U3091">
        <f>IF(H3091="GBP", P3091*1.35, P3091*1)</f>
        <v>130.09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0.05</v>
      </c>
      <c r="P3092">
        <f>ROUND(E3092/L3092, 2)</f>
        <v>1270.22</v>
      </c>
      <c r="Q3092" t="s">
        <v>8318</v>
      </c>
      <c r="R3092" t="s">
        <v>8358</v>
      </c>
      <c r="S3092" s="10">
        <f t="shared" si="145"/>
        <v>42065.818807870368</v>
      </c>
      <c r="T3092" s="10">
        <f t="shared" si="146"/>
        <v>42125.777141203704</v>
      </c>
      <c r="U3092">
        <f>IF(H3092="GBP", P3092*1.35, P3092*1)</f>
        <v>1270.22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0.16</v>
      </c>
      <c r="P3093">
        <f>ROUND(E3093/L3093, 2)</f>
        <v>88.44</v>
      </c>
      <c r="Q3093" t="s">
        <v>8318</v>
      </c>
      <c r="R3093" t="s">
        <v>8358</v>
      </c>
      <c r="S3093" s="10">
        <f t="shared" si="145"/>
        <v>42566.948414351849</v>
      </c>
      <c r="T3093" s="10">
        <f t="shared" si="146"/>
        <v>42596.948414351849</v>
      </c>
      <c r="U3093">
        <f>IF(H3093="GBP", P3093*1.35, P3093*1)</f>
        <v>88.44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0.01</v>
      </c>
      <c r="P3094">
        <f>ROUND(E3094/L3094, 2)</f>
        <v>56.34</v>
      </c>
      <c r="Q3094" t="s">
        <v>8318</v>
      </c>
      <c r="R3094" t="s">
        <v>8358</v>
      </c>
      <c r="S3094" s="10">
        <f t="shared" si="145"/>
        <v>42255.619351851856</v>
      </c>
      <c r="T3094" s="10">
        <f t="shared" si="146"/>
        <v>42292.916666666672</v>
      </c>
      <c r="U3094">
        <f>IF(H3094="GBP", P3094*1.35, P3094*1)</f>
        <v>56.34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0.23</v>
      </c>
      <c r="P3095">
        <f>ROUND(E3095/L3095, 2)</f>
        <v>53.53</v>
      </c>
      <c r="Q3095" t="s">
        <v>8318</v>
      </c>
      <c r="R3095" t="s">
        <v>8358</v>
      </c>
      <c r="S3095" s="10">
        <f t="shared" si="145"/>
        <v>41760.909039351849</v>
      </c>
      <c r="T3095" s="10">
        <f t="shared" si="146"/>
        <v>41791.165972222225</v>
      </c>
      <c r="U3095">
        <f>IF(H3095="GBP", P3095*1.35, P3095*1)</f>
        <v>53.53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0</v>
      </c>
      <c r="P3096">
        <f>ROUND(E3096/L3096, 2)</f>
        <v>25</v>
      </c>
      <c r="Q3096" t="s">
        <v>8318</v>
      </c>
      <c r="R3096" t="s">
        <v>8358</v>
      </c>
      <c r="S3096" s="10">
        <f t="shared" si="145"/>
        <v>42207.795787037037</v>
      </c>
      <c r="T3096" s="10">
        <f t="shared" si="146"/>
        <v>42267.795787037037</v>
      </c>
      <c r="U3096">
        <f>IF(H3096="GBP", P3096*1.35, P3096*1)</f>
        <v>25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0</v>
      </c>
      <c r="P3097">
        <f>ROUND(E3097/L3097, 2)</f>
        <v>50</v>
      </c>
      <c r="Q3097" t="s">
        <v>8318</v>
      </c>
      <c r="R3097" t="s">
        <v>8358</v>
      </c>
      <c r="S3097" s="10">
        <f t="shared" si="145"/>
        <v>42523.025231481486</v>
      </c>
      <c r="T3097" s="10">
        <f t="shared" si="146"/>
        <v>42583.025231481486</v>
      </c>
      <c r="U3097">
        <f>IF(H3097="GBP", P3097*1.35, P3097*1)</f>
        <v>50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0.04</v>
      </c>
      <c r="P3098">
        <f>ROUND(E3098/L3098, 2)</f>
        <v>56.79</v>
      </c>
      <c r="Q3098" t="s">
        <v>8318</v>
      </c>
      <c r="R3098" t="s">
        <v>8358</v>
      </c>
      <c r="S3098" s="10">
        <f t="shared" si="145"/>
        <v>42114.825532407413</v>
      </c>
      <c r="T3098" s="10">
        <f t="shared" si="146"/>
        <v>42144.825532407413</v>
      </c>
      <c r="U3098">
        <f>IF(H3098="GBP", P3098*1.35, P3098*1)</f>
        <v>56.79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0.17</v>
      </c>
      <c r="P3099">
        <f>ROUND(E3099/L3099, 2)</f>
        <v>40.83</v>
      </c>
      <c r="Q3099" t="s">
        <v>8318</v>
      </c>
      <c r="R3099" t="s">
        <v>8358</v>
      </c>
      <c r="S3099" s="10">
        <f t="shared" si="145"/>
        <v>42629.503483796296</v>
      </c>
      <c r="T3099" s="10">
        <f t="shared" si="146"/>
        <v>42650.583333333328</v>
      </c>
      <c r="U3099">
        <f>IF(H3099="GBP", P3099*1.35, P3099*1)</f>
        <v>55.1205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0.04</v>
      </c>
      <c r="P3100">
        <f>ROUND(E3100/L3100, 2)</f>
        <v>65.11</v>
      </c>
      <c r="Q3100" t="s">
        <v>8318</v>
      </c>
      <c r="R3100" t="s">
        <v>8358</v>
      </c>
      <c r="S3100" s="10">
        <f t="shared" si="145"/>
        <v>42359.792233796295</v>
      </c>
      <c r="T3100" s="10">
        <f t="shared" si="146"/>
        <v>42408.01180555555</v>
      </c>
      <c r="U3100">
        <f>IF(H3100="GBP", P3100*1.35, P3100*1)</f>
        <v>65.11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0.14000000000000001</v>
      </c>
      <c r="P3101">
        <f>ROUND(E3101/L3101, 2)</f>
        <v>55.6</v>
      </c>
      <c r="Q3101" t="s">
        <v>8318</v>
      </c>
      <c r="R3101" t="s">
        <v>8358</v>
      </c>
      <c r="S3101" s="10">
        <f t="shared" si="145"/>
        <v>42382.189710648148</v>
      </c>
      <c r="T3101" s="10">
        <f t="shared" si="146"/>
        <v>42412.189710648148</v>
      </c>
      <c r="U3101">
        <f>IF(H3101="GBP", P3101*1.35, P3101*1)</f>
        <v>55.6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0.15</v>
      </c>
      <c r="P3102">
        <f>ROUND(E3102/L3102, 2)</f>
        <v>140.54</v>
      </c>
      <c r="Q3102" t="s">
        <v>8318</v>
      </c>
      <c r="R3102" t="s">
        <v>8358</v>
      </c>
      <c r="S3102" s="10">
        <f t="shared" si="145"/>
        <v>41902.622395833336</v>
      </c>
      <c r="T3102" s="10">
        <f t="shared" si="146"/>
        <v>41932.622395833336</v>
      </c>
      <c r="U3102">
        <f>IF(H3102="GBP", P3102*1.35, P3102*1)</f>
        <v>140.54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0.12</v>
      </c>
      <c r="P3103">
        <f>ROUND(E3103/L3103, 2)</f>
        <v>25</v>
      </c>
      <c r="Q3103" t="s">
        <v>8318</v>
      </c>
      <c r="R3103" t="s">
        <v>8358</v>
      </c>
      <c r="S3103" s="10">
        <f t="shared" si="145"/>
        <v>42171.383530092593</v>
      </c>
      <c r="T3103" s="10">
        <f t="shared" si="146"/>
        <v>42201.330555555556</v>
      </c>
      <c r="U3103">
        <f>IF(H3103="GBP", P3103*1.35, P3103*1)</f>
        <v>25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0.39</v>
      </c>
      <c r="P3104">
        <f>ROUND(E3104/L3104, 2)</f>
        <v>69.53</v>
      </c>
      <c r="Q3104" t="s">
        <v>8318</v>
      </c>
      <c r="R3104" t="s">
        <v>8358</v>
      </c>
      <c r="S3104" s="10">
        <f t="shared" si="145"/>
        <v>42555.340486111112</v>
      </c>
      <c r="T3104" s="10">
        <f t="shared" si="146"/>
        <v>42605.340486111112</v>
      </c>
      <c r="U3104">
        <f>IF(H3104="GBP", P3104*1.35, P3104*1)</f>
        <v>93.865500000000011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0</v>
      </c>
      <c r="P3105">
        <f>ROUND(E3105/L3105, 2)</f>
        <v>5.5</v>
      </c>
      <c r="Q3105" t="s">
        <v>8318</v>
      </c>
      <c r="R3105" t="s">
        <v>8358</v>
      </c>
      <c r="S3105" s="10">
        <f t="shared" si="145"/>
        <v>42107.156319444446</v>
      </c>
      <c r="T3105" s="10">
        <f t="shared" si="146"/>
        <v>42167.156319444446</v>
      </c>
      <c r="U3105">
        <f>IF(H3105="GBP", P3105*1.35, P3105*1)</f>
        <v>5.5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0.3</v>
      </c>
      <c r="P3106">
        <f>ROUND(E3106/L3106, 2)</f>
        <v>237</v>
      </c>
      <c r="Q3106" t="s">
        <v>8318</v>
      </c>
      <c r="R3106" t="s">
        <v>8358</v>
      </c>
      <c r="S3106" s="10">
        <f t="shared" si="145"/>
        <v>42006.908692129626</v>
      </c>
      <c r="T3106" s="10">
        <f t="shared" si="146"/>
        <v>42038.083333333328</v>
      </c>
      <c r="U3106">
        <f>IF(H3106="GBP", P3106*1.35, P3106*1)</f>
        <v>237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0.42</v>
      </c>
      <c r="P3107">
        <f>ROUND(E3107/L3107, 2)</f>
        <v>79.87</v>
      </c>
      <c r="Q3107" t="s">
        <v>8318</v>
      </c>
      <c r="R3107" t="s">
        <v>8358</v>
      </c>
      <c r="S3107" s="10">
        <f t="shared" si="145"/>
        <v>41876.718935185185</v>
      </c>
      <c r="T3107" s="10">
        <f t="shared" si="146"/>
        <v>41931.208333333336</v>
      </c>
      <c r="U3107">
        <f>IF(H3107="GBP", P3107*1.35, P3107*1)</f>
        <v>79.87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0.04</v>
      </c>
      <c r="P3108">
        <f>ROUND(E3108/L3108, 2)</f>
        <v>10.25</v>
      </c>
      <c r="Q3108" t="s">
        <v>8318</v>
      </c>
      <c r="R3108" t="s">
        <v>8358</v>
      </c>
      <c r="S3108" s="10">
        <f t="shared" si="145"/>
        <v>42241.429120370376</v>
      </c>
      <c r="T3108" s="10">
        <f t="shared" si="146"/>
        <v>42263.916666666672</v>
      </c>
      <c r="U3108">
        <f>IF(H3108="GBP", P3108*1.35, P3108*1)</f>
        <v>13.8375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0.2</v>
      </c>
      <c r="P3109">
        <f>ROUND(E3109/L3109, 2)</f>
        <v>272.58999999999997</v>
      </c>
      <c r="Q3109" t="s">
        <v>8318</v>
      </c>
      <c r="R3109" t="s">
        <v>8358</v>
      </c>
      <c r="S3109" s="10">
        <f t="shared" si="145"/>
        <v>42128.814247685179</v>
      </c>
      <c r="T3109" s="10">
        <f t="shared" si="146"/>
        <v>42135.814247685179</v>
      </c>
      <c r="U3109">
        <f>IF(H3109="GBP", P3109*1.35, P3109*1)</f>
        <v>272.58999999999997</v>
      </c>
    </row>
    <row r="3110" spans="1:21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0</v>
      </c>
      <c r="P3110">
        <f>ROUND(E3110/L3110, 2)</f>
        <v>13</v>
      </c>
      <c r="Q3110" t="s">
        <v>8318</v>
      </c>
      <c r="R3110" t="s">
        <v>8358</v>
      </c>
      <c r="S3110" s="10">
        <f t="shared" si="145"/>
        <v>42062.680486111116</v>
      </c>
      <c r="T3110" s="10">
        <f t="shared" si="146"/>
        <v>42122.638819444444</v>
      </c>
      <c r="U3110">
        <f>IF(H3110="GBP", P3110*1.35, P3110*1)</f>
        <v>13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0.25</v>
      </c>
      <c r="P3111">
        <f>ROUND(E3111/L3111, 2)</f>
        <v>58.18</v>
      </c>
      <c r="Q3111" t="s">
        <v>8318</v>
      </c>
      <c r="R3111" t="s">
        <v>8358</v>
      </c>
      <c r="S3111" s="10">
        <f t="shared" si="145"/>
        <v>41844.125115740739</v>
      </c>
      <c r="T3111" s="10">
        <f t="shared" si="146"/>
        <v>41879.125115740739</v>
      </c>
      <c r="U3111">
        <f>IF(H3111="GBP", P3111*1.35, P3111*1)</f>
        <v>58.18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0</v>
      </c>
      <c r="P3112">
        <f>ROUND(E3112/L3112, 2)</f>
        <v>10</v>
      </c>
      <c r="Q3112" t="s">
        <v>8318</v>
      </c>
      <c r="R3112" t="s">
        <v>8358</v>
      </c>
      <c r="S3112" s="10">
        <f t="shared" si="145"/>
        <v>42745.031469907408</v>
      </c>
      <c r="T3112" s="10">
        <f t="shared" si="146"/>
        <v>42785.031469907408</v>
      </c>
      <c r="U3112">
        <f>IF(H3112="GBP", P3112*1.35, P3112*1)</f>
        <v>10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0.27</v>
      </c>
      <c r="P3113">
        <f>ROUND(E3113/L3113, 2)</f>
        <v>70.11</v>
      </c>
      <c r="Q3113" t="s">
        <v>8318</v>
      </c>
      <c r="R3113" t="s">
        <v>8358</v>
      </c>
      <c r="S3113" s="10">
        <f t="shared" si="145"/>
        <v>41885.595138888886</v>
      </c>
      <c r="T3113" s="10">
        <f t="shared" si="146"/>
        <v>41916.595138888886</v>
      </c>
      <c r="U3113">
        <f>IF(H3113="GBP", P3113*1.35, P3113*1)</f>
        <v>70.11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0.05</v>
      </c>
      <c r="P3114">
        <f>ROUND(E3114/L3114, 2)</f>
        <v>57.89</v>
      </c>
      <c r="Q3114" t="s">
        <v>8318</v>
      </c>
      <c r="R3114" t="s">
        <v>8358</v>
      </c>
      <c r="S3114" s="10">
        <f t="shared" si="145"/>
        <v>42615.121921296297</v>
      </c>
      <c r="T3114" s="10">
        <f t="shared" si="146"/>
        <v>42675.121921296297</v>
      </c>
      <c r="U3114">
        <f>IF(H3114="GBP", P3114*1.35, P3114*1)</f>
        <v>57.89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0.04</v>
      </c>
      <c r="P3115">
        <f>ROUND(E3115/L3115, 2)</f>
        <v>125.27</v>
      </c>
      <c r="Q3115" t="s">
        <v>8318</v>
      </c>
      <c r="R3115" t="s">
        <v>8358</v>
      </c>
      <c r="S3115" s="10">
        <f t="shared" si="145"/>
        <v>42081.731273148151</v>
      </c>
      <c r="T3115" s="10">
        <f t="shared" si="146"/>
        <v>42111.731273148151</v>
      </c>
      <c r="U3115">
        <f>IF(H3115="GBP", P3115*1.35, P3115*1)</f>
        <v>125.27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P3116" t="e">
        <f>ROUND(E3116/L3116, 2)</f>
        <v>#DIV/0!</v>
      </c>
      <c r="Q3116" t="s">
        <v>8318</v>
      </c>
      <c r="R3116" t="s">
        <v>8358</v>
      </c>
      <c r="S3116" s="10">
        <f t="shared" si="145"/>
        <v>41843.632523148146</v>
      </c>
      <c r="T3116" s="10">
        <f t="shared" si="146"/>
        <v>41903.632523148146</v>
      </c>
      <c r="U3116" t="e">
        <f>IF(H3116="GBP", P3116*1.35, P3116*1)</f>
        <v>#DIV/0!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0.03</v>
      </c>
      <c r="P3117">
        <f>ROUND(E3117/L3117, 2)</f>
        <v>300</v>
      </c>
      <c r="Q3117" t="s">
        <v>8318</v>
      </c>
      <c r="R3117" t="s">
        <v>8358</v>
      </c>
      <c r="S3117" s="10">
        <f t="shared" si="145"/>
        <v>42496.447071759263</v>
      </c>
      <c r="T3117" s="10">
        <f t="shared" si="146"/>
        <v>42526.447071759263</v>
      </c>
      <c r="U3117">
        <f>IF(H3117="GBP", P3117*1.35, P3117*1)</f>
        <v>300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0.56999999999999995</v>
      </c>
      <c r="P3118">
        <f>ROUND(E3118/L3118, 2)</f>
        <v>43</v>
      </c>
      <c r="Q3118" t="s">
        <v>8318</v>
      </c>
      <c r="R3118" t="s">
        <v>8358</v>
      </c>
      <c r="S3118" s="10">
        <f t="shared" si="145"/>
        <v>42081.515335648146</v>
      </c>
      <c r="T3118" s="10">
        <f t="shared" si="146"/>
        <v>42095.515335648146</v>
      </c>
      <c r="U3118">
        <f>IF(H3118="GBP", P3118*1.35, P3118*1)</f>
        <v>43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0</v>
      </c>
      <c r="P3119">
        <f>ROUND(E3119/L3119, 2)</f>
        <v>1</v>
      </c>
      <c r="Q3119" t="s">
        <v>8318</v>
      </c>
      <c r="R3119" t="s">
        <v>8358</v>
      </c>
      <c r="S3119" s="10">
        <f t="shared" si="145"/>
        <v>42509.374537037031</v>
      </c>
      <c r="T3119" s="10">
        <f t="shared" si="146"/>
        <v>42517.55</v>
      </c>
      <c r="U3119">
        <f>IF(H3119="GBP", P3119*1.35, P3119*1)</f>
        <v>1.35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0</v>
      </c>
      <c r="P3120">
        <f>ROUND(E3120/L3120, 2)</f>
        <v>775</v>
      </c>
      <c r="Q3120" t="s">
        <v>8318</v>
      </c>
      <c r="R3120" t="s">
        <v>8358</v>
      </c>
      <c r="S3120" s="10">
        <f t="shared" si="145"/>
        <v>42534.649571759262</v>
      </c>
      <c r="T3120" s="10">
        <f t="shared" si="146"/>
        <v>42553.649571759262</v>
      </c>
      <c r="U3120">
        <f>IF(H3120="GBP", P3120*1.35, P3120*1)</f>
        <v>775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0</v>
      </c>
      <c r="P3121">
        <f>ROUND(E3121/L3121, 2)</f>
        <v>5</v>
      </c>
      <c r="Q3121" t="s">
        <v>8318</v>
      </c>
      <c r="R3121" t="s">
        <v>8358</v>
      </c>
      <c r="S3121" s="10">
        <f t="shared" si="145"/>
        <v>42060.04550925926</v>
      </c>
      <c r="T3121" s="10">
        <f t="shared" si="146"/>
        <v>42090.003842592589</v>
      </c>
      <c r="U3121">
        <f>IF(H3121="GBP", P3121*1.35, P3121*1)</f>
        <v>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0</v>
      </c>
      <c r="P3122">
        <f>ROUND(E3122/L3122, 2)</f>
        <v>12.8</v>
      </c>
      <c r="Q3122" t="s">
        <v>8318</v>
      </c>
      <c r="R3122" t="s">
        <v>8358</v>
      </c>
      <c r="S3122" s="10">
        <f t="shared" si="145"/>
        <v>42435.942083333335</v>
      </c>
      <c r="T3122" s="10">
        <f t="shared" si="146"/>
        <v>42495.900416666671</v>
      </c>
      <c r="U3122">
        <f>IF(H3122="GBP", P3122*1.35, P3122*1)</f>
        <v>12.8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0.01</v>
      </c>
      <c r="P3123">
        <f>ROUND(E3123/L3123, 2)</f>
        <v>10</v>
      </c>
      <c r="Q3123" t="s">
        <v>8318</v>
      </c>
      <c r="R3123" t="s">
        <v>8358</v>
      </c>
      <c r="S3123" s="10">
        <f t="shared" si="145"/>
        <v>41848.679803240739</v>
      </c>
      <c r="T3123" s="10">
        <f t="shared" si="146"/>
        <v>41908.679803240739</v>
      </c>
      <c r="U3123">
        <f>IF(H3123="GBP", P3123*1.35, P3123*1)</f>
        <v>10</v>
      </c>
    </row>
    <row r="3124" spans="1:21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0.57999999999999996</v>
      </c>
      <c r="P3124">
        <f>ROUND(E3124/L3124, 2)</f>
        <v>58</v>
      </c>
      <c r="Q3124" t="s">
        <v>8318</v>
      </c>
      <c r="R3124" t="s">
        <v>8358</v>
      </c>
      <c r="S3124" s="10">
        <f t="shared" si="145"/>
        <v>42678.932083333333</v>
      </c>
      <c r="T3124" s="10">
        <f t="shared" si="146"/>
        <v>42683.973750000005</v>
      </c>
      <c r="U3124">
        <f>IF(H3124="GBP", P3124*1.35, P3124*1)</f>
        <v>58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0.68</v>
      </c>
      <c r="P3125">
        <f>ROUND(E3125/L3125, 2)</f>
        <v>244.8</v>
      </c>
      <c r="Q3125" t="s">
        <v>8318</v>
      </c>
      <c r="R3125" t="s">
        <v>8358</v>
      </c>
      <c r="S3125" s="10">
        <f t="shared" si="145"/>
        <v>42530.993032407408</v>
      </c>
      <c r="T3125" s="10">
        <f t="shared" si="146"/>
        <v>42560.993032407408</v>
      </c>
      <c r="U3125">
        <f>IF(H3125="GBP", P3125*1.35, P3125*1)</f>
        <v>244.8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0</v>
      </c>
      <c r="P3126">
        <f>ROUND(E3126/L3126, 2)</f>
        <v>6.5</v>
      </c>
      <c r="Q3126" t="s">
        <v>8318</v>
      </c>
      <c r="R3126" t="s">
        <v>8358</v>
      </c>
      <c r="S3126" s="10">
        <f t="shared" si="145"/>
        <v>41977.780104166668</v>
      </c>
      <c r="T3126" s="10">
        <f t="shared" si="146"/>
        <v>42037.780104166668</v>
      </c>
      <c r="U3126">
        <f>IF(H3126="GBP", P3126*1.35, P3126*1)</f>
        <v>6.5</v>
      </c>
    </row>
    <row r="3127" spans="1:21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P3127" t="e">
        <f>ROUND(E3127/L3127, 2)</f>
        <v>#DIV/0!</v>
      </c>
      <c r="Q3127" t="s">
        <v>8318</v>
      </c>
      <c r="R3127" t="s">
        <v>8358</v>
      </c>
      <c r="S3127" s="10">
        <f t="shared" si="145"/>
        <v>42346.20685185185</v>
      </c>
      <c r="T3127" s="10">
        <f t="shared" si="146"/>
        <v>42376.20685185185</v>
      </c>
      <c r="U3127" t="e">
        <f>IF(H3127="GBP", P3127*1.35, P3127*1)</f>
        <v>#DIV/0!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0.04</v>
      </c>
      <c r="P3128">
        <f>ROUND(E3128/L3128, 2)</f>
        <v>61.18</v>
      </c>
      <c r="Q3128" t="s">
        <v>8318</v>
      </c>
      <c r="R3128" t="s">
        <v>8358</v>
      </c>
      <c r="S3128" s="10">
        <f t="shared" si="145"/>
        <v>42427.01807870371</v>
      </c>
      <c r="T3128" s="10">
        <f t="shared" si="146"/>
        <v>42456.976412037038</v>
      </c>
      <c r="U3128">
        <f>IF(H3128="GBP", P3128*1.35, P3128*1)</f>
        <v>61.18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P3129" t="e">
        <f>ROUND(E3129/L3129, 2)</f>
        <v>#DIV/0!</v>
      </c>
      <c r="Q3129" t="s">
        <v>8318</v>
      </c>
      <c r="R3129" t="s">
        <v>8358</v>
      </c>
      <c r="S3129" s="10">
        <f t="shared" si="145"/>
        <v>42034.856817129628</v>
      </c>
      <c r="T3129" s="10">
        <f t="shared" si="146"/>
        <v>42064.856817129628</v>
      </c>
      <c r="U3129" t="e">
        <f>IF(H3129="GBP", P3129*1.35, P3129*1)</f>
        <v>#DIV/0!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1.0900000000000001</v>
      </c>
      <c r="P3130">
        <f>ROUND(E3130/L3130, 2)</f>
        <v>139.24</v>
      </c>
      <c r="Q3130" t="s">
        <v>8318</v>
      </c>
      <c r="R3130" t="s">
        <v>8319</v>
      </c>
      <c r="S3130" s="10">
        <f t="shared" si="145"/>
        <v>42780.825706018513</v>
      </c>
      <c r="T3130" s="10">
        <f t="shared" si="146"/>
        <v>42810.784039351856</v>
      </c>
      <c r="U3130">
        <f>IF(H3130="GBP", P3130*1.35, P3130*1)</f>
        <v>139.24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0.01</v>
      </c>
      <c r="P3131">
        <f>ROUND(E3131/L3131, 2)</f>
        <v>10</v>
      </c>
      <c r="Q3131" t="s">
        <v>8318</v>
      </c>
      <c r="R3131" t="s">
        <v>8319</v>
      </c>
      <c r="S3131" s="10">
        <f t="shared" si="145"/>
        <v>42803.842812499999</v>
      </c>
      <c r="T3131" s="10">
        <f t="shared" si="146"/>
        <v>42843.801145833335</v>
      </c>
      <c r="U3131">
        <f>IF(H3131="GBP", P3131*1.35, P3131*1)</f>
        <v>10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0.04</v>
      </c>
      <c r="P3132">
        <f>ROUND(E3132/L3132, 2)</f>
        <v>93.75</v>
      </c>
      <c r="Q3132" t="s">
        <v>8318</v>
      </c>
      <c r="R3132" t="s">
        <v>8319</v>
      </c>
      <c r="S3132" s="10">
        <f t="shared" si="145"/>
        <v>42808.640231481477</v>
      </c>
      <c r="T3132" s="10">
        <f t="shared" si="146"/>
        <v>42839.207638888889</v>
      </c>
      <c r="U3132">
        <f>IF(H3132="GBP", P3132*1.35, P3132*1)</f>
        <v>93.75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0.16</v>
      </c>
      <c r="P3133">
        <f>ROUND(E3133/L3133, 2)</f>
        <v>53.75</v>
      </c>
      <c r="Q3133" t="s">
        <v>8318</v>
      </c>
      <c r="R3133" t="s">
        <v>8319</v>
      </c>
      <c r="S3133" s="10">
        <f t="shared" si="145"/>
        <v>42803.579224537039</v>
      </c>
      <c r="T3133" s="10">
        <f t="shared" si="146"/>
        <v>42833.537557870368</v>
      </c>
      <c r="U3133">
        <f>IF(H3133="GBP", P3133*1.35, P3133*1)</f>
        <v>53.75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0</v>
      </c>
      <c r="P3134">
        <f>ROUND(E3134/L3134, 2)</f>
        <v>10</v>
      </c>
      <c r="Q3134" t="s">
        <v>8318</v>
      </c>
      <c r="R3134" t="s">
        <v>8319</v>
      </c>
      <c r="S3134" s="10">
        <f t="shared" si="145"/>
        <v>42786.350231481483</v>
      </c>
      <c r="T3134" s="10">
        <f t="shared" si="146"/>
        <v>42846.308564814812</v>
      </c>
      <c r="U3134">
        <f>IF(H3134="GBP", P3134*1.35, P3134*1)</f>
        <v>10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1.08</v>
      </c>
      <c r="P3135">
        <f>ROUND(E3135/L3135, 2)</f>
        <v>33.75</v>
      </c>
      <c r="Q3135" t="s">
        <v>8318</v>
      </c>
      <c r="R3135" t="s">
        <v>8319</v>
      </c>
      <c r="S3135" s="10">
        <f t="shared" si="145"/>
        <v>42788.565208333333</v>
      </c>
      <c r="T3135" s="10">
        <f t="shared" si="146"/>
        <v>42818.523541666669</v>
      </c>
      <c r="U3135">
        <f>IF(H3135="GBP", P3135*1.35, P3135*1)</f>
        <v>45.5625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0.23</v>
      </c>
      <c r="P3136">
        <f>ROUND(E3136/L3136, 2)</f>
        <v>18.75</v>
      </c>
      <c r="Q3136" t="s">
        <v>8318</v>
      </c>
      <c r="R3136" t="s">
        <v>8319</v>
      </c>
      <c r="S3136" s="10">
        <f t="shared" si="145"/>
        <v>42800.720127314817</v>
      </c>
      <c r="T3136" s="10">
        <f t="shared" si="146"/>
        <v>42821.678460648152</v>
      </c>
      <c r="U3136">
        <f>IF(H3136="GBP", P3136*1.35, P3136*1)</f>
        <v>25.3125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0.21</v>
      </c>
      <c r="P3137">
        <f>ROUND(E3137/L3137, 2)</f>
        <v>23.14</v>
      </c>
      <c r="Q3137" t="s">
        <v>8318</v>
      </c>
      <c r="R3137" t="s">
        <v>8319</v>
      </c>
      <c r="S3137" s="10">
        <f t="shared" si="145"/>
        <v>42807.151863425926</v>
      </c>
      <c r="T3137" s="10">
        <f t="shared" si="146"/>
        <v>42829.151863425926</v>
      </c>
      <c r="U3137">
        <f>IF(H3137="GBP", P3137*1.35, P3137*1)</f>
        <v>23.14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1.28</v>
      </c>
      <c r="P3138">
        <f>ROUND(E3138/L3138, 2)</f>
        <v>29.05</v>
      </c>
      <c r="Q3138" t="s">
        <v>8318</v>
      </c>
      <c r="R3138" t="s">
        <v>8319</v>
      </c>
      <c r="S3138" s="10">
        <f t="shared" si="145"/>
        <v>42789.462430555555</v>
      </c>
      <c r="T3138" s="10">
        <f t="shared" si="146"/>
        <v>42825.957638888889</v>
      </c>
      <c r="U3138">
        <f>IF(H3138="GBP", P3138*1.35, P3138*1)</f>
        <v>39.217500000000001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ROUND(E3139/D3139,2)</f>
        <v>0.03</v>
      </c>
      <c r="P3139">
        <f>ROUND(E3139/L3139, 2)</f>
        <v>50</v>
      </c>
      <c r="Q3139" t="s">
        <v>8318</v>
      </c>
      <c r="R3139" t="s">
        <v>8319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  <c r="U3139">
        <f>IF(H3139="GBP", P3139*1.35, P3139*1)</f>
        <v>50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P3140" t="e">
        <f>ROUND(E3140/L3140, 2)</f>
        <v>#DIV/0!</v>
      </c>
      <c r="Q3140" t="s">
        <v>8318</v>
      </c>
      <c r="R3140" t="s">
        <v>8319</v>
      </c>
      <c r="S3140" s="10">
        <f t="shared" si="148"/>
        <v>42809.645914351851</v>
      </c>
      <c r="T3140" s="10">
        <f t="shared" si="149"/>
        <v>42828.645914351851</v>
      </c>
      <c r="U3140" t="e">
        <f>IF(H3140="GBP", P3140*1.35, P3140*1)</f>
        <v>#DIV/0!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0.05</v>
      </c>
      <c r="P3141">
        <f>ROUND(E3141/L3141, 2)</f>
        <v>450</v>
      </c>
      <c r="Q3141" t="s">
        <v>8318</v>
      </c>
      <c r="R3141" t="s">
        <v>8319</v>
      </c>
      <c r="S3141" s="10">
        <f t="shared" si="148"/>
        <v>42785.270370370374</v>
      </c>
      <c r="T3141" s="10">
        <f t="shared" si="149"/>
        <v>42819.189583333333</v>
      </c>
      <c r="U3141">
        <f>IF(H3141="GBP", P3141*1.35, P3141*1)</f>
        <v>450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0.01</v>
      </c>
      <c r="P3142">
        <f>ROUND(E3142/L3142, 2)</f>
        <v>24</v>
      </c>
      <c r="Q3142" t="s">
        <v>8318</v>
      </c>
      <c r="R3142" t="s">
        <v>8319</v>
      </c>
      <c r="S3142" s="10">
        <f t="shared" si="148"/>
        <v>42802.718784722223</v>
      </c>
      <c r="T3142" s="10">
        <f t="shared" si="149"/>
        <v>42832.677118055552</v>
      </c>
      <c r="U3142">
        <f>IF(H3142="GBP", P3142*1.35, P3142*1)</f>
        <v>24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0.52</v>
      </c>
      <c r="P3143">
        <f>ROUND(E3143/L3143, 2)</f>
        <v>32.25</v>
      </c>
      <c r="Q3143" t="s">
        <v>8318</v>
      </c>
      <c r="R3143" t="s">
        <v>8319</v>
      </c>
      <c r="S3143" s="10">
        <f t="shared" si="148"/>
        <v>42800.753333333334</v>
      </c>
      <c r="T3143" s="10">
        <f t="shared" si="149"/>
        <v>42841.833333333328</v>
      </c>
      <c r="U3143">
        <f>IF(H3143="GBP", P3143*1.35, P3143*1)</f>
        <v>32.25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0.02</v>
      </c>
      <c r="P3144">
        <f>ROUND(E3144/L3144, 2)</f>
        <v>15</v>
      </c>
      <c r="Q3144" t="s">
        <v>8318</v>
      </c>
      <c r="R3144" t="s">
        <v>8319</v>
      </c>
      <c r="S3144" s="10">
        <f t="shared" si="148"/>
        <v>42783.513182870374</v>
      </c>
      <c r="T3144" s="10">
        <f t="shared" si="149"/>
        <v>42813.471516203703</v>
      </c>
      <c r="U3144">
        <f>IF(H3144="GBP", P3144*1.35, P3144*1)</f>
        <v>20.25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P3145" t="e">
        <f>ROUND(E3145/L3145, 2)</f>
        <v>#DIV/0!</v>
      </c>
      <c r="Q3145" t="s">
        <v>8318</v>
      </c>
      <c r="R3145" t="s">
        <v>8319</v>
      </c>
      <c r="S3145" s="10">
        <f t="shared" si="148"/>
        <v>42808.358287037037</v>
      </c>
      <c r="T3145" s="10">
        <f t="shared" si="149"/>
        <v>42834.358287037037</v>
      </c>
      <c r="U3145" t="e">
        <f>IF(H3145="GBP", P3145*1.35, P3145*1)</f>
        <v>#DIV/0!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0.75</v>
      </c>
      <c r="P3146">
        <f>ROUND(E3146/L3146, 2)</f>
        <v>251.33</v>
      </c>
      <c r="Q3146" t="s">
        <v>8318</v>
      </c>
      <c r="R3146" t="s">
        <v>8319</v>
      </c>
      <c r="S3146" s="10">
        <f t="shared" si="148"/>
        <v>42796.538275462968</v>
      </c>
      <c r="T3146" s="10">
        <f t="shared" si="149"/>
        <v>42813.25</v>
      </c>
      <c r="U3146">
        <f>IF(H3146="GBP", P3146*1.35, P3146*1)</f>
        <v>251.33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P3147" t="e">
        <f>ROUND(E3147/L3147, 2)</f>
        <v>#DIV/0!</v>
      </c>
      <c r="Q3147" t="s">
        <v>8318</v>
      </c>
      <c r="R3147" t="s">
        <v>8319</v>
      </c>
      <c r="S3147" s="10">
        <f t="shared" si="148"/>
        <v>42762.040902777779</v>
      </c>
      <c r="T3147" s="10">
        <f t="shared" si="149"/>
        <v>42821.999236111107</v>
      </c>
      <c r="U3147" t="e">
        <f>IF(H3147="GBP", P3147*1.35, P3147*1)</f>
        <v>#DIV/0!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0.11</v>
      </c>
      <c r="P3148">
        <f>ROUND(E3148/L3148, 2)</f>
        <v>437.5</v>
      </c>
      <c r="Q3148" t="s">
        <v>8318</v>
      </c>
      <c r="R3148" t="s">
        <v>8319</v>
      </c>
      <c r="S3148" s="10">
        <f t="shared" si="148"/>
        <v>42796.682476851856</v>
      </c>
      <c r="T3148" s="10">
        <f t="shared" si="149"/>
        <v>42841.640810185185</v>
      </c>
      <c r="U3148">
        <f>IF(H3148="GBP", P3148*1.35, P3148*1)</f>
        <v>437.5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1.18</v>
      </c>
      <c r="P3149">
        <f>ROUND(E3149/L3149, 2)</f>
        <v>110.35</v>
      </c>
      <c r="Q3149" t="s">
        <v>8318</v>
      </c>
      <c r="R3149" t="s">
        <v>8319</v>
      </c>
      <c r="S3149" s="10">
        <f t="shared" si="148"/>
        <v>41909.969386574077</v>
      </c>
      <c r="T3149" s="10">
        <f t="shared" si="149"/>
        <v>41950.011053240742</v>
      </c>
      <c r="U3149">
        <f>IF(H3149="GBP", P3149*1.35, P3149*1)</f>
        <v>110.35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1.31</v>
      </c>
      <c r="P3150">
        <f>ROUND(E3150/L3150, 2)</f>
        <v>41.42</v>
      </c>
      <c r="Q3150" t="s">
        <v>8318</v>
      </c>
      <c r="R3150" t="s">
        <v>8319</v>
      </c>
      <c r="S3150" s="10">
        <f t="shared" si="148"/>
        <v>41891.665324074071</v>
      </c>
      <c r="T3150" s="10">
        <f t="shared" si="149"/>
        <v>41913.166666666664</v>
      </c>
      <c r="U3150">
        <f>IF(H3150="GBP", P3150*1.35, P3150*1)</f>
        <v>41.42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1.04</v>
      </c>
      <c r="P3151">
        <f>ROUND(E3151/L3151, 2)</f>
        <v>52</v>
      </c>
      <c r="Q3151" t="s">
        <v>8318</v>
      </c>
      <c r="R3151" t="s">
        <v>8319</v>
      </c>
      <c r="S3151" s="10">
        <f t="shared" si="148"/>
        <v>41226.017361111109</v>
      </c>
      <c r="T3151" s="10">
        <f t="shared" si="149"/>
        <v>41250.083333333336</v>
      </c>
      <c r="U3151">
        <f>IF(H3151="GBP", P3151*1.35, P3151*1)</f>
        <v>52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1.01</v>
      </c>
      <c r="P3152">
        <f>ROUND(E3152/L3152, 2)</f>
        <v>33.99</v>
      </c>
      <c r="Q3152" t="s">
        <v>8318</v>
      </c>
      <c r="R3152" t="s">
        <v>8319</v>
      </c>
      <c r="S3152" s="10">
        <f t="shared" si="148"/>
        <v>40478.263923611114</v>
      </c>
      <c r="T3152" s="10">
        <f t="shared" si="149"/>
        <v>40568.166666666664</v>
      </c>
      <c r="U3152">
        <f>IF(H3152="GBP", P3152*1.35, P3152*1)</f>
        <v>33.99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</v>
      </c>
      <c r="P3153">
        <f>ROUND(E3153/L3153, 2)</f>
        <v>103.35</v>
      </c>
      <c r="Q3153" t="s">
        <v>8318</v>
      </c>
      <c r="R3153" t="s">
        <v>8319</v>
      </c>
      <c r="S3153" s="10">
        <f t="shared" si="148"/>
        <v>41862.83997685185</v>
      </c>
      <c r="T3153" s="10">
        <f t="shared" si="149"/>
        <v>41892.83997685185</v>
      </c>
      <c r="U3153">
        <f>IF(H3153="GBP", P3153*1.35, P3153*1)</f>
        <v>103.35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1.06</v>
      </c>
      <c r="P3154">
        <f>ROUND(E3154/L3154, 2)</f>
        <v>34.79</v>
      </c>
      <c r="Q3154" t="s">
        <v>8318</v>
      </c>
      <c r="R3154" t="s">
        <v>8319</v>
      </c>
      <c r="S3154" s="10">
        <f t="shared" si="148"/>
        <v>41550.867673611108</v>
      </c>
      <c r="T3154" s="10">
        <f t="shared" si="149"/>
        <v>41580.867673611108</v>
      </c>
      <c r="U3154">
        <f>IF(H3154="GBP", P3154*1.35, P3154*1)</f>
        <v>46.966500000000003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3.36</v>
      </c>
      <c r="P3155">
        <f>ROUND(E3155/L3155, 2)</f>
        <v>41.77</v>
      </c>
      <c r="Q3155" t="s">
        <v>8318</v>
      </c>
      <c r="R3155" t="s">
        <v>8319</v>
      </c>
      <c r="S3155" s="10">
        <f t="shared" si="148"/>
        <v>40633.154363425929</v>
      </c>
      <c r="T3155" s="10">
        <f t="shared" si="149"/>
        <v>40664.207638888889</v>
      </c>
      <c r="U3155">
        <f>IF(H3155="GBP", P3155*1.35, P3155*1)</f>
        <v>41.77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1.1299999999999999</v>
      </c>
      <c r="P3156">
        <f>ROUND(E3156/L3156, 2)</f>
        <v>64.27</v>
      </c>
      <c r="Q3156" t="s">
        <v>8318</v>
      </c>
      <c r="R3156" t="s">
        <v>8319</v>
      </c>
      <c r="S3156" s="10">
        <f t="shared" si="148"/>
        <v>40970.875671296293</v>
      </c>
      <c r="T3156" s="10">
        <f t="shared" si="149"/>
        <v>41000.834004629629</v>
      </c>
      <c r="U3156">
        <f>IF(H3156="GBP", P3156*1.35, P3156*1)</f>
        <v>64.27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1.89</v>
      </c>
      <c r="P3157">
        <f>ROUND(E3157/L3157, 2)</f>
        <v>31.21</v>
      </c>
      <c r="Q3157" t="s">
        <v>8318</v>
      </c>
      <c r="R3157" t="s">
        <v>8319</v>
      </c>
      <c r="S3157" s="10">
        <f t="shared" si="148"/>
        <v>41233.499131944445</v>
      </c>
      <c r="T3157" s="10">
        <f t="shared" si="149"/>
        <v>41263.499131944445</v>
      </c>
      <c r="U3157">
        <f>IF(H3157="GBP", P3157*1.35, P3157*1)</f>
        <v>42.133500000000005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1.02</v>
      </c>
      <c r="P3158">
        <f>ROUND(E3158/L3158, 2)</f>
        <v>62.92</v>
      </c>
      <c r="Q3158" t="s">
        <v>8318</v>
      </c>
      <c r="R3158" t="s">
        <v>8319</v>
      </c>
      <c r="S3158" s="10">
        <f t="shared" si="148"/>
        <v>41026.953055555554</v>
      </c>
      <c r="T3158" s="10">
        <f t="shared" si="149"/>
        <v>41061.953055555554</v>
      </c>
      <c r="U3158">
        <f>IF(H3158="GBP", P3158*1.35, P3158*1)</f>
        <v>62.92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1.01</v>
      </c>
      <c r="P3159">
        <f>ROUND(E3159/L3159, 2)</f>
        <v>98.54</v>
      </c>
      <c r="Q3159" t="s">
        <v>8318</v>
      </c>
      <c r="R3159" t="s">
        <v>8319</v>
      </c>
      <c r="S3159" s="10">
        <f t="shared" si="148"/>
        <v>41829.788252314815</v>
      </c>
      <c r="T3159" s="10">
        <f t="shared" si="149"/>
        <v>41839.208333333336</v>
      </c>
      <c r="U3159">
        <f>IF(H3159="GBP", P3159*1.35, P3159*1)</f>
        <v>98.54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1.1399999999999999</v>
      </c>
      <c r="P3160">
        <f>ROUND(E3160/L3160, 2)</f>
        <v>82.61</v>
      </c>
      <c r="Q3160" t="s">
        <v>8318</v>
      </c>
      <c r="R3160" t="s">
        <v>8319</v>
      </c>
      <c r="S3160" s="10">
        <f t="shared" si="148"/>
        <v>41447.839722222219</v>
      </c>
      <c r="T3160" s="10">
        <f t="shared" si="149"/>
        <v>41477.839722222219</v>
      </c>
      <c r="U3160">
        <f>IF(H3160="GBP", P3160*1.35, P3160*1)</f>
        <v>82.61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1.33</v>
      </c>
      <c r="P3161">
        <f>ROUND(E3161/L3161, 2)</f>
        <v>38.5</v>
      </c>
      <c r="Q3161" t="s">
        <v>8318</v>
      </c>
      <c r="R3161" t="s">
        <v>8319</v>
      </c>
      <c r="S3161" s="10">
        <f t="shared" si="148"/>
        <v>40884.066678240742</v>
      </c>
      <c r="T3161" s="10">
        <f t="shared" si="149"/>
        <v>40926.958333333336</v>
      </c>
      <c r="U3161">
        <f>IF(H3161="GBP", P3161*1.35, P3161*1)</f>
        <v>38.5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1.02</v>
      </c>
      <c r="P3162">
        <f>ROUND(E3162/L3162, 2)</f>
        <v>80.16</v>
      </c>
      <c r="Q3162" t="s">
        <v>8318</v>
      </c>
      <c r="R3162" t="s">
        <v>8319</v>
      </c>
      <c r="S3162" s="10">
        <f t="shared" si="148"/>
        <v>41841.26489583333</v>
      </c>
      <c r="T3162" s="10">
        <f t="shared" si="149"/>
        <v>41864.207638888889</v>
      </c>
      <c r="U3162">
        <f>IF(H3162="GBP", P3162*1.35, P3162*1)</f>
        <v>80.16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1.05</v>
      </c>
      <c r="P3163">
        <f>ROUND(E3163/L3163, 2)</f>
        <v>28.41</v>
      </c>
      <c r="Q3163" t="s">
        <v>8318</v>
      </c>
      <c r="R3163" t="s">
        <v>8319</v>
      </c>
      <c r="S3163" s="10">
        <f t="shared" si="148"/>
        <v>41897.536134259259</v>
      </c>
      <c r="T3163" s="10">
        <f t="shared" si="149"/>
        <v>41927.536134259259</v>
      </c>
      <c r="U3163">
        <f>IF(H3163="GBP", P3163*1.35, P3163*1)</f>
        <v>38.353500000000004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1.27</v>
      </c>
      <c r="P3164">
        <f>ROUND(E3164/L3164, 2)</f>
        <v>80.73</v>
      </c>
      <c r="Q3164" t="s">
        <v>8318</v>
      </c>
      <c r="R3164" t="s">
        <v>8319</v>
      </c>
      <c r="S3164" s="10">
        <f t="shared" si="148"/>
        <v>41799.685902777775</v>
      </c>
      <c r="T3164" s="10">
        <f t="shared" si="149"/>
        <v>41827.083333333336</v>
      </c>
      <c r="U3164">
        <f>IF(H3164="GBP", P3164*1.35, P3164*1)</f>
        <v>80.73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1.1100000000000001</v>
      </c>
      <c r="P3165">
        <f>ROUND(E3165/L3165, 2)</f>
        <v>200.69</v>
      </c>
      <c r="Q3165" t="s">
        <v>8318</v>
      </c>
      <c r="R3165" t="s">
        <v>8319</v>
      </c>
      <c r="S3165" s="10">
        <f t="shared" si="148"/>
        <v>41775.753761574073</v>
      </c>
      <c r="T3165" s="10">
        <f t="shared" si="149"/>
        <v>41805.753761574073</v>
      </c>
      <c r="U3165">
        <f>IF(H3165="GBP", P3165*1.35, P3165*1)</f>
        <v>200.69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1.07</v>
      </c>
      <c r="P3166">
        <f>ROUND(E3166/L3166, 2)</f>
        <v>37.590000000000003</v>
      </c>
      <c r="Q3166" t="s">
        <v>8318</v>
      </c>
      <c r="R3166" t="s">
        <v>8319</v>
      </c>
      <c r="S3166" s="10">
        <f t="shared" si="148"/>
        <v>41766.80572916667</v>
      </c>
      <c r="T3166" s="10">
        <f t="shared" si="149"/>
        <v>41799.80572916667</v>
      </c>
      <c r="U3166">
        <f>IF(H3166="GBP", P3166*1.35, P3166*1)</f>
        <v>37.590000000000003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1.63</v>
      </c>
      <c r="P3167">
        <f>ROUND(E3167/L3167, 2)</f>
        <v>58.1</v>
      </c>
      <c r="Q3167" t="s">
        <v>8318</v>
      </c>
      <c r="R3167" t="s">
        <v>8319</v>
      </c>
      <c r="S3167" s="10">
        <f t="shared" si="148"/>
        <v>40644.159259259257</v>
      </c>
      <c r="T3167" s="10">
        <f t="shared" si="149"/>
        <v>40666.165972222225</v>
      </c>
      <c r="U3167">
        <f>IF(H3167="GBP", P3167*1.35, P3167*1)</f>
        <v>58.1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1.6</v>
      </c>
      <c r="P3168">
        <f>ROUND(E3168/L3168, 2)</f>
        <v>60.3</v>
      </c>
      <c r="Q3168" t="s">
        <v>8318</v>
      </c>
      <c r="R3168" t="s">
        <v>8319</v>
      </c>
      <c r="S3168" s="10">
        <f t="shared" si="148"/>
        <v>41940.69158564815</v>
      </c>
      <c r="T3168" s="10">
        <f t="shared" si="149"/>
        <v>41969.332638888889</v>
      </c>
      <c r="U3168">
        <f>IF(H3168="GBP", P3168*1.35, P3168*1)</f>
        <v>60.3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1.1599999999999999</v>
      </c>
      <c r="P3169">
        <f>ROUND(E3169/L3169, 2)</f>
        <v>63.36</v>
      </c>
      <c r="Q3169" t="s">
        <v>8318</v>
      </c>
      <c r="R3169" t="s">
        <v>8319</v>
      </c>
      <c r="S3169" s="10">
        <f t="shared" si="148"/>
        <v>41839.175706018519</v>
      </c>
      <c r="T3169" s="10">
        <f t="shared" si="149"/>
        <v>41853.175706018519</v>
      </c>
      <c r="U3169">
        <f>IF(H3169="GBP", P3169*1.35, P3169*1)</f>
        <v>63.36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1.24</v>
      </c>
      <c r="P3170">
        <f>ROUND(E3170/L3170, 2)</f>
        <v>50.9</v>
      </c>
      <c r="Q3170" t="s">
        <v>8318</v>
      </c>
      <c r="R3170" t="s">
        <v>8319</v>
      </c>
      <c r="S3170" s="10">
        <f t="shared" si="148"/>
        <v>41772.105937500004</v>
      </c>
      <c r="T3170" s="10">
        <f t="shared" si="149"/>
        <v>41803.916666666664</v>
      </c>
      <c r="U3170">
        <f>IF(H3170="GBP", P3170*1.35, P3170*1)</f>
        <v>50.9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1.03</v>
      </c>
      <c r="P3171">
        <f>ROUND(E3171/L3171, 2)</f>
        <v>100.5</v>
      </c>
      <c r="Q3171" t="s">
        <v>8318</v>
      </c>
      <c r="R3171" t="s">
        <v>8319</v>
      </c>
      <c r="S3171" s="10">
        <f t="shared" si="148"/>
        <v>41591.737974537034</v>
      </c>
      <c r="T3171" s="10">
        <f t="shared" si="149"/>
        <v>41621.207638888889</v>
      </c>
      <c r="U3171">
        <f>IF(H3171="GBP", P3171*1.35, P3171*1)</f>
        <v>100.5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1.1200000000000001</v>
      </c>
      <c r="P3172">
        <f>ROUND(E3172/L3172, 2)</f>
        <v>31.62</v>
      </c>
      <c r="Q3172" t="s">
        <v>8318</v>
      </c>
      <c r="R3172" t="s">
        <v>8319</v>
      </c>
      <c r="S3172" s="10">
        <f t="shared" si="148"/>
        <v>41789.080370370371</v>
      </c>
      <c r="T3172" s="10">
        <f t="shared" si="149"/>
        <v>41822.166666666664</v>
      </c>
      <c r="U3172">
        <f>IF(H3172="GBP", P3172*1.35, P3172*1)</f>
        <v>31.62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1.0900000000000001</v>
      </c>
      <c r="P3173">
        <f>ROUND(E3173/L3173, 2)</f>
        <v>65.099999999999994</v>
      </c>
      <c r="Q3173" t="s">
        <v>8318</v>
      </c>
      <c r="R3173" t="s">
        <v>8319</v>
      </c>
      <c r="S3173" s="10">
        <f t="shared" si="148"/>
        <v>42466.608310185184</v>
      </c>
      <c r="T3173" s="10">
        <f t="shared" si="149"/>
        <v>42496.608310185184</v>
      </c>
      <c r="U3173">
        <f>IF(H3173="GBP", P3173*1.35, P3173*1)</f>
        <v>87.885000000000005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1.1499999999999999</v>
      </c>
      <c r="P3174">
        <f>ROUND(E3174/L3174, 2)</f>
        <v>79.31</v>
      </c>
      <c r="Q3174" t="s">
        <v>8318</v>
      </c>
      <c r="R3174" t="s">
        <v>8319</v>
      </c>
      <c r="S3174" s="10">
        <f t="shared" si="148"/>
        <v>40923.729953703703</v>
      </c>
      <c r="T3174" s="10">
        <f t="shared" si="149"/>
        <v>40953.729953703703</v>
      </c>
      <c r="U3174">
        <f>IF(H3174="GBP", P3174*1.35, P3174*1)</f>
        <v>79.31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1.03</v>
      </c>
      <c r="P3175">
        <f>ROUND(E3175/L3175, 2)</f>
        <v>139.19</v>
      </c>
      <c r="Q3175" t="s">
        <v>8318</v>
      </c>
      <c r="R3175" t="s">
        <v>8319</v>
      </c>
      <c r="S3175" s="10">
        <f t="shared" si="148"/>
        <v>41878.878379629627</v>
      </c>
      <c r="T3175" s="10">
        <f t="shared" si="149"/>
        <v>41908.878379629627</v>
      </c>
      <c r="U3175">
        <f>IF(H3175="GBP", P3175*1.35, P3175*1)</f>
        <v>139.19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1.01</v>
      </c>
      <c r="P3176">
        <f>ROUND(E3176/L3176, 2)</f>
        <v>131.91</v>
      </c>
      <c r="Q3176" t="s">
        <v>8318</v>
      </c>
      <c r="R3176" t="s">
        <v>8319</v>
      </c>
      <c r="S3176" s="10">
        <f t="shared" si="148"/>
        <v>41862.864675925928</v>
      </c>
      <c r="T3176" s="10">
        <f t="shared" si="149"/>
        <v>41876.864675925928</v>
      </c>
      <c r="U3176">
        <f>IF(H3176="GBP", P3176*1.35, P3176*1)</f>
        <v>131.91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1.1000000000000001</v>
      </c>
      <c r="P3177">
        <f>ROUND(E3177/L3177, 2)</f>
        <v>91.3</v>
      </c>
      <c r="Q3177" t="s">
        <v>8318</v>
      </c>
      <c r="R3177" t="s">
        <v>8319</v>
      </c>
      <c r="S3177" s="10">
        <f t="shared" si="148"/>
        <v>40531.886886574073</v>
      </c>
      <c r="T3177" s="10">
        <f t="shared" si="149"/>
        <v>40591.886886574073</v>
      </c>
      <c r="U3177">
        <f>IF(H3177="GBP", P3177*1.35, P3177*1)</f>
        <v>91.3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1.1499999999999999</v>
      </c>
      <c r="P3178">
        <f>ROUND(E3178/L3178, 2)</f>
        <v>39.67</v>
      </c>
      <c r="Q3178" t="s">
        <v>8318</v>
      </c>
      <c r="R3178" t="s">
        <v>8319</v>
      </c>
      <c r="S3178" s="10">
        <f t="shared" si="148"/>
        <v>41477.930914351848</v>
      </c>
      <c r="T3178" s="10">
        <f t="shared" si="149"/>
        <v>41504.625</v>
      </c>
      <c r="U3178">
        <f>IF(H3178="GBP", P3178*1.35, P3178*1)</f>
        <v>39.67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1.17</v>
      </c>
      <c r="P3179">
        <f>ROUND(E3179/L3179, 2)</f>
        <v>57.55</v>
      </c>
      <c r="Q3179" t="s">
        <v>8318</v>
      </c>
      <c r="R3179" t="s">
        <v>8319</v>
      </c>
      <c r="S3179" s="10">
        <f t="shared" si="148"/>
        <v>41781.666770833333</v>
      </c>
      <c r="T3179" s="10">
        <f t="shared" si="149"/>
        <v>41811.666770833333</v>
      </c>
      <c r="U3179">
        <f>IF(H3179="GBP", P3179*1.35, P3179*1)</f>
        <v>57.55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1.72</v>
      </c>
      <c r="P3180">
        <f>ROUND(E3180/L3180, 2)</f>
        <v>33.03</v>
      </c>
      <c r="Q3180" t="s">
        <v>8318</v>
      </c>
      <c r="R3180" t="s">
        <v>8319</v>
      </c>
      <c r="S3180" s="10">
        <f t="shared" si="148"/>
        <v>41806.605034722219</v>
      </c>
      <c r="T3180" s="10">
        <f t="shared" si="149"/>
        <v>41836.605034722219</v>
      </c>
      <c r="U3180">
        <f>IF(H3180="GBP", P3180*1.35, P3180*1)</f>
        <v>44.590500000000006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1.1399999999999999</v>
      </c>
      <c r="P3181">
        <f>ROUND(E3181/L3181, 2)</f>
        <v>77.34</v>
      </c>
      <c r="Q3181" t="s">
        <v>8318</v>
      </c>
      <c r="R3181" t="s">
        <v>8319</v>
      </c>
      <c r="S3181" s="10">
        <f t="shared" si="148"/>
        <v>41375.702210648145</v>
      </c>
      <c r="T3181" s="10">
        <f t="shared" si="149"/>
        <v>41400.702210648145</v>
      </c>
      <c r="U3181">
        <f>IF(H3181="GBP", P3181*1.35, P3181*1)</f>
        <v>77.34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1.2</v>
      </c>
      <c r="P3182">
        <f>ROUND(E3182/L3182, 2)</f>
        <v>31.93</v>
      </c>
      <c r="Q3182" t="s">
        <v>8318</v>
      </c>
      <c r="R3182" t="s">
        <v>8319</v>
      </c>
      <c r="S3182" s="10">
        <f t="shared" si="148"/>
        <v>41780.412604166668</v>
      </c>
      <c r="T3182" s="10">
        <f t="shared" si="149"/>
        <v>41810.412604166668</v>
      </c>
      <c r="U3182">
        <f>IF(H3182="GBP", P3182*1.35, P3182*1)</f>
        <v>43.105499999999999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1.0900000000000001</v>
      </c>
      <c r="P3183">
        <f>ROUND(E3183/L3183, 2)</f>
        <v>36.33</v>
      </c>
      <c r="Q3183" t="s">
        <v>8318</v>
      </c>
      <c r="R3183" t="s">
        <v>8319</v>
      </c>
      <c r="S3183" s="10">
        <f t="shared" si="148"/>
        <v>41779.310034722221</v>
      </c>
      <c r="T3183" s="10">
        <f t="shared" si="149"/>
        <v>41805.666666666664</v>
      </c>
      <c r="U3183">
        <f>IF(H3183="GBP", P3183*1.35, P3183*1)</f>
        <v>49.045500000000004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1.01</v>
      </c>
      <c r="P3184">
        <f>ROUND(E3184/L3184, 2)</f>
        <v>46.77</v>
      </c>
      <c r="Q3184" t="s">
        <v>8318</v>
      </c>
      <c r="R3184" t="s">
        <v>8319</v>
      </c>
      <c r="S3184" s="10">
        <f t="shared" si="148"/>
        <v>40883.949317129627</v>
      </c>
      <c r="T3184" s="10">
        <f t="shared" si="149"/>
        <v>40939.708333333336</v>
      </c>
      <c r="U3184">
        <f>IF(H3184="GBP", P3184*1.35, P3184*1)</f>
        <v>46.77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1.0900000000000001</v>
      </c>
      <c r="P3185">
        <f>ROUND(E3185/L3185, 2)</f>
        <v>40.07</v>
      </c>
      <c r="Q3185" t="s">
        <v>8318</v>
      </c>
      <c r="R3185" t="s">
        <v>8319</v>
      </c>
      <c r="S3185" s="10">
        <f t="shared" si="148"/>
        <v>41491.79478009259</v>
      </c>
      <c r="T3185" s="10">
        <f t="shared" si="149"/>
        <v>41509.79478009259</v>
      </c>
      <c r="U3185">
        <f>IF(H3185="GBP", P3185*1.35, P3185*1)</f>
        <v>40.07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1.07</v>
      </c>
      <c r="P3186">
        <f>ROUND(E3186/L3186, 2)</f>
        <v>100.22</v>
      </c>
      <c r="Q3186" t="s">
        <v>8318</v>
      </c>
      <c r="R3186" t="s">
        <v>8319</v>
      </c>
      <c r="S3186" s="10">
        <f t="shared" si="148"/>
        <v>41791.993414351848</v>
      </c>
      <c r="T3186" s="10">
        <f t="shared" si="149"/>
        <v>41821.993414351848</v>
      </c>
      <c r="U3186">
        <f>IF(H3186="GBP", P3186*1.35, P3186*1)</f>
        <v>100.22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</v>
      </c>
      <c r="P3187">
        <f>ROUND(E3187/L3187, 2)</f>
        <v>41.67</v>
      </c>
      <c r="Q3187" t="s">
        <v>8318</v>
      </c>
      <c r="R3187" t="s">
        <v>8319</v>
      </c>
      <c r="S3187" s="10">
        <f t="shared" si="148"/>
        <v>41829.977326388893</v>
      </c>
      <c r="T3187" s="10">
        <f t="shared" si="149"/>
        <v>41836.977326388893</v>
      </c>
      <c r="U3187">
        <f>IF(H3187="GBP", P3187*1.35, P3187*1)</f>
        <v>56.254500000000007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1.02</v>
      </c>
      <c r="P3188">
        <f>ROUND(E3188/L3188, 2)</f>
        <v>46.71</v>
      </c>
      <c r="Q3188" t="s">
        <v>8318</v>
      </c>
      <c r="R3188" t="s">
        <v>8319</v>
      </c>
      <c r="S3188" s="10">
        <f t="shared" si="148"/>
        <v>41868.924050925925</v>
      </c>
      <c r="T3188" s="10">
        <f t="shared" si="149"/>
        <v>41898.875</v>
      </c>
      <c r="U3188">
        <f>IF(H3188="GBP", P3188*1.35, P3188*1)</f>
        <v>63.058500000000002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1.1599999999999999</v>
      </c>
      <c r="P3189">
        <f>ROUND(E3189/L3189, 2)</f>
        <v>71.489999999999995</v>
      </c>
      <c r="Q3189" t="s">
        <v>8318</v>
      </c>
      <c r="R3189" t="s">
        <v>8319</v>
      </c>
      <c r="S3189" s="10">
        <f t="shared" si="148"/>
        <v>41835.666354166664</v>
      </c>
      <c r="T3189" s="10">
        <f t="shared" si="149"/>
        <v>41855.666354166664</v>
      </c>
      <c r="U3189">
        <f>IF(H3189="GBP", P3189*1.35, P3189*1)</f>
        <v>71.489999999999995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0.65</v>
      </c>
      <c r="P3190">
        <f>ROUND(E3190/L3190, 2)</f>
        <v>14.44</v>
      </c>
      <c r="Q3190" t="s">
        <v>8318</v>
      </c>
      <c r="R3190" t="s">
        <v>8360</v>
      </c>
      <c r="S3190" s="10">
        <f t="shared" si="148"/>
        <v>42144.415532407409</v>
      </c>
      <c r="T3190" s="10">
        <f t="shared" si="149"/>
        <v>42165.415532407409</v>
      </c>
      <c r="U3190">
        <f>IF(H3190="GBP", P3190*1.35, P3190*1)</f>
        <v>19.494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0.12</v>
      </c>
      <c r="P3191">
        <f>ROUND(E3191/L3191, 2)</f>
        <v>356.84</v>
      </c>
      <c r="Q3191" t="s">
        <v>8318</v>
      </c>
      <c r="R3191" t="s">
        <v>8360</v>
      </c>
      <c r="S3191" s="10">
        <f t="shared" si="148"/>
        <v>42118.346435185187</v>
      </c>
      <c r="T3191" s="10">
        <f t="shared" si="149"/>
        <v>42148.346435185187</v>
      </c>
      <c r="U3191">
        <f>IF(H3191="GBP", P3191*1.35, P3191*1)</f>
        <v>356.84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P3192" t="e">
        <f>ROUND(E3192/L3192, 2)</f>
        <v>#DIV/0!</v>
      </c>
      <c r="Q3192" t="s">
        <v>8318</v>
      </c>
      <c r="R3192" t="s">
        <v>8360</v>
      </c>
      <c r="S3192" s="10">
        <f t="shared" si="148"/>
        <v>42683.151331018518</v>
      </c>
      <c r="T3192" s="10">
        <f t="shared" si="149"/>
        <v>42713.192997685182</v>
      </c>
      <c r="U3192" t="e">
        <f>IF(H3192="GBP", P3192*1.35, P3192*1)</f>
        <v>#DIV/0!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0.04</v>
      </c>
      <c r="P3193">
        <f>ROUND(E3193/L3193, 2)</f>
        <v>37.75</v>
      </c>
      <c r="Q3193" t="s">
        <v>8318</v>
      </c>
      <c r="R3193" t="s">
        <v>8360</v>
      </c>
      <c r="S3193" s="10">
        <f t="shared" si="148"/>
        <v>42538.755428240736</v>
      </c>
      <c r="T3193" s="10">
        <f t="shared" si="149"/>
        <v>42598.755428240736</v>
      </c>
      <c r="U3193">
        <f>IF(H3193="GBP", P3193*1.35, P3193*1)</f>
        <v>37.75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0.01</v>
      </c>
      <c r="P3194">
        <f>ROUND(E3194/L3194, 2)</f>
        <v>12.75</v>
      </c>
      <c r="Q3194" t="s">
        <v>8318</v>
      </c>
      <c r="R3194" t="s">
        <v>8360</v>
      </c>
      <c r="S3194" s="10">
        <f t="shared" si="148"/>
        <v>42018.94049768518</v>
      </c>
      <c r="T3194" s="10">
        <f t="shared" si="149"/>
        <v>42063.916666666672</v>
      </c>
      <c r="U3194">
        <f>IF(H3194="GBP", P3194*1.35, P3194*1)</f>
        <v>17.212500000000002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0.12</v>
      </c>
      <c r="P3195">
        <f>ROUND(E3195/L3195, 2)</f>
        <v>24.46</v>
      </c>
      <c r="Q3195" t="s">
        <v>8318</v>
      </c>
      <c r="R3195" t="s">
        <v>8360</v>
      </c>
      <c r="S3195" s="10">
        <f t="shared" si="148"/>
        <v>42010.968240740738</v>
      </c>
      <c r="T3195" s="10">
        <f t="shared" si="149"/>
        <v>42055.968240740738</v>
      </c>
      <c r="U3195">
        <f>IF(H3195="GBP", P3195*1.35, P3195*1)</f>
        <v>33.021000000000001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P3196" t="e">
        <f>ROUND(E3196/L3196, 2)</f>
        <v>#DIV/0!</v>
      </c>
      <c r="Q3196" t="s">
        <v>8318</v>
      </c>
      <c r="R3196" t="s">
        <v>8360</v>
      </c>
      <c r="S3196" s="10">
        <f t="shared" si="148"/>
        <v>42182.062476851846</v>
      </c>
      <c r="T3196" s="10">
        <f t="shared" si="149"/>
        <v>42212.062476851846</v>
      </c>
      <c r="U3196" t="e">
        <f>IF(H3196="GBP", P3196*1.35, P3196*1)</f>
        <v>#DIV/0!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0.59</v>
      </c>
      <c r="P3197">
        <f>ROUND(E3197/L3197, 2)</f>
        <v>53.08</v>
      </c>
      <c r="Q3197" t="s">
        <v>8318</v>
      </c>
      <c r="R3197" t="s">
        <v>8360</v>
      </c>
      <c r="S3197" s="10">
        <f t="shared" si="148"/>
        <v>42017.594236111108</v>
      </c>
      <c r="T3197" s="10">
        <f t="shared" si="149"/>
        <v>42047.594236111108</v>
      </c>
      <c r="U3197">
        <f>IF(H3197="GBP", P3197*1.35, P3197*1)</f>
        <v>53.08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0</v>
      </c>
      <c r="P3198">
        <f>ROUND(E3198/L3198, 2)</f>
        <v>300</v>
      </c>
      <c r="Q3198" t="s">
        <v>8318</v>
      </c>
      <c r="R3198" t="s">
        <v>8360</v>
      </c>
      <c r="S3198" s="10">
        <f t="shared" si="148"/>
        <v>42157.598090277781</v>
      </c>
      <c r="T3198" s="10">
        <f t="shared" si="149"/>
        <v>42217.583333333328</v>
      </c>
      <c r="U3198">
        <f>IF(H3198="GBP", P3198*1.35, P3198*1)</f>
        <v>300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0.11</v>
      </c>
      <c r="P3199">
        <f>ROUND(E3199/L3199, 2)</f>
        <v>286.25</v>
      </c>
      <c r="Q3199" t="s">
        <v>8318</v>
      </c>
      <c r="R3199" t="s">
        <v>8360</v>
      </c>
      <c r="S3199" s="10">
        <f t="shared" si="148"/>
        <v>42009.493263888886</v>
      </c>
      <c r="T3199" s="10">
        <f t="shared" si="149"/>
        <v>42039.493263888886</v>
      </c>
      <c r="U3199">
        <f>IF(H3199="GBP", P3199*1.35, P3199*1)</f>
        <v>286.25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0</v>
      </c>
      <c r="P3200">
        <f>ROUND(E3200/L3200, 2)</f>
        <v>36.67</v>
      </c>
      <c r="Q3200" t="s">
        <v>8318</v>
      </c>
      <c r="R3200" t="s">
        <v>8360</v>
      </c>
      <c r="S3200" s="10">
        <f t="shared" si="148"/>
        <v>42013.424502314811</v>
      </c>
      <c r="T3200" s="10">
        <f t="shared" si="149"/>
        <v>42051.424502314811</v>
      </c>
      <c r="U3200">
        <f>IF(H3200="GBP", P3200*1.35, P3200*1)</f>
        <v>36.67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0.52</v>
      </c>
      <c r="P3201">
        <f>ROUND(E3201/L3201, 2)</f>
        <v>49.21</v>
      </c>
      <c r="Q3201" t="s">
        <v>8318</v>
      </c>
      <c r="R3201" t="s">
        <v>8360</v>
      </c>
      <c r="S3201" s="10">
        <f t="shared" si="148"/>
        <v>41858.761782407404</v>
      </c>
      <c r="T3201" s="10">
        <f t="shared" si="149"/>
        <v>41888.875</v>
      </c>
      <c r="U3201">
        <f>IF(H3201="GBP", P3201*1.35, P3201*1)</f>
        <v>49.21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0</v>
      </c>
      <c r="P3202">
        <f>ROUND(E3202/L3202, 2)</f>
        <v>1</v>
      </c>
      <c r="Q3202" t="s">
        <v>8318</v>
      </c>
      <c r="R3202" t="s">
        <v>8360</v>
      </c>
      <c r="S3202" s="10">
        <f t="shared" si="148"/>
        <v>42460.320613425924</v>
      </c>
      <c r="T3202" s="10">
        <f t="shared" si="149"/>
        <v>42490.231944444444</v>
      </c>
      <c r="U3202">
        <f>IF(H3202="GBP", P3202*1.35, P3202*1)</f>
        <v>1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ROUND(E3203/D3203,2)</f>
        <v>0.01</v>
      </c>
      <c r="P3203">
        <f>ROUND(E3203/L3203, 2)</f>
        <v>12.5</v>
      </c>
      <c r="Q3203" t="s">
        <v>8318</v>
      </c>
      <c r="R3203" t="s">
        <v>8360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  <c r="U3203">
        <f>IF(H3203="GBP", P3203*1.35, P3203*1)</f>
        <v>16.875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0.55000000000000004</v>
      </c>
      <c r="P3204">
        <f>ROUND(E3204/L3204, 2)</f>
        <v>109.04</v>
      </c>
      <c r="Q3204" t="s">
        <v>8318</v>
      </c>
      <c r="R3204" t="s">
        <v>8360</v>
      </c>
      <c r="S3204" s="10">
        <f t="shared" si="151"/>
        <v>42293.853541666671</v>
      </c>
      <c r="T3204" s="10">
        <f t="shared" si="152"/>
        <v>42352.249305555553</v>
      </c>
      <c r="U3204">
        <f>IF(H3204="GBP", P3204*1.35, P3204*1)</f>
        <v>109.04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0.25</v>
      </c>
      <c r="P3205">
        <f>ROUND(E3205/L3205, 2)</f>
        <v>41.67</v>
      </c>
      <c r="Q3205" t="s">
        <v>8318</v>
      </c>
      <c r="R3205" t="s">
        <v>8360</v>
      </c>
      <c r="S3205" s="10">
        <f t="shared" si="151"/>
        <v>42242.988680555558</v>
      </c>
      <c r="T3205" s="10">
        <f t="shared" si="152"/>
        <v>42272.988680555558</v>
      </c>
      <c r="U3205">
        <f>IF(H3205="GBP", P3205*1.35, P3205*1)</f>
        <v>41.67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P3206" t="e">
        <f>ROUND(E3206/L3206, 2)</f>
        <v>#DIV/0!</v>
      </c>
      <c r="Q3206" t="s">
        <v>8318</v>
      </c>
      <c r="R3206" t="s">
        <v>8360</v>
      </c>
      <c r="S3206" s="10">
        <f t="shared" si="151"/>
        <v>42172.686099537037</v>
      </c>
      <c r="T3206" s="10">
        <f t="shared" si="152"/>
        <v>42202.676388888889</v>
      </c>
      <c r="U3206" t="e">
        <f>IF(H3206="GBP", P3206*1.35, P3206*1)</f>
        <v>#DIV/0!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0.03</v>
      </c>
      <c r="P3207">
        <f>ROUND(E3207/L3207, 2)</f>
        <v>22.75</v>
      </c>
      <c r="Q3207" t="s">
        <v>8318</v>
      </c>
      <c r="R3207" t="s">
        <v>8360</v>
      </c>
      <c r="S3207" s="10">
        <f t="shared" si="151"/>
        <v>42095.374675925923</v>
      </c>
      <c r="T3207" s="10">
        <f t="shared" si="152"/>
        <v>42125.374675925923</v>
      </c>
      <c r="U3207">
        <f>IF(H3207="GBP", P3207*1.35, P3207*1)</f>
        <v>30.712500000000002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P3208" t="e">
        <f>ROUND(E3208/L3208, 2)</f>
        <v>#DIV/0!</v>
      </c>
      <c r="Q3208" t="s">
        <v>8318</v>
      </c>
      <c r="R3208" t="s">
        <v>8360</v>
      </c>
      <c r="S3208" s="10">
        <f t="shared" si="151"/>
        <v>42236.276053240741</v>
      </c>
      <c r="T3208" s="10">
        <f t="shared" si="152"/>
        <v>42266.276053240741</v>
      </c>
      <c r="U3208" t="e">
        <f>IF(H3208="GBP", P3208*1.35, P3208*1)</f>
        <v>#DIV/0!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0.46</v>
      </c>
      <c r="P3209">
        <f>ROUND(E3209/L3209, 2)</f>
        <v>70.83</v>
      </c>
      <c r="Q3209" t="s">
        <v>8318</v>
      </c>
      <c r="R3209" t="s">
        <v>8360</v>
      </c>
      <c r="S3209" s="10">
        <f t="shared" si="151"/>
        <v>42057.277858796297</v>
      </c>
      <c r="T3209" s="10">
        <f t="shared" si="152"/>
        <v>42117.236192129625</v>
      </c>
      <c r="U3209">
        <f>IF(H3209="GBP", P3209*1.35, P3209*1)</f>
        <v>70.83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1.04</v>
      </c>
      <c r="P3210">
        <f>ROUND(E3210/L3210, 2)</f>
        <v>63.11</v>
      </c>
      <c r="Q3210" t="s">
        <v>8318</v>
      </c>
      <c r="R3210" t="s">
        <v>8319</v>
      </c>
      <c r="S3210" s="10">
        <f t="shared" si="151"/>
        <v>41827.605057870373</v>
      </c>
      <c r="T3210" s="10">
        <f t="shared" si="152"/>
        <v>41848.605057870373</v>
      </c>
      <c r="U3210">
        <f>IF(H3210="GBP", P3210*1.35, P3210*1)</f>
        <v>63.11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1.19</v>
      </c>
      <c r="P3211">
        <f>ROUND(E3211/L3211, 2)</f>
        <v>50.16</v>
      </c>
      <c r="Q3211" t="s">
        <v>8318</v>
      </c>
      <c r="R3211" t="s">
        <v>8319</v>
      </c>
      <c r="S3211" s="10">
        <f t="shared" si="151"/>
        <v>41778.637245370373</v>
      </c>
      <c r="T3211" s="10">
        <f t="shared" si="152"/>
        <v>41810.958333333336</v>
      </c>
      <c r="U3211">
        <f>IF(H3211="GBP", P3211*1.35, P3211*1)</f>
        <v>50.16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1.26</v>
      </c>
      <c r="P3212">
        <f>ROUND(E3212/L3212, 2)</f>
        <v>62.88</v>
      </c>
      <c r="Q3212" t="s">
        <v>8318</v>
      </c>
      <c r="R3212" t="s">
        <v>8319</v>
      </c>
      <c r="S3212" s="10">
        <f t="shared" si="151"/>
        <v>41013.936562499999</v>
      </c>
      <c r="T3212" s="10">
        <f t="shared" si="152"/>
        <v>41061.165972222225</v>
      </c>
      <c r="U3212">
        <f>IF(H3212="GBP", P3212*1.35, P3212*1)</f>
        <v>62.88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1.2</v>
      </c>
      <c r="P3213">
        <f>ROUND(E3213/L3213, 2)</f>
        <v>85.53</v>
      </c>
      <c r="Q3213" t="s">
        <v>8318</v>
      </c>
      <c r="R3213" t="s">
        <v>8319</v>
      </c>
      <c r="S3213" s="10">
        <f t="shared" si="151"/>
        <v>41834.586574074077</v>
      </c>
      <c r="T3213" s="10">
        <f t="shared" si="152"/>
        <v>41866.083333333336</v>
      </c>
      <c r="U3213">
        <f>IF(H3213="GBP", P3213*1.35, P3213*1)</f>
        <v>85.53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1.26</v>
      </c>
      <c r="P3214">
        <f>ROUND(E3214/L3214, 2)</f>
        <v>53.72</v>
      </c>
      <c r="Q3214" t="s">
        <v>8318</v>
      </c>
      <c r="R3214" t="s">
        <v>8319</v>
      </c>
      <c r="S3214" s="10">
        <f t="shared" si="151"/>
        <v>41829.795729166668</v>
      </c>
      <c r="T3214" s="10">
        <f t="shared" si="152"/>
        <v>41859.795729166668</v>
      </c>
      <c r="U3214">
        <f>IF(H3214="GBP", P3214*1.35, P3214*1)</f>
        <v>53.72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</v>
      </c>
      <c r="P3215">
        <f>ROUND(E3215/L3215, 2)</f>
        <v>127.81</v>
      </c>
      <c r="Q3215" t="s">
        <v>8318</v>
      </c>
      <c r="R3215" t="s">
        <v>8319</v>
      </c>
      <c r="S3215" s="10">
        <f t="shared" si="151"/>
        <v>42171.763414351852</v>
      </c>
      <c r="T3215" s="10">
        <f t="shared" si="152"/>
        <v>42211.763414351852</v>
      </c>
      <c r="U3215">
        <f>IF(H3215="GBP", P3215*1.35, P3215*1)</f>
        <v>172.54350000000002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1.02</v>
      </c>
      <c r="P3216">
        <f>ROUND(E3216/L3216, 2)</f>
        <v>106.57</v>
      </c>
      <c r="Q3216" t="s">
        <v>8318</v>
      </c>
      <c r="R3216" t="s">
        <v>8319</v>
      </c>
      <c r="S3216" s="10">
        <f t="shared" si="151"/>
        <v>42337.792511574073</v>
      </c>
      <c r="T3216" s="10">
        <f t="shared" si="152"/>
        <v>42374.996527777781</v>
      </c>
      <c r="U3216">
        <f>IF(H3216="GBP", P3216*1.35, P3216*1)</f>
        <v>143.86949999999999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</v>
      </c>
      <c r="P3217">
        <f>ROUND(E3217/L3217, 2)</f>
        <v>262.11</v>
      </c>
      <c r="Q3217" t="s">
        <v>8318</v>
      </c>
      <c r="R3217" t="s">
        <v>8319</v>
      </c>
      <c r="S3217" s="10">
        <f t="shared" si="151"/>
        <v>42219.665173611109</v>
      </c>
      <c r="T3217" s="10">
        <f t="shared" si="152"/>
        <v>42257.165972222225</v>
      </c>
      <c r="U3217">
        <f>IF(H3217="GBP", P3217*1.35, P3217*1)</f>
        <v>262.11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</v>
      </c>
      <c r="P3218">
        <f>ROUND(E3218/L3218, 2)</f>
        <v>57.17</v>
      </c>
      <c r="Q3218" t="s">
        <v>8318</v>
      </c>
      <c r="R3218" t="s">
        <v>8319</v>
      </c>
      <c r="S3218" s="10">
        <f t="shared" si="151"/>
        <v>42165.462627314817</v>
      </c>
      <c r="T3218" s="10">
        <f t="shared" si="152"/>
        <v>42196.604166666672</v>
      </c>
      <c r="U3218">
        <f>IF(H3218="GBP", P3218*1.35, P3218*1)</f>
        <v>77.179500000000004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1.1599999999999999</v>
      </c>
      <c r="P3219">
        <f>ROUND(E3219/L3219, 2)</f>
        <v>50.2</v>
      </c>
      <c r="Q3219" t="s">
        <v>8318</v>
      </c>
      <c r="R3219" t="s">
        <v>8319</v>
      </c>
      <c r="S3219" s="10">
        <f t="shared" si="151"/>
        <v>42648.546111111107</v>
      </c>
      <c r="T3219" s="10">
        <f t="shared" si="152"/>
        <v>42678.546111111107</v>
      </c>
      <c r="U3219">
        <f>IF(H3219="GBP", P3219*1.35, P3219*1)</f>
        <v>50.2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1.02</v>
      </c>
      <c r="P3220">
        <f>ROUND(E3220/L3220, 2)</f>
        <v>66.59</v>
      </c>
      <c r="Q3220" t="s">
        <v>8318</v>
      </c>
      <c r="R3220" t="s">
        <v>8319</v>
      </c>
      <c r="S3220" s="10">
        <f t="shared" si="151"/>
        <v>41971.002152777779</v>
      </c>
      <c r="T3220" s="10">
        <f t="shared" si="152"/>
        <v>42004</v>
      </c>
      <c r="U3220">
        <f>IF(H3220="GBP", P3220*1.35, P3220*1)</f>
        <v>89.896500000000017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</v>
      </c>
      <c r="P3221">
        <f>ROUND(E3221/L3221, 2)</f>
        <v>168.25</v>
      </c>
      <c r="Q3221" t="s">
        <v>8318</v>
      </c>
      <c r="R3221" t="s">
        <v>8319</v>
      </c>
      <c r="S3221" s="10">
        <f t="shared" si="151"/>
        <v>42050.983182870375</v>
      </c>
      <c r="T3221" s="10">
        <f t="shared" si="152"/>
        <v>42085.941516203704</v>
      </c>
      <c r="U3221">
        <f>IF(H3221="GBP", P3221*1.35, P3221*1)</f>
        <v>168.25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1.01</v>
      </c>
      <c r="P3222">
        <f>ROUND(E3222/L3222, 2)</f>
        <v>256.37</v>
      </c>
      <c r="Q3222" t="s">
        <v>8318</v>
      </c>
      <c r="R3222" t="s">
        <v>8319</v>
      </c>
      <c r="S3222" s="10">
        <f t="shared" si="151"/>
        <v>42772.833379629628</v>
      </c>
      <c r="T3222" s="10">
        <f t="shared" si="152"/>
        <v>42806.875</v>
      </c>
      <c r="U3222">
        <f>IF(H3222="GBP", P3222*1.35, P3222*1)</f>
        <v>256.37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1.03</v>
      </c>
      <c r="P3223">
        <f>ROUND(E3223/L3223, 2)</f>
        <v>36.61</v>
      </c>
      <c r="Q3223" t="s">
        <v>8318</v>
      </c>
      <c r="R3223" t="s">
        <v>8319</v>
      </c>
      <c r="S3223" s="10">
        <f t="shared" si="151"/>
        <v>42155.696793981479</v>
      </c>
      <c r="T3223" s="10">
        <f t="shared" si="152"/>
        <v>42190.696793981479</v>
      </c>
      <c r="U3223">
        <f>IF(H3223="GBP", P3223*1.35, P3223*1)</f>
        <v>49.423500000000004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1.25</v>
      </c>
      <c r="P3224">
        <f>ROUND(E3224/L3224, 2)</f>
        <v>37.14</v>
      </c>
      <c r="Q3224" t="s">
        <v>8318</v>
      </c>
      <c r="R3224" t="s">
        <v>8319</v>
      </c>
      <c r="S3224" s="10">
        <f t="shared" si="151"/>
        <v>42270.582141203704</v>
      </c>
      <c r="T3224" s="10">
        <f t="shared" si="152"/>
        <v>42301.895138888889</v>
      </c>
      <c r="U3224">
        <f>IF(H3224="GBP", P3224*1.35, P3224*1)</f>
        <v>37.14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1.1000000000000001</v>
      </c>
      <c r="P3225">
        <f>ROUND(E3225/L3225, 2)</f>
        <v>45.88</v>
      </c>
      <c r="Q3225" t="s">
        <v>8318</v>
      </c>
      <c r="R3225" t="s">
        <v>8319</v>
      </c>
      <c r="S3225" s="10">
        <f t="shared" si="151"/>
        <v>42206.835370370376</v>
      </c>
      <c r="T3225" s="10">
        <f t="shared" si="152"/>
        <v>42236.835370370376</v>
      </c>
      <c r="U3225">
        <f>IF(H3225="GBP", P3225*1.35, P3225*1)</f>
        <v>45.88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1.02</v>
      </c>
      <c r="P3226">
        <f>ROUND(E3226/L3226, 2)</f>
        <v>141.71</v>
      </c>
      <c r="Q3226" t="s">
        <v>8318</v>
      </c>
      <c r="R3226" t="s">
        <v>8319</v>
      </c>
      <c r="S3226" s="10">
        <f t="shared" si="151"/>
        <v>42697.850844907407</v>
      </c>
      <c r="T3226" s="10">
        <f t="shared" si="152"/>
        <v>42745.208333333328</v>
      </c>
      <c r="U3226">
        <f>IF(H3226="GBP", P3226*1.35, P3226*1)</f>
        <v>141.71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1.02</v>
      </c>
      <c r="P3227">
        <f>ROUND(E3227/L3227, 2)</f>
        <v>52.49</v>
      </c>
      <c r="Q3227" t="s">
        <v>8318</v>
      </c>
      <c r="R3227" t="s">
        <v>8319</v>
      </c>
      <c r="S3227" s="10">
        <f t="shared" si="151"/>
        <v>42503.559467592597</v>
      </c>
      <c r="T3227" s="10">
        <f t="shared" si="152"/>
        <v>42524.875</v>
      </c>
      <c r="U3227">
        <f>IF(H3227="GBP", P3227*1.35, P3227*1)</f>
        <v>52.49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1.04</v>
      </c>
      <c r="P3228">
        <f>ROUND(E3228/L3228, 2)</f>
        <v>59.52</v>
      </c>
      <c r="Q3228" t="s">
        <v>8318</v>
      </c>
      <c r="R3228" t="s">
        <v>8319</v>
      </c>
      <c r="S3228" s="10">
        <f t="shared" si="151"/>
        <v>42277.583472222221</v>
      </c>
      <c r="T3228" s="10">
        <f t="shared" si="152"/>
        <v>42307.583472222221</v>
      </c>
      <c r="U3228">
        <f>IF(H3228="GBP", P3228*1.35, P3228*1)</f>
        <v>80.352000000000004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1.25</v>
      </c>
      <c r="P3229">
        <f>ROUND(E3229/L3229, 2)</f>
        <v>50</v>
      </c>
      <c r="Q3229" t="s">
        <v>8318</v>
      </c>
      <c r="R3229" t="s">
        <v>8319</v>
      </c>
      <c r="S3229" s="10">
        <f t="shared" si="151"/>
        <v>42722.882361111115</v>
      </c>
      <c r="T3229" s="10">
        <f t="shared" si="152"/>
        <v>42752.882361111115</v>
      </c>
      <c r="U3229">
        <f>IF(H3229="GBP", P3229*1.35, P3229*1)</f>
        <v>67.5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1.02</v>
      </c>
      <c r="P3230">
        <f>ROUND(E3230/L3230, 2)</f>
        <v>193.62</v>
      </c>
      <c r="Q3230" t="s">
        <v>8318</v>
      </c>
      <c r="R3230" t="s">
        <v>8319</v>
      </c>
      <c r="S3230" s="10">
        <f t="shared" si="151"/>
        <v>42323.70930555556</v>
      </c>
      <c r="T3230" s="10">
        <f t="shared" si="152"/>
        <v>42355.207638888889</v>
      </c>
      <c r="U3230">
        <f>IF(H3230="GBP", P3230*1.35, P3230*1)</f>
        <v>193.62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1.08</v>
      </c>
      <c r="P3231">
        <f>ROUND(E3231/L3231, 2)</f>
        <v>106.8</v>
      </c>
      <c r="Q3231" t="s">
        <v>8318</v>
      </c>
      <c r="R3231" t="s">
        <v>8319</v>
      </c>
      <c r="S3231" s="10">
        <f t="shared" si="151"/>
        <v>41933.291643518518</v>
      </c>
      <c r="T3231" s="10">
        <f t="shared" si="152"/>
        <v>41963.333310185189</v>
      </c>
      <c r="U3231">
        <f>IF(H3231="GBP", P3231*1.35, P3231*1)</f>
        <v>106.8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1.1000000000000001</v>
      </c>
      <c r="P3232">
        <f>ROUND(E3232/L3232, 2)</f>
        <v>77.22</v>
      </c>
      <c r="Q3232" t="s">
        <v>8318</v>
      </c>
      <c r="R3232" t="s">
        <v>8319</v>
      </c>
      <c r="S3232" s="10">
        <f t="shared" si="151"/>
        <v>41898.168125000004</v>
      </c>
      <c r="T3232" s="10">
        <f t="shared" si="152"/>
        <v>41913.165972222225</v>
      </c>
      <c r="U3232">
        <f>IF(H3232="GBP", P3232*1.35, P3232*1)</f>
        <v>77.22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1.61</v>
      </c>
      <c r="P3233">
        <f>ROUND(E3233/L3233, 2)</f>
        <v>57.5</v>
      </c>
      <c r="Q3233" t="s">
        <v>8318</v>
      </c>
      <c r="R3233" t="s">
        <v>8319</v>
      </c>
      <c r="S3233" s="10">
        <f t="shared" si="151"/>
        <v>42446.943831018521</v>
      </c>
      <c r="T3233" s="10">
        <f t="shared" si="152"/>
        <v>42476.943831018521</v>
      </c>
      <c r="U3233">
        <f>IF(H3233="GBP", P3233*1.35, P3233*1)</f>
        <v>57.5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1.31</v>
      </c>
      <c r="P3234">
        <f>ROUND(E3234/L3234, 2)</f>
        <v>50.46</v>
      </c>
      <c r="Q3234" t="s">
        <v>8318</v>
      </c>
      <c r="R3234" t="s">
        <v>8319</v>
      </c>
      <c r="S3234" s="10">
        <f t="shared" si="151"/>
        <v>42463.81385416667</v>
      </c>
      <c r="T3234" s="10">
        <f t="shared" si="152"/>
        <v>42494.165972222225</v>
      </c>
      <c r="U3234">
        <f>IF(H3234="GBP", P3234*1.35, P3234*1)</f>
        <v>50.46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1.19</v>
      </c>
      <c r="P3235">
        <f>ROUND(E3235/L3235, 2)</f>
        <v>97.38</v>
      </c>
      <c r="Q3235" t="s">
        <v>8318</v>
      </c>
      <c r="R3235" t="s">
        <v>8319</v>
      </c>
      <c r="S3235" s="10">
        <f t="shared" si="151"/>
        <v>42766.805034722223</v>
      </c>
      <c r="T3235" s="10">
        <f t="shared" si="152"/>
        <v>42796.805034722223</v>
      </c>
      <c r="U3235">
        <f>IF(H3235="GBP", P3235*1.35, P3235*1)</f>
        <v>97.38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</v>
      </c>
      <c r="P3236">
        <f>ROUND(E3236/L3236, 2)</f>
        <v>34.92</v>
      </c>
      <c r="Q3236" t="s">
        <v>8318</v>
      </c>
      <c r="R3236" t="s">
        <v>8319</v>
      </c>
      <c r="S3236" s="10">
        <f t="shared" si="151"/>
        <v>42734.789444444439</v>
      </c>
      <c r="T3236" s="10">
        <f t="shared" si="152"/>
        <v>42767.979861111111</v>
      </c>
      <c r="U3236">
        <f>IF(H3236="GBP", P3236*1.35, P3236*1)</f>
        <v>47.142000000000003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1.03</v>
      </c>
      <c r="P3237">
        <f>ROUND(E3237/L3237, 2)</f>
        <v>85.53</v>
      </c>
      <c r="Q3237" t="s">
        <v>8318</v>
      </c>
      <c r="R3237" t="s">
        <v>8319</v>
      </c>
      <c r="S3237" s="10">
        <f t="shared" si="151"/>
        <v>42522.347812499997</v>
      </c>
      <c r="T3237" s="10">
        <f t="shared" si="152"/>
        <v>42552.347812499997</v>
      </c>
      <c r="U3237">
        <f>IF(H3237="GBP", P3237*1.35, P3237*1)</f>
        <v>85.53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1.01</v>
      </c>
      <c r="P3238">
        <f>ROUND(E3238/L3238, 2)</f>
        <v>182.91</v>
      </c>
      <c r="Q3238" t="s">
        <v>8318</v>
      </c>
      <c r="R3238" t="s">
        <v>8319</v>
      </c>
      <c r="S3238" s="10">
        <f t="shared" si="151"/>
        <v>42702.917048611111</v>
      </c>
      <c r="T3238" s="10">
        <f t="shared" si="152"/>
        <v>42732.917048611111</v>
      </c>
      <c r="U3238">
        <f>IF(H3238="GBP", P3238*1.35, P3238*1)</f>
        <v>182.91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1.01</v>
      </c>
      <c r="P3239">
        <f>ROUND(E3239/L3239, 2)</f>
        <v>131.13999999999999</v>
      </c>
      <c r="Q3239" t="s">
        <v>8318</v>
      </c>
      <c r="R3239" t="s">
        <v>8319</v>
      </c>
      <c r="S3239" s="10">
        <f t="shared" si="151"/>
        <v>42252.474351851852</v>
      </c>
      <c r="T3239" s="10">
        <f t="shared" si="152"/>
        <v>42276.165972222225</v>
      </c>
      <c r="U3239">
        <f>IF(H3239="GBP", P3239*1.35, P3239*1)</f>
        <v>131.13999999999999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1.1200000000000001</v>
      </c>
      <c r="P3240">
        <f>ROUND(E3240/L3240, 2)</f>
        <v>39.81</v>
      </c>
      <c r="Q3240" t="s">
        <v>8318</v>
      </c>
      <c r="R3240" t="s">
        <v>8319</v>
      </c>
      <c r="S3240" s="10">
        <f t="shared" si="151"/>
        <v>42156.510393518518</v>
      </c>
      <c r="T3240" s="10">
        <f t="shared" si="152"/>
        <v>42186.510393518518</v>
      </c>
      <c r="U3240">
        <f>IF(H3240="GBP", P3240*1.35, P3240*1)</f>
        <v>53.743500000000004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1.06</v>
      </c>
      <c r="P3241">
        <f>ROUND(E3241/L3241, 2)</f>
        <v>59.7</v>
      </c>
      <c r="Q3241" t="s">
        <v>8318</v>
      </c>
      <c r="R3241" t="s">
        <v>8319</v>
      </c>
      <c r="S3241" s="10">
        <f t="shared" si="151"/>
        <v>42278.089039351849</v>
      </c>
      <c r="T3241" s="10">
        <f t="shared" si="152"/>
        <v>42302.999305555553</v>
      </c>
      <c r="U3241">
        <f>IF(H3241="GBP", P3241*1.35, P3241*1)</f>
        <v>80.595000000000013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1.01</v>
      </c>
      <c r="P3242">
        <f>ROUND(E3242/L3242, 2)</f>
        <v>88.74</v>
      </c>
      <c r="Q3242" t="s">
        <v>8318</v>
      </c>
      <c r="R3242" t="s">
        <v>8319</v>
      </c>
      <c r="S3242" s="10">
        <f t="shared" si="151"/>
        <v>42754.693842592591</v>
      </c>
      <c r="T3242" s="10">
        <f t="shared" si="152"/>
        <v>42782.958333333328</v>
      </c>
      <c r="U3242">
        <f>IF(H3242="GBP", P3242*1.35, P3242*1)</f>
        <v>119.79900000000001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1.1499999999999999</v>
      </c>
      <c r="P3243">
        <f>ROUND(E3243/L3243, 2)</f>
        <v>58.69</v>
      </c>
      <c r="Q3243" t="s">
        <v>8318</v>
      </c>
      <c r="R3243" t="s">
        <v>8319</v>
      </c>
      <c r="S3243" s="10">
        <f t="shared" si="151"/>
        <v>41893.324884259258</v>
      </c>
      <c r="T3243" s="10">
        <f t="shared" si="152"/>
        <v>41926.290972222225</v>
      </c>
      <c r="U3243">
        <f>IF(H3243="GBP", P3243*1.35, P3243*1)</f>
        <v>58.69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1.27</v>
      </c>
      <c r="P3244">
        <f>ROUND(E3244/L3244, 2)</f>
        <v>69.569999999999993</v>
      </c>
      <c r="Q3244" t="s">
        <v>8318</v>
      </c>
      <c r="R3244" t="s">
        <v>8319</v>
      </c>
      <c r="S3244" s="10">
        <f t="shared" si="151"/>
        <v>41871.755694444444</v>
      </c>
      <c r="T3244" s="10">
        <f t="shared" si="152"/>
        <v>41901.755694444444</v>
      </c>
      <c r="U3244">
        <f>IF(H3244="GBP", P3244*1.35, P3244*1)</f>
        <v>69.569999999999993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1.03</v>
      </c>
      <c r="P3245">
        <f>ROUND(E3245/L3245, 2)</f>
        <v>115.87</v>
      </c>
      <c r="Q3245" t="s">
        <v>8318</v>
      </c>
      <c r="R3245" t="s">
        <v>8319</v>
      </c>
      <c r="S3245" s="10">
        <f t="shared" si="151"/>
        <v>42262.096782407403</v>
      </c>
      <c r="T3245" s="10">
        <f t="shared" si="152"/>
        <v>42286</v>
      </c>
      <c r="U3245">
        <f>IF(H3245="GBP", P3245*1.35, P3245*1)</f>
        <v>115.87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1.03</v>
      </c>
      <c r="P3246">
        <f>ROUND(E3246/L3246, 2)</f>
        <v>23.87</v>
      </c>
      <c r="Q3246" t="s">
        <v>8318</v>
      </c>
      <c r="R3246" t="s">
        <v>8319</v>
      </c>
      <c r="S3246" s="10">
        <f t="shared" si="151"/>
        <v>42675.694236111114</v>
      </c>
      <c r="T3246" s="10">
        <f t="shared" si="152"/>
        <v>42705.735902777778</v>
      </c>
      <c r="U3246">
        <f>IF(H3246="GBP", P3246*1.35, P3246*1)</f>
        <v>32.224500000000006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1.04</v>
      </c>
      <c r="P3247">
        <f>ROUND(E3247/L3247, 2)</f>
        <v>81.13</v>
      </c>
      <c r="Q3247" t="s">
        <v>8318</v>
      </c>
      <c r="R3247" t="s">
        <v>8319</v>
      </c>
      <c r="S3247" s="10">
        <f t="shared" si="151"/>
        <v>42135.60020833333</v>
      </c>
      <c r="T3247" s="10">
        <f t="shared" si="152"/>
        <v>42167.083333333328</v>
      </c>
      <c r="U3247">
        <f>IF(H3247="GBP", P3247*1.35, P3247*1)</f>
        <v>81.13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1.1100000000000001</v>
      </c>
      <c r="P3248">
        <f>ROUND(E3248/L3248, 2)</f>
        <v>57.63</v>
      </c>
      <c r="Q3248" t="s">
        <v>8318</v>
      </c>
      <c r="R3248" t="s">
        <v>8319</v>
      </c>
      <c r="S3248" s="10">
        <f t="shared" si="151"/>
        <v>42230.472222222219</v>
      </c>
      <c r="T3248" s="10">
        <f t="shared" si="152"/>
        <v>42259.165972222225</v>
      </c>
      <c r="U3248">
        <f>IF(H3248="GBP", P3248*1.35, P3248*1)</f>
        <v>57.63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1.06</v>
      </c>
      <c r="P3249">
        <f>ROUND(E3249/L3249, 2)</f>
        <v>46.43</v>
      </c>
      <c r="Q3249" t="s">
        <v>8318</v>
      </c>
      <c r="R3249" t="s">
        <v>8319</v>
      </c>
      <c r="S3249" s="10">
        <f t="shared" si="151"/>
        <v>42167.434166666666</v>
      </c>
      <c r="T3249" s="10">
        <f t="shared" si="152"/>
        <v>42197.434166666666</v>
      </c>
      <c r="U3249">
        <f>IF(H3249="GBP", P3249*1.35, P3249*1)</f>
        <v>62.680500000000002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1.01</v>
      </c>
      <c r="P3250">
        <f>ROUND(E3250/L3250, 2)</f>
        <v>60.48</v>
      </c>
      <c r="Q3250" t="s">
        <v>8318</v>
      </c>
      <c r="R3250" t="s">
        <v>8319</v>
      </c>
      <c r="S3250" s="10">
        <f t="shared" si="151"/>
        <v>42068.888391203705</v>
      </c>
      <c r="T3250" s="10">
        <f t="shared" si="152"/>
        <v>42098.846724537041</v>
      </c>
      <c r="U3250">
        <f>IF(H3250="GBP", P3250*1.35, P3250*1)</f>
        <v>60.48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1.05</v>
      </c>
      <c r="P3251">
        <f>ROUND(E3251/L3251, 2)</f>
        <v>65.58</v>
      </c>
      <c r="Q3251" t="s">
        <v>8318</v>
      </c>
      <c r="R3251" t="s">
        <v>8319</v>
      </c>
      <c r="S3251" s="10">
        <f t="shared" si="151"/>
        <v>42145.746689814812</v>
      </c>
      <c r="T3251" s="10">
        <f t="shared" si="152"/>
        <v>42175.746689814812</v>
      </c>
      <c r="U3251">
        <f>IF(H3251="GBP", P3251*1.35, P3251*1)</f>
        <v>65.58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1.02</v>
      </c>
      <c r="P3252">
        <f>ROUND(E3252/L3252, 2)</f>
        <v>119.19</v>
      </c>
      <c r="Q3252" t="s">
        <v>8318</v>
      </c>
      <c r="R3252" t="s">
        <v>8319</v>
      </c>
      <c r="S3252" s="10">
        <f t="shared" si="151"/>
        <v>41918.742175925923</v>
      </c>
      <c r="T3252" s="10">
        <f t="shared" si="152"/>
        <v>41948.783842592595</v>
      </c>
      <c r="U3252">
        <f>IF(H3252="GBP", P3252*1.35, P3252*1)</f>
        <v>119.19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1.1100000000000001</v>
      </c>
      <c r="P3253">
        <f>ROUND(E3253/L3253, 2)</f>
        <v>83.05</v>
      </c>
      <c r="Q3253" t="s">
        <v>8318</v>
      </c>
      <c r="R3253" t="s">
        <v>8319</v>
      </c>
      <c r="S3253" s="10">
        <f t="shared" si="151"/>
        <v>42146.731087962966</v>
      </c>
      <c r="T3253" s="10">
        <f t="shared" si="152"/>
        <v>42176.731087962966</v>
      </c>
      <c r="U3253">
        <f>IF(H3253="GBP", P3253*1.35, P3253*1)</f>
        <v>83.05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1.28</v>
      </c>
      <c r="P3254">
        <f>ROUND(E3254/L3254, 2)</f>
        <v>57.52</v>
      </c>
      <c r="Q3254" t="s">
        <v>8318</v>
      </c>
      <c r="R3254" t="s">
        <v>8319</v>
      </c>
      <c r="S3254" s="10">
        <f t="shared" si="151"/>
        <v>42590.472685185188</v>
      </c>
      <c r="T3254" s="10">
        <f t="shared" si="152"/>
        <v>42620.472685185188</v>
      </c>
      <c r="U3254">
        <f>IF(H3254="GBP", P3254*1.35, P3254*1)</f>
        <v>77.652000000000015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1.02</v>
      </c>
      <c r="P3255">
        <f>ROUND(E3255/L3255, 2)</f>
        <v>177.09</v>
      </c>
      <c r="Q3255" t="s">
        <v>8318</v>
      </c>
      <c r="R3255" t="s">
        <v>8319</v>
      </c>
      <c r="S3255" s="10">
        <f t="shared" si="151"/>
        <v>42602.576712962968</v>
      </c>
      <c r="T3255" s="10">
        <f t="shared" si="152"/>
        <v>42621.15625</v>
      </c>
      <c r="U3255">
        <f>IF(H3255="GBP", P3255*1.35, P3255*1)</f>
        <v>177.09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1.01</v>
      </c>
      <c r="P3256">
        <f>ROUND(E3256/L3256, 2)</f>
        <v>70.77</v>
      </c>
      <c r="Q3256" t="s">
        <v>8318</v>
      </c>
      <c r="R3256" t="s">
        <v>8319</v>
      </c>
      <c r="S3256" s="10">
        <f t="shared" si="151"/>
        <v>42059.085752314815</v>
      </c>
      <c r="T3256" s="10">
        <f t="shared" si="152"/>
        <v>42089.044085648144</v>
      </c>
      <c r="U3256">
        <f>IF(H3256="GBP", P3256*1.35, P3256*1)</f>
        <v>95.539500000000004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1.75</v>
      </c>
      <c r="P3257">
        <f>ROUND(E3257/L3257, 2)</f>
        <v>29.17</v>
      </c>
      <c r="Q3257" t="s">
        <v>8318</v>
      </c>
      <c r="R3257" t="s">
        <v>8319</v>
      </c>
      <c r="S3257" s="10">
        <f t="shared" si="151"/>
        <v>41889.768229166664</v>
      </c>
      <c r="T3257" s="10">
        <f t="shared" si="152"/>
        <v>41919.768229166664</v>
      </c>
      <c r="U3257">
        <f>IF(H3257="GBP", P3257*1.35, P3257*1)</f>
        <v>39.379500000000007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1.28</v>
      </c>
      <c r="P3258">
        <f>ROUND(E3258/L3258, 2)</f>
        <v>72.760000000000005</v>
      </c>
      <c r="Q3258" t="s">
        <v>8318</v>
      </c>
      <c r="R3258" t="s">
        <v>8319</v>
      </c>
      <c r="S3258" s="10">
        <f t="shared" si="151"/>
        <v>42144.573807870373</v>
      </c>
      <c r="T3258" s="10">
        <f t="shared" si="152"/>
        <v>42166.165972222225</v>
      </c>
      <c r="U3258">
        <f>IF(H3258="GBP", P3258*1.35, P3258*1)</f>
        <v>72.760000000000005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1.06</v>
      </c>
      <c r="P3259">
        <f>ROUND(E3259/L3259, 2)</f>
        <v>51.85</v>
      </c>
      <c r="Q3259" t="s">
        <v>8318</v>
      </c>
      <c r="R3259" t="s">
        <v>8319</v>
      </c>
      <c r="S3259" s="10">
        <f t="shared" si="151"/>
        <v>42758.559629629628</v>
      </c>
      <c r="T3259" s="10">
        <f t="shared" si="152"/>
        <v>42788.559629629628</v>
      </c>
      <c r="U3259">
        <f>IF(H3259="GBP", P3259*1.35, P3259*1)</f>
        <v>69.997500000000002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1.05</v>
      </c>
      <c r="P3260">
        <f>ROUND(E3260/L3260, 2)</f>
        <v>98.2</v>
      </c>
      <c r="Q3260" t="s">
        <v>8318</v>
      </c>
      <c r="R3260" t="s">
        <v>8319</v>
      </c>
      <c r="S3260" s="10">
        <f t="shared" si="151"/>
        <v>41982.887280092589</v>
      </c>
      <c r="T3260" s="10">
        <f t="shared" si="152"/>
        <v>42012.887280092589</v>
      </c>
      <c r="U3260">
        <f>IF(H3260="GBP", P3260*1.35, P3260*1)</f>
        <v>98.2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1.06</v>
      </c>
      <c r="P3261">
        <f>ROUND(E3261/L3261, 2)</f>
        <v>251.74</v>
      </c>
      <c r="Q3261" t="s">
        <v>8318</v>
      </c>
      <c r="R3261" t="s">
        <v>8319</v>
      </c>
      <c r="S3261" s="10">
        <f t="shared" si="151"/>
        <v>42614.760937500003</v>
      </c>
      <c r="T3261" s="10">
        <f t="shared" si="152"/>
        <v>42644.165972222225</v>
      </c>
      <c r="U3261">
        <f>IF(H3261="GBP", P3261*1.35, P3261*1)</f>
        <v>251.74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1.0900000000000001</v>
      </c>
      <c r="P3262">
        <f>ROUND(E3262/L3262, 2)</f>
        <v>74.819999999999993</v>
      </c>
      <c r="Q3262" t="s">
        <v>8318</v>
      </c>
      <c r="R3262" t="s">
        <v>8319</v>
      </c>
      <c r="S3262" s="10">
        <f t="shared" si="151"/>
        <v>42303.672662037032</v>
      </c>
      <c r="T3262" s="10">
        <f t="shared" si="152"/>
        <v>42338.714328703703</v>
      </c>
      <c r="U3262">
        <f>IF(H3262="GBP", P3262*1.35, P3262*1)</f>
        <v>74.819999999999993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</v>
      </c>
      <c r="P3263">
        <f>ROUND(E3263/L3263, 2)</f>
        <v>67.650000000000006</v>
      </c>
      <c r="Q3263" t="s">
        <v>8318</v>
      </c>
      <c r="R3263" t="s">
        <v>8319</v>
      </c>
      <c r="S3263" s="10">
        <f t="shared" si="151"/>
        <v>42171.725416666668</v>
      </c>
      <c r="T3263" s="10">
        <f t="shared" si="152"/>
        <v>42201.725416666668</v>
      </c>
      <c r="U3263">
        <f>IF(H3263="GBP", P3263*1.35, P3263*1)</f>
        <v>67.650000000000006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1.03</v>
      </c>
      <c r="P3264">
        <f>ROUND(E3264/L3264, 2)</f>
        <v>93.81</v>
      </c>
      <c r="Q3264" t="s">
        <v>8318</v>
      </c>
      <c r="R3264" t="s">
        <v>8319</v>
      </c>
      <c r="S3264" s="10">
        <f t="shared" si="151"/>
        <v>41964.315532407403</v>
      </c>
      <c r="T3264" s="10">
        <f t="shared" si="152"/>
        <v>41995.166666666672</v>
      </c>
      <c r="U3264">
        <f>IF(H3264="GBP", P3264*1.35, P3264*1)</f>
        <v>93.81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1.1200000000000001</v>
      </c>
      <c r="P3265">
        <f>ROUND(E3265/L3265, 2)</f>
        <v>41.24</v>
      </c>
      <c r="Q3265" t="s">
        <v>8318</v>
      </c>
      <c r="R3265" t="s">
        <v>8319</v>
      </c>
      <c r="S3265" s="10">
        <f t="shared" si="151"/>
        <v>42284.516064814816</v>
      </c>
      <c r="T3265" s="10">
        <f t="shared" si="152"/>
        <v>42307.875</v>
      </c>
      <c r="U3265">
        <f>IF(H3265="GBP", P3265*1.35, P3265*1)</f>
        <v>41.24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1.03</v>
      </c>
      <c r="P3266">
        <f>ROUND(E3266/L3266, 2)</f>
        <v>52.55</v>
      </c>
      <c r="Q3266" t="s">
        <v>8318</v>
      </c>
      <c r="R3266" t="s">
        <v>8319</v>
      </c>
      <c r="S3266" s="10">
        <f t="shared" si="151"/>
        <v>42016.800208333334</v>
      </c>
      <c r="T3266" s="10">
        <f t="shared" si="152"/>
        <v>42032.916666666672</v>
      </c>
      <c r="U3266">
        <f>IF(H3266="GBP", P3266*1.35, P3266*1)</f>
        <v>52.55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ROUND(E3267/D3267,2)</f>
        <v>1.64</v>
      </c>
      <c r="P3267">
        <f>ROUND(E3267/L3267, 2)</f>
        <v>70.290000000000006</v>
      </c>
      <c r="Q3267" t="s">
        <v>8318</v>
      </c>
      <c r="R3267" t="s">
        <v>8319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  <c r="U3267">
        <f>IF(H3267="GBP", P3267*1.35, P3267*1)</f>
        <v>70.290000000000006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1.31</v>
      </c>
      <c r="P3268">
        <f>ROUND(E3268/L3268, 2)</f>
        <v>48.33</v>
      </c>
      <c r="Q3268" t="s">
        <v>8318</v>
      </c>
      <c r="R3268" t="s">
        <v>8319</v>
      </c>
      <c r="S3268" s="10">
        <f t="shared" si="154"/>
        <v>42136.536134259266</v>
      </c>
      <c r="T3268" s="10">
        <f t="shared" si="155"/>
        <v>42167.875</v>
      </c>
      <c r="U3268">
        <f>IF(H3268="GBP", P3268*1.35, P3268*1)</f>
        <v>48.33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1.02</v>
      </c>
      <c r="P3269">
        <f>ROUND(E3269/L3269, 2)</f>
        <v>53.18</v>
      </c>
      <c r="Q3269" t="s">
        <v>8318</v>
      </c>
      <c r="R3269" t="s">
        <v>8319</v>
      </c>
      <c r="S3269" s="10">
        <f t="shared" si="154"/>
        <v>42172.757638888885</v>
      </c>
      <c r="T3269" s="10">
        <f t="shared" si="155"/>
        <v>42202.757638888885</v>
      </c>
      <c r="U3269">
        <f>IF(H3269="GBP", P3269*1.35, P3269*1)</f>
        <v>53.18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1.28</v>
      </c>
      <c r="P3270">
        <f>ROUND(E3270/L3270, 2)</f>
        <v>60.95</v>
      </c>
      <c r="Q3270" t="s">
        <v>8318</v>
      </c>
      <c r="R3270" t="s">
        <v>8319</v>
      </c>
      <c r="S3270" s="10">
        <f t="shared" si="154"/>
        <v>42590.90425925926</v>
      </c>
      <c r="T3270" s="10">
        <f t="shared" si="155"/>
        <v>42606.90425925926</v>
      </c>
      <c r="U3270">
        <f>IF(H3270="GBP", P3270*1.35, P3270*1)</f>
        <v>60.95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1.02</v>
      </c>
      <c r="P3271">
        <f>ROUND(E3271/L3271, 2)</f>
        <v>116</v>
      </c>
      <c r="Q3271" t="s">
        <v>8318</v>
      </c>
      <c r="R3271" t="s">
        <v>8319</v>
      </c>
      <c r="S3271" s="10">
        <f t="shared" si="154"/>
        <v>42137.395798611105</v>
      </c>
      <c r="T3271" s="10">
        <f t="shared" si="155"/>
        <v>42171.458333333328</v>
      </c>
      <c r="U3271">
        <f>IF(H3271="GBP", P3271*1.35, P3271*1)</f>
        <v>156.60000000000002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1.02</v>
      </c>
      <c r="P3272">
        <f>ROUND(E3272/L3272, 2)</f>
        <v>61</v>
      </c>
      <c r="Q3272" t="s">
        <v>8318</v>
      </c>
      <c r="R3272" t="s">
        <v>8319</v>
      </c>
      <c r="S3272" s="10">
        <f t="shared" si="154"/>
        <v>42167.533159722225</v>
      </c>
      <c r="T3272" s="10">
        <f t="shared" si="155"/>
        <v>42197.533159722225</v>
      </c>
      <c r="U3272">
        <f>IF(H3272="GBP", P3272*1.35, P3272*1)</f>
        <v>82.350000000000009</v>
      </c>
    </row>
    <row r="3273" spans="1:21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1.3</v>
      </c>
      <c r="P3273">
        <f>ROUND(E3273/L3273, 2)</f>
        <v>38.24</v>
      </c>
      <c r="Q3273" t="s">
        <v>8318</v>
      </c>
      <c r="R3273" t="s">
        <v>8319</v>
      </c>
      <c r="S3273" s="10">
        <f t="shared" si="154"/>
        <v>41915.437210648146</v>
      </c>
      <c r="T3273" s="10">
        <f t="shared" si="155"/>
        <v>41945.478877314818</v>
      </c>
      <c r="U3273">
        <f>IF(H3273="GBP", P3273*1.35, P3273*1)</f>
        <v>51.624000000000009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1.54</v>
      </c>
      <c r="P3274">
        <f>ROUND(E3274/L3274, 2)</f>
        <v>106.5</v>
      </c>
      <c r="Q3274" t="s">
        <v>8318</v>
      </c>
      <c r="R3274" t="s">
        <v>8319</v>
      </c>
      <c r="S3274" s="10">
        <f t="shared" si="154"/>
        <v>42284.500104166669</v>
      </c>
      <c r="T3274" s="10">
        <f t="shared" si="155"/>
        <v>42314.541770833333</v>
      </c>
      <c r="U3274">
        <f>IF(H3274="GBP", P3274*1.35, P3274*1)</f>
        <v>106.5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1.07</v>
      </c>
      <c r="P3275">
        <f>ROUND(E3275/L3275, 2)</f>
        <v>204.57</v>
      </c>
      <c r="Q3275" t="s">
        <v>8318</v>
      </c>
      <c r="R3275" t="s">
        <v>8319</v>
      </c>
      <c r="S3275" s="10">
        <f t="shared" si="154"/>
        <v>42611.801412037035</v>
      </c>
      <c r="T3275" s="10">
        <f t="shared" si="155"/>
        <v>42627.791666666672</v>
      </c>
      <c r="U3275">
        <f>IF(H3275="GBP", P3275*1.35, P3275*1)</f>
        <v>204.57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1.01</v>
      </c>
      <c r="P3276">
        <f>ROUND(E3276/L3276, 2)</f>
        <v>54.91</v>
      </c>
      <c r="Q3276" t="s">
        <v>8318</v>
      </c>
      <c r="R3276" t="s">
        <v>8319</v>
      </c>
      <c r="S3276" s="10">
        <f t="shared" si="154"/>
        <v>42400.704537037032</v>
      </c>
      <c r="T3276" s="10">
        <f t="shared" si="155"/>
        <v>42444.875</v>
      </c>
      <c r="U3276">
        <f>IF(H3276="GBP", P3276*1.35, P3276*1)</f>
        <v>54.91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</v>
      </c>
      <c r="P3277">
        <f>ROUND(E3277/L3277, 2)</f>
        <v>150.41999999999999</v>
      </c>
      <c r="Q3277" t="s">
        <v>8318</v>
      </c>
      <c r="R3277" t="s">
        <v>8319</v>
      </c>
      <c r="S3277" s="10">
        <f t="shared" si="154"/>
        <v>42017.88045138889</v>
      </c>
      <c r="T3277" s="10">
        <f t="shared" si="155"/>
        <v>42044.1875</v>
      </c>
      <c r="U3277">
        <f>IF(H3277="GBP", P3277*1.35, P3277*1)</f>
        <v>150.41999999999999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1.17</v>
      </c>
      <c r="P3278">
        <f>ROUND(E3278/L3278, 2)</f>
        <v>52.58</v>
      </c>
      <c r="Q3278" t="s">
        <v>8318</v>
      </c>
      <c r="R3278" t="s">
        <v>8319</v>
      </c>
      <c r="S3278" s="10">
        <f t="shared" si="154"/>
        <v>42426.949988425928</v>
      </c>
      <c r="T3278" s="10">
        <f t="shared" si="155"/>
        <v>42461.165972222225</v>
      </c>
      <c r="U3278">
        <f>IF(H3278="GBP", P3278*1.35, P3278*1)</f>
        <v>52.58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1.0900000000000001</v>
      </c>
      <c r="P3279">
        <f>ROUND(E3279/L3279, 2)</f>
        <v>54.3</v>
      </c>
      <c r="Q3279" t="s">
        <v>8318</v>
      </c>
      <c r="R3279" t="s">
        <v>8319</v>
      </c>
      <c r="S3279" s="10">
        <f t="shared" si="154"/>
        <v>41931.682939814818</v>
      </c>
      <c r="T3279" s="10">
        <f t="shared" si="155"/>
        <v>41961.724606481483</v>
      </c>
      <c r="U3279">
        <f>IF(H3279="GBP", P3279*1.35, P3279*1)</f>
        <v>73.305000000000007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1.03</v>
      </c>
      <c r="P3280">
        <f>ROUND(E3280/L3280, 2)</f>
        <v>76.03</v>
      </c>
      <c r="Q3280" t="s">
        <v>8318</v>
      </c>
      <c r="R3280" t="s">
        <v>8319</v>
      </c>
      <c r="S3280" s="10">
        <f t="shared" si="154"/>
        <v>42124.848414351851</v>
      </c>
      <c r="T3280" s="10">
        <f t="shared" si="155"/>
        <v>42154.848414351851</v>
      </c>
      <c r="U3280">
        <f>IF(H3280="GBP", P3280*1.35, P3280*1)</f>
        <v>102.6405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1.1399999999999999</v>
      </c>
      <c r="P3281">
        <f>ROUND(E3281/L3281, 2)</f>
        <v>105.21</v>
      </c>
      <c r="Q3281" t="s">
        <v>8318</v>
      </c>
      <c r="R3281" t="s">
        <v>8319</v>
      </c>
      <c r="S3281" s="10">
        <f t="shared" si="154"/>
        <v>42431.102534722217</v>
      </c>
      <c r="T3281" s="10">
        <f t="shared" si="155"/>
        <v>42461.06086805556</v>
      </c>
      <c r="U3281">
        <f>IF(H3281="GBP", P3281*1.35, P3281*1)</f>
        <v>105.21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1.03</v>
      </c>
      <c r="P3282">
        <f>ROUND(E3282/L3282, 2)</f>
        <v>68.67</v>
      </c>
      <c r="Q3282" t="s">
        <v>8318</v>
      </c>
      <c r="R3282" t="s">
        <v>8319</v>
      </c>
      <c r="S3282" s="10">
        <f t="shared" si="154"/>
        <v>42121.756921296299</v>
      </c>
      <c r="T3282" s="10">
        <f t="shared" si="155"/>
        <v>42156.208333333328</v>
      </c>
      <c r="U3282">
        <f>IF(H3282="GBP", P3282*1.35, P3282*1)</f>
        <v>68.67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1.22</v>
      </c>
      <c r="P3283">
        <f>ROUND(E3283/L3283, 2)</f>
        <v>129.36000000000001</v>
      </c>
      <c r="Q3283" t="s">
        <v>8318</v>
      </c>
      <c r="R3283" t="s">
        <v>8319</v>
      </c>
      <c r="S3283" s="10">
        <f t="shared" si="154"/>
        <v>42219.019733796296</v>
      </c>
      <c r="T3283" s="10">
        <f t="shared" si="155"/>
        <v>42249.019733796296</v>
      </c>
      <c r="U3283">
        <f>IF(H3283="GBP", P3283*1.35, P3283*1)</f>
        <v>129.36000000000001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1.03</v>
      </c>
      <c r="P3284">
        <f>ROUND(E3284/L3284, 2)</f>
        <v>134.26</v>
      </c>
      <c r="Q3284" t="s">
        <v>8318</v>
      </c>
      <c r="R3284" t="s">
        <v>8319</v>
      </c>
      <c r="S3284" s="10">
        <f t="shared" si="154"/>
        <v>42445.19430555556</v>
      </c>
      <c r="T3284" s="10">
        <f t="shared" si="155"/>
        <v>42489.19430555556</v>
      </c>
      <c r="U3284">
        <f>IF(H3284="GBP", P3284*1.35, P3284*1)</f>
        <v>134.26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1.05</v>
      </c>
      <c r="P3285">
        <f>ROUND(E3285/L3285, 2)</f>
        <v>17.829999999999998</v>
      </c>
      <c r="Q3285" t="s">
        <v>8318</v>
      </c>
      <c r="R3285" t="s">
        <v>8319</v>
      </c>
      <c r="S3285" s="10">
        <f t="shared" si="154"/>
        <v>42379.74418981481</v>
      </c>
      <c r="T3285" s="10">
        <f t="shared" si="155"/>
        <v>42410.875</v>
      </c>
      <c r="U3285">
        <f>IF(H3285="GBP", P3285*1.35, P3285*1)</f>
        <v>24.070499999999999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1.02</v>
      </c>
      <c r="P3286">
        <f>ROUND(E3286/L3286, 2)</f>
        <v>203.2</v>
      </c>
      <c r="Q3286" t="s">
        <v>8318</v>
      </c>
      <c r="R3286" t="s">
        <v>8319</v>
      </c>
      <c r="S3286" s="10">
        <f t="shared" si="154"/>
        <v>42380.884872685187</v>
      </c>
      <c r="T3286" s="10">
        <f t="shared" si="155"/>
        <v>42398.249305555553</v>
      </c>
      <c r="U3286">
        <f>IF(H3286="GBP", P3286*1.35, P3286*1)</f>
        <v>203.2</v>
      </c>
    </row>
    <row r="3287" spans="1:21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1.1200000000000001</v>
      </c>
      <c r="P3287">
        <f>ROUND(E3287/L3287, 2)</f>
        <v>69.19</v>
      </c>
      <c r="Q3287" t="s">
        <v>8318</v>
      </c>
      <c r="R3287" t="s">
        <v>8319</v>
      </c>
      <c r="S3287" s="10">
        <f t="shared" si="154"/>
        <v>42762.942430555559</v>
      </c>
      <c r="T3287" s="10">
        <f t="shared" si="155"/>
        <v>42794.208333333328</v>
      </c>
      <c r="U3287">
        <f>IF(H3287="GBP", P3287*1.35, P3287*1)</f>
        <v>69.19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1.02</v>
      </c>
      <c r="P3288">
        <f>ROUND(E3288/L3288, 2)</f>
        <v>125.12</v>
      </c>
      <c r="Q3288" t="s">
        <v>8318</v>
      </c>
      <c r="R3288" t="s">
        <v>8319</v>
      </c>
      <c r="S3288" s="10">
        <f t="shared" si="154"/>
        <v>42567.840069444443</v>
      </c>
      <c r="T3288" s="10">
        <f t="shared" si="155"/>
        <v>42597.840069444443</v>
      </c>
      <c r="U3288">
        <f>IF(H3288="GBP", P3288*1.35, P3288*1)</f>
        <v>125.12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</v>
      </c>
      <c r="P3289">
        <f>ROUND(E3289/L3289, 2)</f>
        <v>73.53</v>
      </c>
      <c r="Q3289" t="s">
        <v>8318</v>
      </c>
      <c r="R3289" t="s">
        <v>8319</v>
      </c>
      <c r="S3289" s="10">
        <f t="shared" si="154"/>
        <v>42311.750324074077</v>
      </c>
      <c r="T3289" s="10">
        <f t="shared" si="155"/>
        <v>42336.750324074077</v>
      </c>
      <c r="U3289">
        <f>IF(H3289="GBP", P3289*1.35, P3289*1)</f>
        <v>73.53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</v>
      </c>
      <c r="P3290">
        <f>ROUND(E3290/L3290, 2)</f>
        <v>48.44</v>
      </c>
      <c r="Q3290" t="s">
        <v>8318</v>
      </c>
      <c r="R3290" t="s">
        <v>8319</v>
      </c>
      <c r="S3290" s="10">
        <f t="shared" si="154"/>
        <v>42505.774479166663</v>
      </c>
      <c r="T3290" s="10">
        <f t="shared" si="155"/>
        <v>42541.958333333328</v>
      </c>
      <c r="U3290">
        <f>IF(H3290="GBP", P3290*1.35, P3290*1)</f>
        <v>65.394000000000005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1.33</v>
      </c>
      <c r="P3291">
        <f>ROUND(E3291/L3291, 2)</f>
        <v>26.61</v>
      </c>
      <c r="Q3291" t="s">
        <v>8318</v>
      </c>
      <c r="R3291" t="s">
        <v>8319</v>
      </c>
      <c r="S3291" s="10">
        <f t="shared" si="154"/>
        <v>42758.368078703701</v>
      </c>
      <c r="T3291" s="10">
        <f t="shared" si="155"/>
        <v>42786.368078703701</v>
      </c>
      <c r="U3291">
        <f>IF(H3291="GBP", P3291*1.35, P3291*1)</f>
        <v>35.923500000000004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1.21</v>
      </c>
      <c r="P3292">
        <f>ROUND(E3292/L3292, 2)</f>
        <v>33.67</v>
      </c>
      <c r="Q3292" t="s">
        <v>8318</v>
      </c>
      <c r="R3292" t="s">
        <v>8319</v>
      </c>
      <c r="S3292" s="10">
        <f t="shared" si="154"/>
        <v>42775.51494212963</v>
      </c>
      <c r="T3292" s="10">
        <f t="shared" si="155"/>
        <v>42805.51494212963</v>
      </c>
      <c r="U3292">
        <f>IF(H3292="GBP", P3292*1.35, P3292*1)</f>
        <v>45.454500000000003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1.1399999999999999</v>
      </c>
      <c r="P3293">
        <f>ROUND(E3293/L3293, 2)</f>
        <v>40.71</v>
      </c>
      <c r="Q3293" t="s">
        <v>8318</v>
      </c>
      <c r="R3293" t="s">
        <v>8319</v>
      </c>
      <c r="S3293" s="10">
        <f t="shared" si="154"/>
        <v>42232.702546296292</v>
      </c>
      <c r="T3293" s="10">
        <f t="shared" si="155"/>
        <v>42264.165972222225</v>
      </c>
      <c r="U3293">
        <f>IF(H3293="GBP", P3293*1.35, P3293*1)</f>
        <v>40.71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2.86</v>
      </c>
      <c r="P3294">
        <f>ROUND(E3294/L3294, 2)</f>
        <v>19.27</v>
      </c>
      <c r="Q3294" t="s">
        <v>8318</v>
      </c>
      <c r="R3294" t="s">
        <v>8319</v>
      </c>
      <c r="S3294" s="10">
        <f t="shared" si="154"/>
        <v>42282.770231481481</v>
      </c>
      <c r="T3294" s="10">
        <f t="shared" si="155"/>
        <v>42342.811898148153</v>
      </c>
      <c r="U3294">
        <f>IF(H3294="GBP", P3294*1.35, P3294*1)</f>
        <v>26.014500000000002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1.7</v>
      </c>
      <c r="P3295">
        <f>ROUND(E3295/L3295, 2)</f>
        <v>84.29</v>
      </c>
      <c r="Q3295" t="s">
        <v>8318</v>
      </c>
      <c r="R3295" t="s">
        <v>8319</v>
      </c>
      <c r="S3295" s="10">
        <f t="shared" si="154"/>
        <v>42768.425370370373</v>
      </c>
      <c r="T3295" s="10">
        <f t="shared" si="155"/>
        <v>42798.425370370373</v>
      </c>
      <c r="U3295">
        <f>IF(H3295="GBP", P3295*1.35, P3295*1)</f>
        <v>84.29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1.18</v>
      </c>
      <c r="P3296">
        <f>ROUND(E3296/L3296, 2)</f>
        <v>29.58</v>
      </c>
      <c r="Q3296" t="s">
        <v>8318</v>
      </c>
      <c r="R3296" t="s">
        <v>8319</v>
      </c>
      <c r="S3296" s="10">
        <f t="shared" si="154"/>
        <v>42141.541134259256</v>
      </c>
      <c r="T3296" s="10">
        <f t="shared" si="155"/>
        <v>42171.541134259256</v>
      </c>
      <c r="U3296">
        <f>IF(H3296="GBP", P3296*1.35, P3296*1)</f>
        <v>39.933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1.03</v>
      </c>
      <c r="P3297">
        <f>ROUND(E3297/L3297, 2)</f>
        <v>26.67</v>
      </c>
      <c r="Q3297" t="s">
        <v>8318</v>
      </c>
      <c r="R3297" t="s">
        <v>8319</v>
      </c>
      <c r="S3297" s="10">
        <f t="shared" si="154"/>
        <v>42609.442465277782</v>
      </c>
      <c r="T3297" s="10">
        <f t="shared" si="155"/>
        <v>42639.442465277782</v>
      </c>
      <c r="U3297">
        <f>IF(H3297="GBP", P3297*1.35, P3297*1)</f>
        <v>36.004500000000007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1.44</v>
      </c>
      <c r="P3298">
        <f>ROUND(E3298/L3298, 2)</f>
        <v>45.98</v>
      </c>
      <c r="Q3298" t="s">
        <v>8318</v>
      </c>
      <c r="R3298" t="s">
        <v>8319</v>
      </c>
      <c r="S3298" s="10">
        <f t="shared" si="154"/>
        <v>42309.756620370375</v>
      </c>
      <c r="T3298" s="10">
        <f t="shared" si="155"/>
        <v>42330.916666666672</v>
      </c>
      <c r="U3298">
        <f>IF(H3298="GBP", P3298*1.35, P3298*1)</f>
        <v>62.073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</v>
      </c>
      <c r="P3299">
        <f>ROUND(E3299/L3299, 2)</f>
        <v>125.09</v>
      </c>
      <c r="Q3299" t="s">
        <v>8318</v>
      </c>
      <c r="R3299" t="s">
        <v>8319</v>
      </c>
      <c r="S3299" s="10">
        <f t="shared" si="154"/>
        <v>42193.771481481483</v>
      </c>
      <c r="T3299" s="10">
        <f t="shared" si="155"/>
        <v>42212.957638888889</v>
      </c>
      <c r="U3299">
        <f>IF(H3299="GBP", P3299*1.35, P3299*1)</f>
        <v>168.87150000000003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1.02</v>
      </c>
      <c r="P3300">
        <f>ROUND(E3300/L3300, 2)</f>
        <v>141.29</v>
      </c>
      <c r="Q3300" t="s">
        <v>8318</v>
      </c>
      <c r="R3300" t="s">
        <v>8319</v>
      </c>
      <c r="S3300" s="10">
        <f t="shared" si="154"/>
        <v>42239.957962962959</v>
      </c>
      <c r="T3300" s="10">
        <f t="shared" si="155"/>
        <v>42260</v>
      </c>
      <c r="U3300">
        <f>IF(H3300="GBP", P3300*1.35, P3300*1)</f>
        <v>141.29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1.1599999999999999</v>
      </c>
      <c r="P3301">
        <f>ROUND(E3301/L3301, 2)</f>
        <v>55.33</v>
      </c>
      <c r="Q3301" t="s">
        <v>8318</v>
      </c>
      <c r="R3301" t="s">
        <v>8319</v>
      </c>
      <c r="S3301" s="10">
        <f t="shared" si="154"/>
        <v>42261.917395833334</v>
      </c>
      <c r="T3301" s="10">
        <f t="shared" si="155"/>
        <v>42291.917395833334</v>
      </c>
      <c r="U3301">
        <f>IF(H3301="GBP", P3301*1.35, P3301*1)</f>
        <v>55.33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1.36</v>
      </c>
      <c r="P3302">
        <f>ROUND(E3302/L3302, 2)</f>
        <v>46.42</v>
      </c>
      <c r="Q3302" t="s">
        <v>8318</v>
      </c>
      <c r="R3302" t="s">
        <v>8319</v>
      </c>
      <c r="S3302" s="10">
        <f t="shared" si="154"/>
        <v>42102.743773148148</v>
      </c>
      <c r="T3302" s="10">
        <f t="shared" si="155"/>
        <v>42123.743773148148</v>
      </c>
      <c r="U3302">
        <f>IF(H3302="GBP", P3302*1.35, P3302*1)</f>
        <v>46.42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1.33</v>
      </c>
      <c r="P3303">
        <f>ROUND(E3303/L3303, 2)</f>
        <v>57.2</v>
      </c>
      <c r="Q3303" t="s">
        <v>8318</v>
      </c>
      <c r="R3303" t="s">
        <v>8319</v>
      </c>
      <c r="S3303" s="10">
        <f t="shared" si="154"/>
        <v>42538.73583333334</v>
      </c>
      <c r="T3303" s="10">
        <f t="shared" si="155"/>
        <v>42583.290972222225</v>
      </c>
      <c r="U3303">
        <f>IF(H3303="GBP", P3303*1.35, P3303*1)</f>
        <v>57.2</v>
      </c>
    </row>
    <row r="3304" spans="1:21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1.03</v>
      </c>
      <c r="P3304">
        <f>ROUND(E3304/L3304, 2)</f>
        <v>173.7</v>
      </c>
      <c r="Q3304" t="s">
        <v>8318</v>
      </c>
      <c r="R3304" t="s">
        <v>8319</v>
      </c>
      <c r="S3304" s="10">
        <f t="shared" si="154"/>
        <v>42681.35157407407</v>
      </c>
      <c r="T3304" s="10">
        <f t="shared" si="155"/>
        <v>42711.35157407407</v>
      </c>
      <c r="U3304">
        <f>IF(H3304="GBP", P3304*1.35, P3304*1)</f>
        <v>173.7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1.1599999999999999</v>
      </c>
      <c r="P3305">
        <f>ROUND(E3305/L3305, 2)</f>
        <v>59.6</v>
      </c>
      <c r="Q3305" t="s">
        <v>8318</v>
      </c>
      <c r="R3305" t="s">
        <v>8319</v>
      </c>
      <c r="S3305" s="10">
        <f t="shared" si="154"/>
        <v>42056.65143518518</v>
      </c>
      <c r="T3305" s="10">
        <f t="shared" si="155"/>
        <v>42091.609768518523</v>
      </c>
      <c r="U3305">
        <f>IF(H3305="GBP", P3305*1.35, P3305*1)</f>
        <v>59.6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1.05</v>
      </c>
      <c r="P3306">
        <f>ROUND(E3306/L3306, 2)</f>
        <v>89.59</v>
      </c>
      <c r="Q3306" t="s">
        <v>8318</v>
      </c>
      <c r="R3306" t="s">
        <v>8319</v>
      </c>
      <c r="S3306" s="10">
        <f t="shared" si="154"/>
        <v>42696.624444444446</v>
      </c>
      <c r="T3306" s="10">
        <f t="shared" si="155"/>
        <v>42726.624444444446</v>
      </c>
      <c r="U3306">
        <f>IF(H3306="GBP", P3306*1.35, P3306*1)</f>
        <v>89.59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1.02</v>
      </c>
      <c r="P3307">
        <f>ROUND(E3307/L3307, 2)</f>
        <v>204.05</v>
      </c>
      <c r="Q3307" t="s">
        <v>8318</v>
      </c>
      <c r="R3307" t="s">
        <v>8319</v>
      </c>
      <c r="S3307" s="10">
        <f t="shared" si="154"/>
        <v>42186.855879629627</v>
      </c>
      <c r="T3307" s="10">
        <f t="shared" si="155"/>
        <v>42216.855879629627</v>
      </c>
      <c r="U3307">
        <f>IF(H3307="GBP", P3307*1.35, P3307*1)</f>
        <v>204.05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1.75</v>
      </c>
      <c r="P3308">
        <f>ROUND(E3308/L3308, 2)</f>
        <v>48.7</v>
      </c>
      <c r="Q3308" t="s">
        <v>8318</v>
      </c>
      <c r="R3308" t="s">
        <v>8319</v>
      </c>
      <c r="S3308" s="10">
        <f t="shared" si="154"/>
        <v>42493.219236111108</v>
      </c>
      <c r="T3308" s="10">
        <f t="shared" si="155"/>
        <v>42531.125</v>
      </c>
      <c r="U3308">
        <f>IF(H3308="GBP", P3308*1.35, P3308*1)</f>
        <v>48.7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1.07</v>
      </c>
      <c r="P3309">
        <f>ROUND(E3309/L3309, 2)</f>
        <v>53.34</v>
      </c>
      <c r="Q3309" t="s">
        <v>8318</v>
      </c>
      <c r="R3309" t="s">
        <v>8319</v>
      </c>
      <c r="S3309" s="10">
        <f t="shared" si="154"/>
        <v>42475.057164351849</v>
      </c>
      <c r="T3309" s="10">
        <f t="shared" si="155"/>
        <v>42505.057164351849</v>
      </c>
      <c r="U3309">
        <f>IF(H3309="GBP", P3309*1.35, P3309*1)</f>
        <v>53.34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1.22</v>
      </c>
      <c r="P3310">
        <f>ROUND(E3310/L3310, 2)</f>
        <v>75.09</v>
      </c>
      <c r="Q3310" t="s">
        <v>8318</v>
      </c>
      <c r="R3310" t="s">
        <v>8319</v>
      </c>
      <c r="S3310" s="10">
        <f t="shared" si="154"/>
        <v>42452.876909722225</v>
      </c>
      <c r="T3310" s="10">
        <f t="shared" si="155"/>
        <v>42473.876909722225</v>
      </c>
      <c r="U3310">
        <f>IF(H3310="GBP", P3310*1.35, P3310*1)</f>
        <v>75.09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1.59</v>
      </c>
      <c r="P3311">
        <f>ROUND(E3311/L3311, 2)</f>
        <v>18</v>
      </c>
      <c r="Q3311" t="s">
        <v>8318</v>
      </c>
      <c r="R3311" t="s">
        <v>8319</v>
      </c>
      <c r="S3311" s="10">
        <f t="shared" si="154"/>
        <v>42628.650208333333</v>
      </c>
      <c r="T3311" s="10">
        <f t="shared" si="155"/>
        <v>42659.650208333333</v>
      </c>
      <c r="U3311">
        <f>IF(H3311="GBP", P3311*1.35, P3311*1)</f>
        <v>24.3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</v>
      </c>
      <c r="P3312">
        <f>ROUND(E3312/L3312, 2)</f>
        <v>209.84</v>
      </c>
      <c r="Q3312" t="s">
        <v>8318</v>
      </c>
      <c r="R3312" t="s">
        <v>8319</v>
      </c>
      <c r="S3312" s="10">
        <f t="shared" si="154"/>
        <v>42253.928530092591</v>
      </c>
      <c r="T3312" s="10">
        <f t="shared" si="155"/>
        <v>42283.928530092591</v>
      </c>
      <c r="U3312">
        <f>IF(H3312="GBP", P3312*1.35, P3312*1)</f>
        <v>209.84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1.1000000000000001</v>
      </c>
      <c r="P3313">
        <f>ROUND(E3313/L3313, 2)</f>
        <v>61.02</v>
      </c>
      <c r="Q3313" t="s">
        <v>8318</v>
      </c>
      <c r="R3313" t="s">
        <v>8319</v>
      </c>
      <c r="S3313" s="10">
        <f t="shared" si="154"/>
        <v>42264.29178240741</v>
      </c>
      <c r="T3313" s="10">
        <f t="shared" si="155"/>
        <v>42294.29178240741</v>
      </c>
      <c r="U3313">
        <f>IF(H3313="GBP", P3313*1.35, P3313*1)</f>
        <v>61.02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</v>
      </c>
      <c r="P3314">
        <f>ROUND(E3314/L3314, 2)</f>
        <v>61</v>
      </c>
      <c r="Q3314" t="s">
        <v>8318</v>
      </c>
      <c r="R3314" t="s">
        <v>8319</v>
      </c>
      <c r="S3314" s="10">
        <f t="shared" si="154"/>
        <v>42664.809560185182</v>
      </c>
      <c r="T3314" s="10">
        <f t="shared" si="155"/>
        <v>42685.916666666672</v>
      </c>
      <c r="U3314">
        <f>IF(H3314="GBP", P3314*1.35, P3314*1)</f>
        <v>61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1.1599999999999999</v>
      </c>
      <c r="P3315">
        <f>ROUND(E3315/L3315, 2)</f>
        <v>80.03</v>
      </c>
      <c r="Q3315" t="s">
        <v>8318</v>
      </c>
      <c r="R3315" t="s">
        <v>8319</v>
      </c>
      <c r="S3315" s="10">
        <f t="shared" si="154"/>
        <v>42382.244409722218</v>
      </c>
      <c r="T3315" s="10">
        <f t="shared" si="155"/>
        <v>42396.041666666672</v>
      </c>
      <c r="U3315">
        <f>IF(H3315="GBP", P3315*1.35, P3315*1)</f>
        <v>80.03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2.11</v>
      </c>
      <c r="P3316">
        <f>ROUND(E3316/L3316, 2)</f>
        <v>29.07</v>
      </c>
      <c r="Q3316" t="s">
        <v>8318</v>
      </c>
      <c r="R3316" t="s">
        <v>8319</v>
      </c>
      <c r="S3316" s="10">
        <f t="shared" si="154"/>
        <v>42105.267488425925</v>
      </c>
      <c r="T3316" s="10">
        <f t="shared" si="155"/>
        <v>42132.836805555555</v>
      </c>
      <c r="U3316">
        <f>IF(H3316="GBP", P3316*1.35, P3316*1)</f>
        <v>39.244500000000002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1.1000000000000001</v>
      </c>
      <c r="P3317">
        <f>ROUND(E3317/L3317, 2)</f>
        <v>49.44</v>
      </c>
      <c r="Q3317" t="s">
        <v>8318</v>
      </c>
      <c r="R3317" t="s">
        <v>8319</v>
      </c>
      <c r="S3317" s="10">
        <f t="shared" si="154"/>
        <v>42466.303715277783</v>
      </c>
      <c r="T3317" s="10">
        <f t="shared" si="155"/>
        <v>42496.303715277783</v>
      </c>
      <c r="U3317">
        <f>IF(H3317="GBP", P3317*1.35, P3317*1)</f>
        <v>66.744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</v>
      </c>
      <c r="P3318">
        <f>ROUND(E3318/L3318, 2)</f>
        <v>93.98</v>
      </c>
      <c r="Q3318" t="s">
        <v>8318</v>
      </c>
      <c r="R3318" t="s">
        <v>8319</v>
      </c>
      <c r="S3318" s="10">
        <f t="shared" si="154"/>
        <v>41826.871238425927</v>
      </c>
      <c r="T3318" s="10">
        <f t="shared" si="155"/>
        <v>41859.57916666667</v>
      </c>
      <c r="U3318">
        <f>IF(H3318="GBP", P3318*1.35, P3318*1)</f>
        <v>93.98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1.06</v>
      </c>
      <c r="P3319">
        <f>ROUND(E3319/L3319, 2)</f>
        <v>61.94</v>
      </c>
      <c r="Q3319" t="s">
        <v>8318</v>
      </c>
      <c r="R3319" t="s">
        <v>8319</v>
      </c>
      <c r="S3319" s="10">
        <f t="shared" si="154"/>
        <v>42499.039629629624</v>
      </c>
      <c r="T3319" s="10">
        <f t="shared" si="155"/>
        <v>42529.039629629624</v>
      </c>
      <c r="U3319">
        <f>IF(H3319="GBP", P3319*1.35, P3319*1)</f>
        <v>61.94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1.26</v>
      </c>
      <c r="P3320">
        <f>ROUND(E3320/L3320, 2)</f>
        <v>78.5</v>
      </c>
      <c r="Q3320" t="s">
        <v>8318</v>
      </c>
      <c r="R3320" t="s">
        <v>8319</v>
      </c>
      <c r="S3320" s="10">
        <f t="shared" si="154"/>
        <v>42431.302002314813</v>
      </c>
      <c r="T3320" s="10">
        <f t="shared" si="155"/>
        <v>42471.104166666672</v>
      </c>
      <c r="U3320">
        <f>IF(H3320="GBP", P3320*1.35, P3320*1)</f>
        <v>78.5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1.08</v>
      </c>
      <c r="P3321">
        <f>ROUND(E3321/L3321, 2)</f>
        <v>33.75</v>
      </c>
      <c r="Q3321" t="s">
        <v>8318</v>
      </c>
      <c r="R3321" t="s">
        <v>8319</v>
      </c>
      <c r="S3321" s="10">
        <f t="shared" si="154"/>
        <v>41990.585486111115</v>
      </c>
      <c r="T3321" s="10">
        <f t="shared" si="155"/>
        <v>42035.585486111115</v>
      </c>
      <c r="U3321">
        <f>IF(H3321="GBP", P3321*1.35, P3321*1)</f>
        <v>45.5625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1.01</v>
      </c>
      <c r="P3322">
        <f>ROUND(E3322/L3322, 2)</f>
        <v>66.45</v>
      </c>
      <c r="Q3322" t="s">
        <v>8318</v>
      </c>
      <c r="R3322" t="s">
        <v>8319</v>
      </c>
      <c r="S3322" s="10">
        <f t="shared" si="154"/>
        <v>42513.045798611114</v>
      </c>
      <c r="T3322" s="10">
        <f t="shared" si="155"/>
        <v>42543.045798611114</v>
      </c>
      <c r="U3322">
        <f>IF(H3322="GBP", P3322*1.35, P3322*1)</f>
        <v>66.45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1.07</v>
      </c>
      <c r="P3323">
        <f>ROUND(E3323/L3323, 2)</f>
        <v>35.799999999999997</v>
      </c>
      <c r="Q3323" t="s">
        <v>8318</v>
      </c>
      <c r="R3323" t="s">
        <v>8319</v>
      </c>
      <c r="S3323" s="10">
        <f t="shared" si="154"/>
        <v>41914.100289351853</v>
      </c>
      <c r="T3323" s="10">
        <f t="shared" si="155"/>
        <v>41928.165972222225</v>
      </c>
      <c r="U3323">
        <f>IF(H3323="GBP", P3323*1.35, P3323*1)</f>
        <v>35.799999999999997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1.02</v>
      </c>
      <c r="P3324">
        <f>ROUND(E3324/L3324, 2)</f>
        <v>145.65</v>
      </c>
      <c r="Q3324" t="s">
        <v>8318</v>
      </c>
      <c r="R3324" t="s">
        <v>8319</v>
      </c>
      <c r="S3324" s="10">
        <f t="shared" si="154"/>
        <v>42521.010370370372</v>
      </c>
      <c r="T3324" s="10">
        <f t="shared" si="155"/>
        <v>42543.163194444445</v>
      </c>
      <c r="U3324">
        <f>IF(H3324="GBP", P3324*1.35, P3324*1)</f>
        <v>145.65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1.26</v>
      </c>
      <c r="P3325">
        <f>ROUND(E3325/L3325, 2)</f>
        <v>25.69</v>
      </c>
      <c r="Q3325" t="s">
        <v>8318</v>
      </c>
      <c r="R3325" t="s">
        <v>8319</v>
      </c>
      <c r="S3325" s="10">
        <f t="shared" si="154"/>
        <v>42608.36583333333</v>
      </c>
      <c r="T3325" s="10">
        <f t="shared" si="155"/>
        <v>42638.36583333333</v>
      </c>
      <c r="U3325">
        <f>IF(H3325="GBP", P3325*1.35, P3325*1)</f>
        <v>34.681500000000007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1.02</v>
      </c>
      <c r="P3326">
        <f>ROUND(E3326/L3326, 2)</f>
        <v>152.5</v>
      </c>
      <c r="Q3326" t="s">
        <v>8318</v>
      </c>
      <c r="R3326" t="s">
        <v>8319</v>
      </c>
      <c r="S3326" s="10">
        <f t="shared" si="154"/>
        <v>42512.58321759259</v>
      </c>
      <c r="T3326" s="10">
        <f t="shared" si="155"/>
        <v>42526.58321759259</v>
      </c>
      <c r="U3326">
        <f>IF(H3326="GBP", P3326*1.35, P3326*1)</f>
        <v>152.5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1.1299999999999999</v>
      </c>
      <c r="P3327">
        <f>ROUND(E3327/L3327, 2)</f>
        <v>30</v>
      </c>
      <c r="Q3327" t="s">
        <v>8318</v>
      </c>
      <c r="R3327" t="s">
        <v>8319</v>
      </c>
      <c r="S3327" s="10">
        <f t="shared" si="154"/>
        <v>42064.785613425927</v>
      </c>
      <c r="T3327" s="10">
        <f t="shared" si="155"/>
        <v>42099.743946759263</v>
      </c>
      <c r="U3327">
        <f>IF(H3327="GBP", P3327*1.35, P3327*1)</f>
        <v>40.5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1.01</v>
      </c>
      <c r="P3328">
        <f>ROUND(E3328/L3328, 2)</f>
        <v>142.28</v>
      </c>
      <c r="Q3328" t="s">
        <v>8318</v>
      </c>
      <c r="R3328" t="s">
        <v>8319</v>
      </c>
      <c r="S3328" s="10">
        <f t="shared" si="154"/>
        <v>42041.714178240742</v>
      </c>
      <c r="T3328" s="10">
        <f t="shared" si="155"/>
        <v>42071.67251157407</v>
      </c>
      <c r="U3328">
        <f>IF(H3328="GBP", P3328*1.35, P3328*1)</f>
        <v>142.28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1.01</v>
      </c>
      <c r="P3329">
        <f>ROUND(E3329/L3329, 2)</f>
        <v>24.55</v>
      </c>
      <c r="Q3329" t="s">
        <v>8318</v>
      </c>
      <c r="R3329" t="s">
        <v>8319</v>
      </c>
      <c r="S3329" s="10">
        <f t="shared" si="154"/>
        <v>42468.374606481477</v>
      </c>
      <c r="T3329" s="10">
        <f t="shared" si="155"/>
        <v>42498.374606481477</v>
      </c>
      <c r="U3329">
        <f>IF(H3329="GBP", P3329*1.35, P3329*1)</f>
        <v>33.142500000000005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1.46</v>
      </c>
      <c r="P3330">
        <f>ROUND(E3330/L3330, 2)</f>
        <v>292.77999999999997</v>
      </c>
      <c r="Q3330" t="s">
        <v>8318</v>
      </c>
      <c r="R3330" t="s">
        <v>8319</v>
      </c>
      <c r="S3330" s="10">
        <f t="shared" si="154"/>
        <v>41822.57503472222</v>
      </c>
      <c r="T3330" s="10">
        <f t="shared" si="155"/>
        <v>41825.041666666664</v>
      </c>
      <c r="U3330">
        <f>IF(H3330="GBP", P3330*1.35, P3330*1)</f>
        <v>292.77999999999997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ROUND(E3331/D3331,2)</f>
        <v>1.17</v>
      </c>
      <c r="P3331">
        <f>ROUND(E3331/L3331, 2)</f>
        <v>44.92</v>
      </c>
      <c r="Q3331" t="s">
        <v>8318</v>
      </c>
      <c r="R3331" t="s">
        <v>8319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  <c r="U3331">
        <f>IF(H3331="GBP", P3331*1.35, P3331*1)</f>
        <v>60.642000000000003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1.06</v>
      </c>
      <c r="P3332">
        <f>ROUND(E3332/L3332, 2)</f>
        <v>23.1</v>
      </c>
      <c r="Q3332" t="s">
        <v>8318</v>
      </c>
      <c r="R3332" t="s">
        <v>8319</v>
      </c>
      <c r="S3332" s="10">
        <f t="shared" si="157"/>
        <v>42065.887361111112</v>
      </c>
      <c r="T3332" s="10">
        <f t="shared" si="158"/>
        <v>42095.845694444448</v>
      </c>
      <c r="U3332">
        <f>IF(H3332="GBP", P3332*1.35, P3332*1)</f>
        <v>31.185000000000002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1.05</v>
      </c>
      <c r="P3333">
        <f>ROUND(E3333/L3333, 2)</f>
        <v>80.400000000000006</v>
      </c>
      <c r="Q3333" t="s">
        <v>8318</v>
      </c>
      <c r="R3333" t="s">
        <v>8319</v>
      </c>
      <c r="S3333" s="10">
        <f t="shared" si="157"/>
        <v>42248.697754629626</v>
      </c>
      <c r="T3333" s="10">
        <f t="shared" si="158"/>
        <v>42283.697754629626</v>
      </c>
      <c r="U3333">
        <f>IF(H3333="GBP", P3333*1.35, P3333*1)</f>
        <v>80.400000000000006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</v>
      </c>
      <c r="P3334">
        <f>ROUND(E3334/L3334, 2)</f>
        <v>72.290000000000006</v>
      </c>
      <c r="Q3334" t="s">
        <v>8318</v>
      </c>
      <c r="R3334" t="s">
        <v>8319</v>
      </c>
      <c r="S3334" s="10">
        <f t="shared" si="157"/>
        <v>41809.860300925924</v>
      </c>
      <c r="T3334" s="10">
        <f t="shared" si="158"/>
        <v>41839.860300925924</v>
      </c>
      <c r="U3334">
        <f>IF(H3334="GBP", P3334*1.35, P3334*1)</f>
        <v>72.290000000000006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1.05</v>
      </c>
      <c r="P3335">
        <f>ROUND(E3335/L3335, 2)</f>
        <v>32.97</v>
      </c>
      <c r="Q3335" t="s">
        <v>8318</v>
      </c>
      <c r="R3335" t="s">
        <v>8319</v>
      </c>
      <c r="S3335" s="10">
        <f t="shared" si="157"/>
        <v>42148.676851851851</v>
      </c>
      <c r="T3335" s="10">
        <f t="shared" si="158"/>
        <v>42170.676851851851</v>
      </c>
      <c r="U3335">
        <f>IF(H3335="GBP", P3335*1.35, P3335*1)</f>
        <v>32.97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1.39</v>
      </c>
      <c r="P3336">
        <f>ROUND(E3336/L3336, 2)</f>
        <v>116.65</v>
      </c>
      <c r="Q3336" t="s">
        <v>8318</v>
      </c>
      <c r="R3336" t="s">
        <v>8319</v>
      </c>
      <c r="S3336" s="10">
        <f t="shared" si="157"/>
        <v>42185.521087962959</v>
      </c>
      <c r="T3336" s="10">
        <f t="shared" si="158"/>
        <v>42215.521087962959</v>
      </c>
      <c r="U3336">
        <f>IF(H3336="GBP", P3336*1.35, P3336*1)</f>
        <v>116.65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</v>
      </c>
      <c r="P3337">
        <f>ROUND(E3337/L3337, 2)</f>
        <v>79.62</v>
      </c>
      <c r="Q3337" t="s">
        <v>8318</v>
      </c>
      <c r="R3337" t="s">
        <v>8319</v>
      </c>
      <c r="S3337" s="10">
        <f t="shared" si="157"/>
        <v>41827.674143518518</v>
      </c>
      <c r="T3337" s="10">
        <f t="shared" si="158"/>
        <v>41854.958333333336</v>
      </c>
      <c r="U3337">
        <f>IF(H3337="GBP", P3337*1.35, P3337*1)</f>
        <v>107.48700000000001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</v>
      </c>
      <c r="P3338">
        <f>ROUND(E3338/L3338, 2)</f>
        <v>27.78</v>
      </c>
      <c r="Q3338" t="s">
        <v>8318</v>
      </c>
      <c r="R3338" t="s">
        <v>8319</v>
      </c>
      <c r="S3338" s="10">
        <f t="shared" si="157"/>
        <v>42437.398680555561</v>
      </c>
      <c r="T3338" s="10">
        <f t="shared" si="158"/>
        <v>42465.35701388889</v>
      </c>
      <c r="U3338">
        <f>IF(H3338="GBP", P3338*1.35, P3338*1)</f>
        <v>37.503000000000007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1.1000000000000001</v>
      </c>
      <c r="P3339">
        <f>ROUND(E3339/L3339, 2)</f>
        <v>81.03</v>
      </c>
      <c r="Q3339" t="s">
        <v>8318</v>
      </c>
      <c r="R3339" t="s">
        <v>8319</v>
      </c>
      <c r="S3339" s="10">
        <f t="shared" si="157"/>
        <v>41901.282025462962</v>
      </c>
      <c r="T3339" s="10">
        <f t="shared" si="158"/>
        <v>41922.875</v>
      </c>
      <c r="U3339">
        <f>IF(H3339="GBP", P3339*1.35, P3339*1)</f>
        <v>109.3905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1.02</v>
      </c>
      <c r="P3340">
        <f>ROUND(E3340/L3340, 2)</f>
        <v>136.85</v>
      </c>
      <c r="Q3340" t="s">
        <v>8318</v>
      </c>
      <c r="R3340" t="s">
        <v>8319</v>
      </c>
      <c r="S3340" s="10">
        <f t="shared" si="157"/>
        <v>42769.574999999997</v>
      </c>
      <c r="T3340" s="10">
        <f t="shared" si="158"/>
        <v>42790.574999999997</v>
      </c>
      <c r="U3340">
        <f>IF(H3340="GBP", P3340*1.35, P3340*1)</f>
        <v>136.85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1.04</v>
      </c>
      <c r="P3341">
        <f>ROUND(E3341/L3341, 2)</f>
        <v>177.62</v>
      </c>
      <c r="Q3341" t="s">
        <v>8318</v>
      </c>
      <c r="R3341" t="s">
        <v>8319</v>
      </c>
      <c r="S3341" s="10">
        <f t="shared" si="157"/>
        <v>42549.665717592594</v>
      </c>
      <c r="T3341" s="10">
        <f t="shared" si="158"/>
        <v>42579.665717592594</v>
      </c>
      <c r="U3341">
        <f>IF(H3341="GBP", P3341*1.35, P3341*1)</f>
        <v>177.62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1.38</v>
      </c>
      <c r="P3342">
        <f>ROUND(E3342/L3342, 2)</f>
        <v>109.08</v>
      </c>
      <c r="Q3342" t="s">
        <v>8318</v>
      </c>
      <c r="R3342" t="s">
        <v>8319</v>
      </c>
      <c r="S3342" s="10">
        <f t="shared" si="157"/>
        <v>42685.974004629628</v>
      </c>
      <c r="T3342" s="10">
        <f t="shared" si="158"/>
        <v>42710.974004629628</v>
      </c>
      <c r="U3342">
        <f>IF(H3342="GBP", P3342*1.35, P3342*1)</f>
        <v>109.08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</v>
      </c>
      <c r="P3343">
        <f>ROUND(E3343/L3343, 2)</f>
        <v>119.64</v>
      </c>
      <c r="Q3343" t="s">
        <v>8318</v>
      </c>
      <c r="R3343" t="s">
        <v>8319</v>
      </c>
      <c r="S3343" s="10">
        <f t="shared" si="157"/>
        <v>42510.798854166671</v>
      </c>
      <c r="T3343" s="10">
        <f t="shared" si="158"/>
        <v>42533.708333333328</v>
      </c>
      <c r="U3343">
        <f>IF(H3343="GBP", P3343*1.35, P3343*1)</f>
        <v>161.51400000000001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1.02</v>
      </c>
      <c r="P3344">
        <f>ROUND(E3344/L3344, 2)</f>
        <v>78.209999999999994</v>
      </c>
      <c r="Q3344" t="s">
        <v>8318</v>
      </c>
      <c r="R3344" t="s">
        <v>8319</v>
      </c>
      <c r="S3344" s="10">
        <f t="shared" si="157"/>
        <v>42062.296412037031</v>
      </c>
      <c r="T3344" s="10">
        <f t="shared" si="158"/>
        <v>42095.207638888889</v>
      </c>
      <c r="U3344">
        <f>IF(H3344="GBP", P3344*1.35, P3344*1)</f>
        <v>78.209999999999994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1.71</v>
      </c>
      <c r="P3345">
        <f>ROUND(E3345/L3345, 2)</f>
        <v>52.17</v>
      </c>
      <c r="Q3345" t="s">
        <v>8318</v>
      </c>
      <c r="R3345" t="s">
        <v>8319</v>
      </c>
      <c r="S3345" s="10">
        <f t="shared" si="157"/>
        <v>42452.916481481487</v>
      </c>
      <c r="T3345" s="10">
        <f t="shared" si="158"/>
        <v>42473.554166666669</v>
      </c>
      <c r="U3345">
        <f>IF(H3345="GBP", P3345*1.35, P3345*1)</f>
        <v>70.429500000000004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1.01</v>
      </c>
      <c r="P3346">
        <f>ROUND(E3346/L3346, 2)</f>
        <v>114.13</v>
      </c>
      <c r="Q3346" t="s">
        <v>8318</v>
      </c>
      <c r="R3346" t="s">
        <v>8319</v>
      </c>
      <c r="S3346" s="10">
        <f t="shared" si="157"/>
        <v>41851.200150462959</v>
      </c>
      <c r="T3346" s="10">
        <f t="shared" si="158"/>
        <v>41881.200150462959</v>
      </c>
      <c r="U3346">
        <f>IF(H3346="GBP", P3346*1.35, P3346*1)</f>
        <v>114.13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1.3</v>
      </c>
      <c r="P3347">
        <f>ROUND(E3347/L3347, 2)</f>
        <v>50</v>
      </c>
      <c r="Q3347" t="s">
        <v>8318</v>
      </c>
      <c r="R3347" t="s">
        <v>8319</v>
      </c>
      <c r="S3347" s="10">
        <f t="shared" si="157"/>
        <v>42053.106111111112</v>
      </c>
      <c r="T3347" s="10">
        <f t="shared" si="158"/>
        <v>42112.025694444441</v>
      </c>
      <c r="U3347">
        <f>IF(H3347="GBP", P3347*1.35, P3347*1)</f>
        <v>50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1.1000000000000001</v>
      </c>
      <c r="P3348">
        <f>ROUND(E3348/L3348, 2)</f>
        <v>91.67</v>
      </c>
      <c r="Q3348" t="s">
        <v>8318</v>
      </c>
      <c r="R3348" t="s">
        <v>8319</v>
      </c>
      <c r="S3348" s="10">
        <f t="shared" si="157"/>
        <v>42054.024421296301</v>
      </c>
      <c r="T3348" s="10">
        <f t="shared" si="158"/>
        <v>42061.024421296301</v>
      </c>
      <c r="U3348">
        <f>IF(H3348="GBP", P3348*1.35, P3348*1)</f>
        <v>91.67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1.19</v>
      </c>
      <c r="P3349">
        <f>ROUND(E3349/L3349, 2)</f>
        <v>108.59</v>
      </c>
      <c r="Q3349" t="s">
        <v>8318</v>
      </c>
      <c r="R3349" t="s">
        <v>8319</v>
      </c>
      <c r="S3349" s="10">
        <f t="shared" si="157"/>
        <v>42484.551550925928</v>
      </c>
      <c r="T3349" s="10">
        <f t="shared" si="158"/>
        <v>42498.875</v>
      </c>
      <c r="U3349">
        <f>IF(H3349="GBP", P3349*1.35, P3349*1)</f>
        <v>146.59650000000002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</v>
      </c>
      <c r="P3350">
        <f>ROUND(E3350/L3350, 2)</f>
        <v>69.819999999999993</v>
      </c>
      <c r="Q3350" t="s">
        <v>8318</v>
      </c>
      <c r="R3350" t="s">
        <v>8319</v>
      </c>
      <c r="S3350" s="10">
        <f t="shared" si="157"/>
        <v>42466.558796296296</v>
      </c>
      <c r="T3350" s="10">
        <f t="shared" si="158"/>
        <v>42490.165972222225</v>
      </c>
      <c r="U3350">
        <f>IF(H3350="GBP", P3350*1.35, P3350*1)</f>
        <v>69.819999999999993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1.53</v>
      </c>
      <c r="P3351">
        <f>ROUND(E3351/L3351, 2)</f>
        <v>109.57</v>
      </c>
      <c r="Q3351" t="s">
        <v>8318</v>
      </c>
      <c r="R3351" t="s">
        <v>8319</v>
      </c>
      <c r="S3351" s="10">
        <f t="shared" si="157"/>
        <v>42513.110787037032</v>
      </c>
      <c r="T3351" s="10">
        <f t="shared" si="158"/>
        <v>42534.708333333328</v>
      </c>
      <c r="U3351">
        <f>IF(H3351="GBP", P3351*1.35, P3351*1)</f>
        <v>109.57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1.04</v>
      </c>
      <c r="P3352">
        <f>ROUND(E3352/L3352, 2)</f>
        <v>71.67</v>
      </c>
      <c r="Q3352" t="s">
        <v>8318</v>
      </c>
      <c r="R3352" t="s">
        <v>8319</v>
      </c>
      <c r="S3352" s="10">
        <f t="shared" si="157"/>
        <v>42302.701516203699</v>
      </c>
      <c r="T3352" s="10">
        <f t="shared" si="158"/>
        <v>42337.958333333328</v>
      </c>
      <c r="U3352">
        <f>IF(H3352="GBP", P3352*1.35, P3352*1)</f>
        <v>71.67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1.01</v>
      </c>
      <c r="P3353">
        <f>ROUND(E3353/L3353, 2)</f>
        <v>93.61</v>
      </c>
      <c r="Q3353" t="s">
        <v>8318</v>
      </c>
      <c r="R3353" t="s">
        <v>8319</v>
      </c>
      <c r="S3353" s="10">
        <f t="shared" si="157"/>
        <v>41806.395428240743</v>
      </c>
      <c r="T3353" s="10">
        <f t="shared" si="158"/>
        <v>41843.458333333336</v>
      </c>
      <c r="U3353">
        <f>IF(H3353="GBP", P3353*1.35, P3353*1)</f>
        <v>126.37350000000001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1.08</v>
      </c>
      <c r="P3354">
        <f>ROUND(E3354/L3354, 2)</f>
        <v>76.8</v>
      </c>
      <c r="Q3354" t="s">
        <v>8318</v>
      </c>
      <c r="R3354" t="s">
        <v>8319</v>
      </c>
      <c r="S3354" s="10">
        <f t="shared" si="157"/>
        <v>42495.992800925931</v>
      </c>
      <c r="T3354" s="10">
        <f t="shared" si="158"/>
        <v>42552.958333333328</v>
      </c>
      <c r="U3354">
        <f>IF(H3354="GBP", P3354*1.35, P3354*1)</f>
        <v>103.68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3.15</v>
      </c>
      <c r="P3355">
        <f>ROUND(E3355/L3355, 2)</f>
        <v>35.799999999999997</v>
      </c>
      <c r="Q3355" t="s">
        <v>8318</v>
      </c>
      <c r="R3355" t="s">
        <v>8319</v>
      </c>
      <c r="S3355" s="10">
        <f t="shared" si="157"/>
        <v>42479.432291666672</v>
      </c>
      <c r="T3355" s="10">
        <f t="shared" si="158"/>
        <v>42492.958333333328</v>
      </c>
      <c r="U3355">
        <f>IF(H3355="GBP", P3355*1.35, P3355*1)</f>
        <v>48.33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1.02</v>
      </c>
      <c r="P3356">
        <f>ROUND(E3356/L3356, 2)</f>
        <v>55.6</v>
      </c>
      <c r="Q3356" t="s">
        <v>8318</v>
      </c>
      <c r="R3356" t="s">
        <v>8319</v>
      </c>
      <c r="S3356" s="10">
        <f t="shared" si="157"/>
        <v>42270.7269212963</v>
      </c>
      <c r="T3356" s="10">
        <f t="shared" si="158"/>
        <v>42306.167361111111</v>
      </c>
      <c r="U3356">
        <f>IF(H3356="GBP", P3356*1.35, P3356*1)</f>
        <v>55.6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1.26</v>
      </c>
      <c r="P3357">
        <f>ROUND(E3357/L3357, 2)</f>
        <v>147.33000000000001</v>
      </c>
      <c r="Q3357" t="s">
        <v>8318</v>
      </c>
      <c r="R3357" t="s">
        <v>8319</v>
      </c>
      <c r="S3357" s="10">
        <f t="shared" si="157"/>
        <v>42489.619525462964</v>
      </c>
      <c r="T3357" s="10">
        <f t="shared" si="158"/>
        <v>42500.470138888893</v>
      </c>
      <c r="U3357">
        <f>IF(H3357="GBP", P3357*1.35, P3357*1)</f>
        <v>198.89550000000003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1.01</v>
      </c>
      <c r="P3358">
        <f>ROUND(E3358/L3358, 2)</f>
        <v>56.33</v>
      </c>
      <c r="Q3358" t="s">
        <v>8318</v>
      </c>
      <c r="R3358" t="s">
        <v>8319</v>
      </c>
      <c r="S3358" s="10">
        <f t="shared" si="157"/>
        <v>42536.815648148149</v>
      </c>
      <c r="T3358" s="10">
        <f t="shared" si="158"/>
        <v>42566.815648148149</v>
      </c>
      <c r="U3358">
        <f>IF(H3358="GBP", P3358*1.35, P3358*1)</f>
        <v>76.045500000000004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1.01</v>
      </c>
      <c r="P3359">
        <f>ROUND(E3359/L3359, 2)</f>
        <v>96.19</v>
      </c>
      <c r="Q3359" t="s">
        <v>8318</v>
      </c>
      <c r="R3359" t="s">
        <v>8319</v>
      </c>
      <c r="S3359" s="10">
        <f t="shared" si="157"/>
        <v>41822.417939814812</v>
      </c>
      <c r="T3359" s="10">
        <f t="shared" si="158"/>
        <v>41852.417939814812</v>
      </c>
      <c r="U3359">
        <f>IF(H3359="GBP", P3359*1.35, P3359*1)</f>
        <v>129.85650000000001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1.03</v>
      </c>
      <c r="P3360">
        <f>ROUND(E3360/L3360, 2)</f>
        <v>63.57</v>
      </c>
      <c r="Q3360" t="s">
        <v>8318</v>
      </c>
      <c r="R3360" t="s">
        <v>8319</v>
      </c>
      <c r="S3360" s="10">
        <f t="shared" si="157"/>
        <v>41932.311099537037</v>
      </c>
      <c r="T3360" s="10">
        <f t="shared" si="158"/>
        <v>41962.352766203709</v>
      </c>
      <c r="U3360">
        <f>IF(H3360="GBP", P3360*1.35, P3360*1)</f>
        <v>63.57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1.06</v>
      </c>
      <c r="P3361">
        <f>ROUND(E3361/L3361, 2)</f>
        <v>184.78</v>
      </c>
      <c r="Q3361" t="s">
        <v>8318</v>
      </c>
      <c r="R3361" t="s">
        <v>8319</v>
      </c>
      <c r="S3361" s="10">
        <f t="shared" si="157"/>
        <v>42746.057106481487</v>
      </c>
      <c r="T3361" s="10">
        <f t="shared" si="158"/>
        <v>42791.057106481487</v>
      </c>
      <c r="U3361">
        <f>IF(H3361="GBP", P3361*1.35, P3361*1)</f>
        <v>184.78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1.01</v>
      </c>
      <c r="P3362">
        <f>ROUND(E3362/L3362, 2)</f>
        <v>126.72</v>
      </c>
      <c r="Q3362" t="s">
        <v>8318</v>
      </c>
      <c r="R3362" t="s">
        <v>8319</v>
      </c>
      <c r="S3362" s="10">
        <f t="shared" si="157"/>
        <v>42697.082673611112</v>
      </c>
      <c r="T3362" s="10">
        <f t="shared" si="158"/>
        <v>42718.665972222225</v>
      </c>
      <c r="U3362">
        <f>IF(H3362="GBP", P3362*1.35, P3362*1)</f>
        <v>126.72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1.1299999999999999</v>
      </c>
      <c r="P3363">
        <f>ROUND(E3363/L3363, 2)</f>
        <v>83.43</v>
      </c>
      <c r="Q3363" t="s">
        <v>8318</v>
      </c>
      <c r="R3363" t="s">
        <v>8319</v>
      </c>
      <c r="S3363" s="10">
        <f t="shared" si="157"/>
        <v>41866.025347222225</v>
      </c>
      <c r="T3363" s="10">
        <f t="shared" si="158"/>
        <v>41883.665972222225</v>
      </c>
      <c r="U3363">
        <f>IF(H3363="GBP", P3363*1.35, P3363*1)</f>
        <v>83.43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2.1800000000000002</v>
      </c>
      <c r="P3364">
        <f>ROUND(E3364/L3364, 2)</f>
        <v>54.5</v>
      </c>
      <c r="Q3364" t="s">
        <v>8318</v>
      </c>
      <c r="R3364" t="s">
        <v>8319</v>
      </c>
      <c r="S3364" s="10">
        <f t="shared" si="157"/>
        <v>42056.091631944444</v>
      </c>
      <c r="T3364" s="10">
        <f t="shared" si="158"/>
        <v>42070.204861111109</v>
      </c>
      <c r="U3364">
        <f>IF(H3364="GBP", P3364*1.35, P3364*1)</f>
        <v>54.5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1.01</v>
      </c>
      <c r="P3365">
        <f>ROUND(E3365/L3365, 2)</f>
        <v>302.31</v>
      </c>
      <c r="Q3365" t="s">
        <v>8318</v>
      </c>
      <c r="R3365" t="s">
        <v>8319</v>
      </c>
      <c r="S3365" s="10">
        <f t="shared" si="157"/>
        <v>41851.771354166667</v>
      </c>
      <c r="T3365" s="10">
        <f t="shared" si="158"/>
        <v>41870.666666666664</v>
      </c>
      <c r="U3365">
        <f>IF(H3365="GBP", P3365*1.35, P3365*1)</f>
        <v>302.31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1.06</v>
      </c>
      <c r="P3366">
        <f>ROUND(E3366/L3366, 2)</f>
        <v>44.14</v>
      </c>
      <c r="Q3366" t="s">
        <v>8318</v>
      </c>
      <c r="R3366" t="s">
        <v>8319</v>
      </c>
      <c r="S3366" s="10">
        <f t="shared" si="157"/>
        <v>42422.977418981478</v>
      </c>
      <c r="T3366" s="10">
        <f t="shared" si="158"/>
        <v>42444.875</v>
      </c>
      <c r="U3366">
        <f>IF(H3366="GBP", P3366*1.35, P3366*1)</f>
        <v>59.589000000000006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1.04</v>
      </c>
      <c r="P3367">
        <f>ROUND(E3367/L3367, 2)</f>
        <v>866.67</v>
      </c>
      <c r="Q3367" t="s">
        <v>8318</v>
      </c>
      <c r="R3367" t="s">
        <v>8319</v>
      </c>
      <c r="S3367" s="10">
        <f t="shared" si="157"/>
        <v>42321.101759259262</v>
      </c>
      <c r="T3367" s="10">
        <f t="shared" si="158"/>
        <v>42351.101759259262</v>
      </c>
      <c r="U3367">
        <f>IF(H3367="GBP", P3367*1.35, P3367*1)</f>
        <v>866.67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2.21</v>
      </c>
      <c r="P3368">
        <f>ROUND(E3368/L3368, 2)</f>
        <v>61.39</v>
      </c>
      <c r="Q3368" t="s">
        <v>8318</v>
      </c>
      <c r="R3368" t="s">
        <v>8319</v>
      </c>
      <c r="S3368" s="10">
        <f t="shared" si="157"/>
        <v>42107.067557870367</v>
      </c>
      <c r="T3368" s="10">
        <f t="shared" si="158"/>
        <v>42137.067557870367</v>
      </c>
      <c r="U3368">
        <f>IF(H3368="GBP", P3368*1.35, P3368*1)</f>
        <v>61.39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1.19</v>
      </c>
      <c r="P3369">
        <f>ROUND(E3369/L3369, 2)</f>
        <v>29.67</v>
      </c>
      <c r="Q3369" t="s">
        <v>8318</v>
      </c>
      <c r="R3369" t="s">
        <v>8319</v>
      </c>
      <c r="S3369" s="10">
        <f t="shared" si="157"/>
        <v>42192.933958333335</v>
      </c>
      <c r="T3369" s="10">
        <f t="shared" si="158"/>
        <v>42217.933958333335</v>
      </c>
      <c r="U3369">
        <f>IF(H3369="GBP", P3369*1.35, P3369*1)</f>
        <v>40.054500000000004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1.05</v>
      </c>
      <c r="P3370">
        <f>ROUND(E3370/L3370, 2)</f>
        <v>45.48</v>
      </c>
      <c r="Q3370" t="s">
        <v>8318</v>
      </c>
      <c r="R3370" t="s">
        <v>8319</v>
      </c>
      <c r="S3370" s="10">
        <f t="shared" si="157"/>
        <v>41969.199756944443</v>
      </c>
      <c r="T3370" s="10">
        <f t="shared" si="158"/>
        <v>42005.208333333328</v>
      </c>
      <c r="U3370">
        <f>IF(H3370="GBP", P3370*1.35, P3370*1)</f>
        <v>45.48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1.04</v>
      </c>
      <c r="P3371">
        <f>ROUND(E3371/L3371, 2)</f>
        <v>96.2</v>
      </c>
      <c r="Q3371" t="s">
        <v>8318</v>
      </c>
      <c r="R3371" t="s">
        <v>8319</v>
      </c>
      <c r="S3371" s="10">
        <f t="shared" si="157"/>
        <v>42690.041435185187</v>
      </c>
      <c r="T3371" s="10">
        <f t="shared" si="158"/>
        <v>42750.041435185187</v>
      </c>
      <c r="U3371">
        <f>IF(H3371="GBP", P3371*1.35, P3371*1)</f>
        <v>96.2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1.18</v>
      </c>
      <c r="P3372">
        <f>ROUND(E3372/L3372, 2)</f>
        <v>67.92</v>
      </c>
      <c r="Q3372" t="s">
        <v>8318</v>
      </c>
      <c r="R3372" t="s">
        <v>8319</v>
      </c>
      <c r="S3372" s="10">
        <f t="shared" si="157"/>
        <v>42690.334317129629</v>
      </c>
      <c r="T3372" s="10">
        <f t="shared" si="158"/>
        <v>42721.333333333328</v>
      </c>
      <c r="U3372">
        <f>IF(H3372="GBP", P3372*1.35, P3372*1)</f>
        <v>67.92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1.39</v>
      </c>
      <c r="P3373">
        <f>ROUND(E3373/L3373, 2)</f>
        <v>30.78</v>
      </c>
      <c r="Q3373" t="s">
        <v>8318</v>
      </c>
      <c r="R3373" t="s">
        <v>8319</v>
      </c>
      <c r="S3373" s="10">
        <f t="shared" si="157"/>
        <v>42312.874594907407</v>
      </c>
      <c r="T3373" s="10">
        <f t="shared" si="158"/>
        <v>42340.874594907407</v>
      </c>
      <c r="U3373">
        <f>IF(H3373="GBP", P3373*1.35, P3373*1)</f>
        <v>30.78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1.04</v>
      </c>
      <c r="P3374">
        <f>ROUND(E3374/L3374, 2)</f>
        <v>38.33</v>
      </c>
      <c r="Q3374" t="s">
        <v>8318</v>
      </c>
      <c r="R3374" t="s">
        <v>8319</v>
      </c>
      <c r="S3374" s="10">
        <f t="shared" si="157"/>
        <v>41855.548101851848</v>
      </c>
      <c r="T3374" s="10">
        <f t="shared" si="158"/>
        <v>41876.207638888889</v>
      </c>
      <c r="U3374">
        <f>IF(H3374="GBP", P3374*1.35, P3374*1)</f>
        <v>38.33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</v>
      </c>
      <c r="P3375">
        <f>ROUND(E3375/L3375, 2)</f>
        <v>66.83</v>
      </c>
      <c r="Q3375" t="s">
        <v>8318</v>
      </c>
      <c r="R3375" t="s">
        <v>8319</v>
      </c>
      <c r="S3375" s="10">
        <f t="shared" si="157"/>
        <v>42179.854629629626</v>
      </c>
      <c r="T3375" s="10">
        <f t="shared" si="158"/>
        <v>42203.666666666672</v>
      </c>
      <c r="U3375">
        <f>IF(H3375="GBP", P3375*1.35, P3375*1)</f>
        <v>90.220500000000001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1.07</v>
      </c>
      <c r="P3376">
        <f>ROUND(E3376/L3376, 2)</f>
        <v>71.73</v>
      </c>
      <c r="Q3376" t="s">
        <v>8318</v>
      </c>
      <c r="R3376" t="s">
        <v>8319</v>
      </c>
      <c r="S3376" s="10">
        <f t="shared" si="157"/>
        <v>42275.731666666667</v>
      </c>
      <c r="T3376" s="10">
        <f t="shared" si="158"/>
        <v>42305.731666666667</v>
      </c>
      <c r="U3376">
        <f>IF(H3376="GBP", P3376*1.35, P3376*1)</f>
        <v>71.73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</v>
      </c>
      <c r="P3377">
        <f>ROUND(E3377/L3377, 2)</f>
        <v>176.47</v>
      </c>
      <c r="Q3377" t="s">
        <v>8318</v>
      </c>
      <c r="R3377" t="s">
        <v>8319</v>
      </c>
      <c r="S3377" s="10">
        <f t="shared" si="157"/>
        <v>41765.610798611109</v>
      </c>
      <c r="T3377" s="10">
        <f t="shared" si="158"/>
        <v>41777.610798611109</v>
      </c>
      <c r="U3377">
        <f>IF(H3377="GBP", P3377*1.35, P3377*1)</f>
        <v>238.23450000000003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</v>
      </c>
      <c r="P3378">
        <f>ROUND(E3378/L3378, 2)</f>
        <v>421.11</v>
      </c>
      <c r="Q3378" t="s">
        <v>8318</v>
      </c>
      <c r="R3378" t="s">
        <v>8319</v>
      </c>
      <c r="S3378" s="10">
        <f t="shared" si="157"/>
        <v>42059.701319444444</v>
      </c>
      <c r="T3378" s="10">
        <f t="shared" si="158"/>
        <v>42119.659652777773</v>
      </c>
      <c r="U3378">
        <f>IF(H3378="GBP", P3378*1.35, P3378*1)</f>
        <v>421.11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1.01</v>
      </c>
      <c r="P3379">
        <f>ROUND(E3379/L3379, 2)</f>
        <v>104.99</v>
      </c>
      <c r="Q3379" t="s">
        <v>8318</v>
      </c>
      <c r="R3379" t="s">
        <v>8319</v>
      </c>
      <c r="S3379" s="10">
        <f t="shared" si="157"/>
        <v>42053.732627314821</v>
      </c>
      <c r="T3379" s="10">
        <f t="shared" si="158"/>
        <v>42083.705555555556</v>
      </c>
      <c r="U3379">
        <f>IF(H3379="GBP", P3379*1.35, P3379*1)</f>
        <v>141.73650000000001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1.08</v>
      </c>
      <c r="P3380">
        <f>ROUND(E3380/L3380, 2)</f>
        <v>28.19</v>
      </c>
      <c r="Q3380" t="s">
        <v>8318</v>
      </c>
      <c r="R3380" t="s">
        <v>8319</v>
      </c>
      <c r="S3380" s="10">
        <f t="shared" si="157"/>
        <v>41858.355393518519</v>
      </c>
      <c r="T3380" s="10">
        <f t="shared" si="158"/>
        <v>41882.547222222223</v>
      </c>
      <c r="U3380">
        <f>IF(H3380="GBP", P3380*1.35, P3380*1)</f>
        <v>38.056500000000007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1.04</v>
      </c>
      <c r="P3381">
        <f>ROUND(E3381/L3381, 2)</f>
        <v>54.55</v>
      </c>
      <c r="Q3381" t="s">
        <v>8318</v>
      </c>
      <c r="R3381" t="s">
        <v>8319</v>
      </c>
      <c r="S3381" s="10">
        <f t="shared" si="157"/>
        <v>42225.513888888891</v>
      </c>
      <c r="T3381" s="10">
        <f t="shared" si="158"/>
        <v>42242.958333333328</v>
      </c>
      <c r="U3381">
        <f>IF(H3381="GBP", P3381*1.35, P3381*1)</f>
        <v>73.642499999999998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1.04</v>
      </c>
      <c r="P3382">
        <f>ROUND(E3382/L3382, 2)</f>
        <v>111.89</v>
      </c>
      <c r="Q3382" t="s">
        <v>8318</v>
      </c>
      <c r="R3382" t="s">
        <v>8319</v>
      </c>
      <c r="S3382" s="10">
        <f t="shared" si="157"/>
        <v>41937.95344907407</v>
      </c>
      <c r="T3382" s="10">
        <f t="shared" si="158"/>
        <v>41972.995115740734</v>
      </c>
      <c r="U3382">
        <f>IF(H3382="GBP", P3382*1.35, P3382*1)</f>
        <v>111.89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1.02</v>
      </c>
      <c r="P3383">
        <f>ROUND(E3383/L3383, 2)</f>
        <v>85.21</v>
      </c>
      <c r="Q3383" t="s">
        <v>8318</v>
      </c>
      <c r="R3383" t="s">
        <v>8319</v>
      </c>
      <c r="S3383" s="10">
        <f t="shared" si="157"/>
        <v>42044.184988425928</v>
      </c>
      <c r="T3383" s="10">
        <f t="shared" si="158"/>
        <v>42074.143321759257</v>
      </c>
      <c r="U3383">
        <f>IF(H3383="GBP", P3383*1.35, P3383*1)</f>
        <v>85.21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1.01</v>
      </c>
      <c r="P3384">
        <f>ROUND(E3384/L3384, 2)</f>
        <v>76.650000000000006</v>
      </c>
      <c r="Q3384" t="s">
        <v>8318</v>
      </c>
      <c r="R3384" t="s">
        <v>8319</v>
      </c>
      <c r="S3384" s="10">
        <f t="shared" si="157"/>
        <v>42559.431203703702</v>
      </c>
      <c r="T3384" s="10">
        <f t="shared" si="158"/>
        <v>42583.957638888889</v>
      </c>
      <c r="U3384">
        <f>IF(H3384="GBP", P3384*1.35, P3384*1)</f>
        <v>103.47750000000002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1.1200000000000001</v>
      </c>
      <c r="P3385">
        <f>ROUND(E3385/L3385, 2)</f>
        <v>65.17</v>
      </c>
      <c r="Q3385" t="s">
        <v>8318</v>
      </c>
      <c r="R3385" t="s">
        <v>8319</v>
      </c>
      <c r="S3385" s="10">
        <f t="shared" si="157"/>
        <v>42524.782638888893</v>
      </c>
      <c r="T3385" s="10">
        <f t="shared" si="158"/>
        <v>42544.782638888893</v>
      </c>
      <c r="U3385">
        <f>IF(H3385="GBP", P3385*1.35, P3385*1)</f>
        <v>65.17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</v>
      </c>
      <c r="P3386">
        <f>ROUND(E3386/L3386, 2)</f>
        <v>93.76</v>
      </c>
      <c r="Q3386" t="s">
        <v>8318</v>
      </c>
      <c r="R3386" t="s">
        <v>8319</v>
      </c>
      <c r="S3386" s="10">
        <f t="shared" si="157"/>
        <v>42292.087592592594</v>
      </c>
      <c r="T3386" s="10">
        <f t="shared" si="158"/>
        <v>42329.125</v>
      </c>
      <c r="U3386">
        <f>IF(H3386="GBP", P3386*1.35, P3386*1)</f>
        <v>93.76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</v>
      </c>
      <c r="P3387">
        <f>ROUND(E3387/L3387, 2)</f>
        <v>133.33000000000001</v>
      </c>
      <c r="Q3387" t="s">
        <v>8318</v>
      </c>
      <c r="R3387" t="s">
        <v>8319</v>
      </c>
      <c r="S3387" s="10">
        <f t="shared" si="157"/>
        <v>41953.8675</v>
      </c>
      <c r="T3387" s="10">
        <f t="shared" si="158"/>
        <v>41983.8675</v>
      </c>
      <c r="U3387">
        <f>IF(H3387="GBP", P3387*1.35, P3387*1)</f>
        <v>133.33000000000001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1.05</v>
      </c>
      <c r="P3388">
        <f>ROUND(E3388/L3388, 2)</f>
        <v>51.22</v>
      </c>
      <c r="Q3388" t="s">
        <v>8318</v>
      </c>
      <c r="R3388" t="s">
        <v>8319</v>
      </c>
      <c r="S3388" s="10">
        <f t="shared" si="157"/>
        <v>41946.644745370373</v>
      </c>
      <c r="T3388" s="10">
        <f t="shared" si="158"/>
        <v>41976.644745370373</v>
      </c>
      <c r="U3388">
        <f>IF(H3388="GBP", P3388*1.35, P3388*1)</f>
        <v>51.22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1.17</v>
      </c>
      <c r="P3389">
        <f>ROUND(E3389/L3389, 2)</f>
        <v>100.17</v>
      </c>
      <c r="Q3389" t="s">
        <v>8318</v>
      </c>
      <c r="R3389" t="s">
        <v>8319</v>
      </c>
      <c r="S3389" s="10">
        <f t="shared" si="157"/>
        <v>41947.762592592589</v>
      </c>
      <c r="T3389" s="10">
        <f t="shared" si="158"/>
        <v>41987.762592592597</v>
      </c>
      <c r="U3389">
        <f>IF(H3389="GBP", P3389*1.35, P3389*1)</f>
        <v>100.17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1.04</v>
      </c>
      <c r="P3390">
        <f>ROUND(E3390/L3390, 2)</f>
        <v>34.6</v>
      </c>
      <c r="Q3390" t="s">
        <v>8318</v>
      </c>
      <c r="R3390" t="s">
        <v>8319</v>
      </c>
      <c r="S3390" s="10">
        <f t="shared" si="157"/>
        <v>42143.461122685185</v>
      </c>
      <c r="T3390" s="10">
        <f t="shared" si="158"/>
        <v>42173.461122685185</v>
      </c>
      <c r="U3390">
        <f>IF(H3390="GBP", P3390*1.35, P3390*1)</f>
        <v>46.710000000000008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1.1499999999999999</v>
      </c>
      <c r="P3391">
        <f>ROUND(E3391/L3391, 2)</f>
        <v>184.68</v>
      </c>
      <c r="Q3391" t="s">
        <v>8318</v>
      </c>
      <c r="R3391" t="s">
        <v>8319</v>
      </c>
      <c r="S3391" s="10">
        <f t="shared" si="157"/>
        <v>42494.563449074078</v>
      </c>
      <c r="T3391" s="10">
        <f t="shared" si="158"/>
        <v>42524.563449074078</v>
      </c>
      <c r="U3391">
        <f>IF(H3391="GBP", P3391*1.35, P3391*1)</f>
        <v>184.68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1.02</v>
      </c>
      <c r="P3392">
        <f>ROUND(E3392/L3392, 2)</f>
        <v>69.819999999999993</v>
      </c>
      <c r="Q3392" t="s">
        <v>8318</v>
      </c>
      <c r="R3392" t="s">
        <v>8319</v>
      </c>
      <c r="S3392" s="10">
        <f t="shared" si="157"/>
        <v>41815.774826388886</v>
      </c>
      <c r="T3392" s="10">
        <f t="shared" si="158"/>
        <v>41830.774826388886</v>
      </c>
      <c r="U3392">
        <f>IF(H3392="GBP", P3392*1.35, P3392*1)</f>
        <v>69.819999999999993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2.23</v>
      </c>
      <c r="P3393">
        <f>ROUND(E3393/L3393, 2)</f>
        <v>61.94</v>
      </c>
      <c r="Q3393" t="s">
        <v>8318</v>
      </c>
      <c r="R3393" t="s">
        <v>8319</v>
      </c>
      <c r="S3393" s="10">
        <f t="shared" si="157"/>
        <v>41830.545694444445</v>
      </c>
      <c r="T3393" s="10">
        <f t="shared" si="158"/>
        <v>41859.936111111114</v>
      </c>
      <c r="U3393">
        <f>IF(H3393="GBP", P3393*1.35, P3393*1)</f>
        <v>61.94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</v>
      </c>
      <c r="P3394">
        <f>ROUND(E3394/L3394, 2)</f>
        <v>41.67</v>
      </c>
      <c r="Q3394" t="s">
        <v>8318</v>
      </c>
      <c r="R3394" t="s">
        <v>8319</v>
      </c>
      <c r="S3394" s="10">
        <f t="shared" si="157"/>
        <v>42446.845543981486</v>
      </c>
      <c r="T3394" s="10">
        <f t="shared" si="158"/>
        <v>42496.845543981486</v>
      </c>
      <c r="U3394">
        <f>IF(H3394="GBP", P3394*1.35, P3394*1)</f>
        <v>56.254500000000007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ROUND(E3395/D3395,2)</f>
        <v>1.06</v>
      </c>
      <c r="P3395">
        <f>ROUND(E3395/L3395, 2)</f>
        <v>36.07</v>
      </c>
      <c r="Q3395" t="s">
        <v>8318</v>
      </c>
      <c r="R3395" t="s">
        <v>8319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  <c r="U3395">
        <f>IF(H3395="GBP", P3395*1.35, P3395*1)</f>
        <v>36.07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1.42</v>
      </c>
      <c r="P3396">
        <f>ROUND(E3396/L3396, 2)</f>
        <v>29</v>
      </c>
      <c r="Q3396" t="s">
        <v>8318</v>
      </c>
      <c r="R3396" t="s">
        <v>8319</v>
      </c>
      <c r="S3396" s="10">
        <f t="shared" si="160"/>
        <v>41817.59542824074</v>
      </c>
      <c r="T3396" s="10">
        <f t="shared" si="161"/>
        <v>41847.59542824074</v>
      </c>
      <c r="U3396">
        <f>IF(H3396="GBP", P3396*1.35, P3396*1)</f>
        <v>39.150000000000006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1.84</v>
      </c>
      <c r="P3397">
        <f>ROUND(E3397/L3397, 2)</f>
        <v>24.21</v>
      </c>
      <c r="Q3397" t="s">
        <v>8318</v>
      </c>
      <c r="R3397" t="s">
        <v>8319</v>
      </c>
      <c r="S3397" s="10">
        <f t="shared" si="160"/>
        <v>42140.712314814817</v>
      </c>
      <c r="T3397" s="10">
        <f t="shared" si="161"/>
        <v>42154.756944444445</v>
      </c>
      <c r="U3397">
        <f>IF(H3397="GBP", P3397*1.35, P3397*1)</f>
        <v>32.683500000000002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1.04</v>
      </c>
      <c r="P3398">
        <f>ROUND(E3398/L3398, 2)</f>
        <v>55.89</v>
      </c>
      <c r="Q3398" t="s">
        <v>8318</v>
      </c>
      <c r="R3398" t="s">
        <v>8319</v>
      </c>
      <c r="S3398" s="10">
        <f t="shared" si="160"/>
        <v>41764.44663194444</v>
      </c>
      <c r="T3398" s="10">
        <f t="shared" si="161"/>
        <v>41791.165972222225</v>
      </c>
      <c r="U3398">
        <f>IF(H3398="GBP", P3398*1.35, P3398*1)</f>
        <v>55.89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1.1200000000000001</v>
      </c>
      <c r="P3399">
        <f>ROUND(E3399/L3399, 2)</f>
        <v>11.67</v>
      </c>
      <c r="Q3399" t="s">
        <v>8318</v>
      </c>
      <c r="R3399" t="s">
        <v>8319</v>
      </c>
      <c r="S3399" s="10">
        <f t="shared" si="160"/>
        <v>42378.478344907402</v>
      </c>
      <c r="T3399" s="10">
        <f t="shared" si="161"/>
        <v>42418.916666666672</v>
      </c>
      <c r="U3399">
        <f>IF(H3399="GBP", P3399*1.35, P3399*1)</f>
        <v>15.7545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1.1100000000000001</v>
      </c>
      <c r="P3400">
        <f>ROUND(E3400/L3400, 2)</f>
        <v>68.349999999999994</v>
      </c>
      <c r="Q3400" t="s">
        <v>8318</v>
      </c>
      <c r="R3400" t="s">
        <v>8319</v>
      </c>
      <c r="S3400" s="10">
        <f t="shared" si="160"/>
        <v>41941.75203703704</v>
      </c>
      <c r="T3400" s="10">
        <f t="shared" si="161"/>
        <v>41964.708333333328</v>
      </c>
      <c r="U3400">
        <f>IF(H3400="GBP", P3400*1.35, P3400*1)</f>
        <v>68.349999999999994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1.04</v>
      </c>
      <c r="P3401">
        <f>ROUND(E3401/L3401, 2)</f>
        <v>27.07</v>
      </c>
      <c r="Q3401" t="s">
        <v>8318</v>
      </c>
      <c r="R3401" t="s">
        <v>8319</v>
      </c>
      <c r="S3401" s="10">
        <f t="shared" si="160"/>
        <v>42026.920428240745</v>
      </c>
      <c r="T3401" s="10">
        <f t="shared" si="161"/>
        <v>42056.920428240745</v>
      </c>
      <c r="U3401">
        <f>IF(H3401="GBP", P3401*1.35, P3401*1)</f>
        <v>36.544499999999999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</v>
      </c>
      <c r="P3402">
        <f>ROUND(E3402/L3402, 2)</f>
        <v>118.13</v>
      </c>
      <c r="Q3402" t="s">
        <v>8318</v>
      </c>
      <c r="R3402" t="s">
        <v>8319</v>
      </c>
      <c r="S3402" s="10">
        <f t="shared" si="160"/>
        <v>41834.953865740739</v>
      </c>
      <c r="T3402" s="10">
        <f t="shared" si="161"/>
        <v>41879.953865740739</v>
      </c>
      <c r="U3402">
        <f>IF(H3402="GBP", P3402*1.35, P3402*1)</f>
        <v>118.13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1.02</v>
      </c>
      <c r="P3403">
        <f>ROUND(E3403/L3403, 2)</f>
        <v>44.76</v>
      </c>
      <c r="Q3403" t="s">
        <v>8318</v>
      </c>
      <c r="R3403" t="s">
        <v>8319</v>
      </c>
      <c r="S3403" s="10">
        <f t="shared" si="160"/>
        <v>42193.723912037036</v>
      </c>
      <c r="T3403" s="10">
        <f t="shared" si="161"/>
        <v>42223.723912037036</v>
      </c>
      <c r="U3403">
        <f>IF(H3403="GBP", P3403*1.35, P3403*1)</f>
        <v>60.426000000000002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1.1000000000000001</v>
      </c>
      <c r="P3404">
        <f>ROUND(E3404/L3404, 2)</f>
        <v>99.79</v>
      </c>
      <c r="Q3404" t="s">
        <v>8318</v>
      </c>
      <c r="R3404" t="s">
        <v>8319</v>
      </c>
      <c r="S3404" s="10">
        <f t="shared" si="160"/>
        <v>42290.61855324074</v>
      </c>
      <c r="T3404" s="10">
        <f t="shared" si="161"/>
        <v>42320.104861111111</v>
      </c>
      <c r="U3404">
        <f>IF(H3404="GBP", P3404*1.35, P3404*1)</f>
        <v>99.79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</v>
      </c>
      <c r="P3405">
        <f>ROUND(E3405/L3405, 2)</f>
        <v>117.65</v>
      </c>
      <c r="Q3405" t="s">
        <v>8318</v>
      </c>
      <c r="R3405" t="s">
        <v>8319</v>
      </c>
      <c r="S3405" s="10">
        <f t="shared" si="160"/>
        <v>42150.462083333332</v>
      </c>
      <c r="T3405" s="10">
        <f t="shared" si="161"/>
        <v>42180.462083333332</v>
      </c>
      <c r="U3405">
        <f>IF(H3405="GBP", P3405*1.35, P3405*1)</f>
        <v>158.82750000000001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1.22</v>
      </c>
      <c r="P3406">
        <f>ROUND(E3406/L3406, 2)</f>
        <v>203.33</v>
      </c>
      <c r="Q3406" t="s">
        <v>8318</v>
      </c>
      <c r="R3406" t="s">
        <v>8319</v>
      </c>
      <c r="S3406" s="10">
        <f t="shared" si="160"/>
        <v>42152.503495370373</v>
      </c>
      <c r="T3406" s="10">
        <f t="shared" si="161"/>
        <v>42172.503495370373</v>
      </c>
      <c r="U3406">
        <f>IF(H3406="GBP", P3406*1.35, P3406*1)</f>
        <v>203.33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1.38</v>
      </c>
      <c r="P3407">
        <f>ROUND(E3407/L3407, 2)</f>
        <v>28.32</v>
      </c>
      <c r="Q3407" t="s">
        <v>8318</v>
      </c>
      <c r="R3407" t="s">
        <v>8319</v>
      </c>
      <c r="S3407" s="10">
        <f t="shared" si="160"/>
        <v>42410.017199074078</v>
      </c>
      <c r="T3407" s="10">
        <f t="shared" si="161"/>
        <v>42430.999305555553</v>
      </c>
      <c r="U3407">
        <f>IF(H3407="GBP", P3407*1.35, P3407*1)</f>
        <v>38.232000000000006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</v>
      </c>
      <c r="P3408">
        <f>ROUND(E3408/L3408, 2)</f>
        <v>110.23</v>
      </c>
      <c r="Q3408" t="s">
        <v>8318</v>
      </c>
      <c r="R3408" t="s">
        <v>8319</v>
      </c>
      <c r="S3408" s="10">
        <f t="shared" si="160"/>
        <v>41791.492777777778</v>
      </c>
      <c r="T3408" s="10">
        <f t="shared" si="161"/>
        <v>41836.492777777778</v>
      </c>
      <c r="U3408">
        <f>IF(H3408="GBP", P3408*1.35, P3408*1)</f>
        <v>110.23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1.07</v>
      </c>
      <c r="P3409">
        <f>ROUND(E3409/L3409, 2)</f>
        <v>31.97</v>
      </c>
      <c r="Q3409" t="s">
        <v>8318</v>
      </c>
      <c r="R3409" t="s">
        <v>8319</v>
      </c>
      <c r="S3409" s="10">
        <f t="shared" si="160"/>
        <v>41796.422326388885</v>
      </c>
      <c r="T3409" s="10">
        <f t="shared" si="161"/>
        <v>41826.422326388885</v>
      </c>
      <c r="U3409">
        <f>IF(H3409="GBP", P3409*1.35, P3409*1)</f>
        <v>43.159500000000001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2.11</v>
      </c>
      <c r="P3410">
        <f>ROUND(E3410/L3410, 2)</f>
        <v>58.61</v>
      </c>
      <c r="Q3410" t="s">
        <v>8318</v>
      </c>
      <c r="R3410" t="s">
        <v>8319</v>
      </c>
      <c r="S3410" s="10">
        <f t="shared" si="160"/>
        <v>41808.991944444446</v>
      </c>
      <c r="T3410" s="10">
        <f t="shared" si="161"/>
        <v>41838.991944444446</v>
      </c>
      <c r="U3410">
        <f>IF(H3410="GBP", P3410*1.35, P3410*1)</f>
        <v>58.61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1.24</v>
      </c>
      <c r="P3411">
        <f>ROUND(E3411/L3411, 2)</f>
        <v>29.43</v>
      </c>
      <c r="Q3411" t="s">
        <v>8318</v>
      </c>
      <c r="R3411" t="s">
        <v>8319</v>
      </c>
      <c r="S3411" s="10">
        <f t="shared" si="160"/>
        <v>42544.814328703709</v>
      </c>
      <c r="T3411" s="10">
        <f t="shared" si="161"/>
        <v>42582.873611111107</v>
      </c>
      <c r="U3411">
        <f>IF(H3411="GBP", P3411*1.35, P3411*1)</f>
        <v>39.730499999999999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1.0900000000000001</v>
      </c>
      <c r="P3412">
        <f>ROUND(E3412/L3412, 2)</f>
        <v>81.38</v>
      </c>
      <c r="Q3412" t="s">
        <v>8318</v>
      </c>
      <c r="R3412" t="s">
        <v>8319</v>
      </c>
      <c r="S3412" s="10">
        <f t="shared" si="160"/>
        <v>42500.041550925926</v>
      </c>
      <c r="T3412" s="10">
        <f t="shared" si="161"/>
        <v>42527.291666666672</v>
      </c>
      <c r="U3412">
        <f>IF(H3412="GBP", P3412*1.35, P3412*1)</f>
        <v>81.38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1.04</v>
      </c>
      <c r="P3413">
        <f>ROUND(E3413/L3413, 2)</f>
        <v>199.17</v>
      </c>
      <c r="Q3413" t="s">
        <v>8318</v>
      </c>
      <c r="R3413" t="s">
        <v>8319</v>
      </c>
      <c r="S3413" s="10">
        <f t="shared" si="160"/>
        <v>42265.022824074069</v>
      </c>
      <c r="T3413" s="10">
        <f t="shared" si="161"/>
        <v>42285.022824074069</v>
      </c>
      <c r="U3413">
        <f>IF(H3413="GBP", P3413*1.35, P3413*1)</f>
        <v>199.17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</v>
      </c>
      <c r="P3414">
        <f>ROUND(E3414/L3414, 2)</f>
        <v>115.38</v>
      </c>
      <c r="Q3414" t="s">
        <v>8318</v>
      </c>
      <c r="R3414" t="s">
        <v>8319</v>
      </c>
      <c r="S3414" s="10">
        <f t="shared" si="160"/>
        <v>41879.959050925929</v>
      </c>
      <c r="T3414" s="10">
        <f t="shared" si="161"/>
        <v>41909.959050925929</v>
      </c>
      <c r="U3414">
        <f>IF(H3414="GBP", P3414*1.35, P3414*1)</f>
        <v>155.76300000000001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1.3</v>
      </c>
      <c r="P3415">
        <f>ROUND(E3415/L3415, 2)</f>
        <v>46.43</v>
      </c>
      <c r="Q3415" t="s">
        <v>8318</v>
      </c>
      <c r="R3415" t="s">
        <v>8319</v>
      </c>
      <c r="S3415" s="10">
        <f t="shared" si="160"/>
        <v>42053.733078703706</v>
      </c>
      <c r="T3415" s="10">
        <f t="shared" si="161"/>
        <v>42063.207638888889</v>
      </c>
      <c r="U3415">
        <f>IF(H3415="GBP", P3415*1.35, P3415*1)</f>
        <v>46.43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1.04</v>
      </c>
      <c r="P3416">
        <f>ROUND(E3416/L3416, 2)</f>
        <v>70.569999999999993</v>
      </c>
      <c r="Q3416" t="s">
        <v>8318</v>
      </c>
      <c r="R3416" t="s">
        <v>8319</v>
      </c>
      <c r="S3416" s="10">
        <f t="shared" si="160"/>
        <v>42675.832465277781</v>
      </c>
      <c r="T3416" s="10">
        <f t="shared" si="161"/>
        <v>42705.332638888889</v>
      </c>
      <c r="U3416">
        <f>IF(H3416="GBP", P3416*1.35, P3416*1)</f>
        <v>70.569999999999993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</v>
      </c>
      <c r="P3417">
        <f>ROUND(E3417/L3417, 2)</f>
        <v>22.22</v>
      </c>
      <c r="Q3417" t="s">
        <v>8318</v>
      </c>
      <c r="R3417" t="s">
        <v>8319</v>
      </c>
      <c r="S3417" s="10">
        <f t="shared" si="160"/>
        <v>42467.144166666665</v>
      </c>
      <c r="T3417" s="10">
        <f t="shared" si="161"/>
        <v>42477.979166666672</v>
      </c>
      <c r="U3417">
        <f>IF(H3417="GBP", P3417*1.35, P3417*1)</f>
        <v>22.22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1.2</v>
      </c>
      <c r="P3418">
        <f>ROUND(E3418/L3418, 2)</f>
        <v>159.47</v>
      </c>
      <c r="Q3418" t="s">
        <v>8318</v>
      </c>
      <c r="R3418" t="s">
        <v>8319</v>
      </c>
      <c r="S3418" s="10">
        <f t="shared" si="160"/>
        <v>42089.412557870368</v>
      </c>
      <c r="T3418" s="10">
        <f t="shared" si="161"/>
        <v>42117.770833333328</v>
      </c>
      <c r="U3418">
        <f>IF(H3418="GBP", P3418*1.35, P3418*1)</f>
        <v>215.28450000000001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</v>
      </c>
      <c r="P3419">
        <f>ROUND(E3419/L3419, 2)</f>
        <v>37.78</v>
      </c>
      <c r="Q3419" t="s">
        <v>8318</v>
      </c>
      <c r="R3419" t="s">
        <v>8319</v>
      </c>
      <c r="S3419" s="10">
        <f t="shared" si="160"/>
        <v>41894.91375</v>
      </c>
      <c r="T3419" s="10">
        <f t="shared" si="161"/>
        <v>41938.029861111114</v>
      </c>
      <c r="U3419">
        <f>IF(H3419="GBP", P3419*1.35, P3419*1)</f>
        <v>37.78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1.01</v>
      </c>
      <c r="P3420">
        <f>ROUND(E3420/L3420, 2)</f>
        <v>72.05</v>
      </c>
      <c r="Q3420" t="s">
        <v>8318</v>
      </c>
      <c r="R3420" t="s">
        <v>8319</v>
      </c>
      <c r="S3420" s="10">
        <f t="shared" si="160"/>
        <v>41752.83457175926</v>
      </c>
      <c r="T3420" s="10">
        <f t="shared" si="161"/>
        <v>41782.83457175926</v>
      </c>
      <c r="U3420">
        <f>IF(H3420="GBP", P3420*1.35, P3420*1)</f>
        <v>72.05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1.07</v>
      </c>
      <c r="P3421">
        <f>ROUND(E3421/L3421, 2)</f>
        <v>63.7</v>
      </c>
      <c r="Q3421" t="s">
        <v>8318</v>
      </c>
      <c r="R3421" t="s">
        <v>8319</v>
      </c>
      <c r="S3421" s="10">
        <f t="shared" si="160"/>
        <v>42448.821585648147</v>
      </c>
      <c r="T3421" s="10">
        <f t="shared" si="161"/>
        <v>42466.895833333328</v>
      </c>
      <c r="U3421">
        <f>IF(H3421="GBP", P3421*1.35, P3421*1)</f>
        <v>63.7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1.38</v>
      </c>
      <c r="P3422">
        <f>ROUND(E3422/L3422, 2)</f>
        <v>28.41</v>
      </c>
      <c r="Q3422" t="s">
        <v>8318</v>
      </c>
      <c r="R3422" t="s">
        <v>8319</v>
      </c>
      <c r="S3422" s="10">
        <f t="shared" si="160"/>
        <v>42405.090300925927</v>
      </c>
      <c r="T3422" s="10">
        <f t="shared" si="161"/>
        <v>42414</v>
      </c>
      <c r="U3422">
        <f>IF(H3422="GBP", P3422*1.35, P3422*1)</f>
        <v>38.353500000000004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1.01</v>
      </c>
      <c r="P3423">
        <f>ROUND(E3423/L3423, 2)</f>
        <v>103.21</v>
      </c>
      <c r="Q3423" t="s">
        <v>8318</v>
      </c>
      <c r="R3423" t="s">
        <v>8319</v>
      </c>
      <c r="S3423" s="10">
        <f t="shared" si="160"/>
        <v>42037.791238425925</v>
      </c>
      <c r="T3423" s="10">
        <f t="shared" si="161"/>
        <v>42067.791238425925</v>
      </c>
      <c r="U3423">
        <f>IF(H3423="GBP", P3423*1.35, P3423*1)</f>
        <v>103.21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1.0900000000000001</v>
      </c>
      <c r="P3424">
        <f>ROUND(E3424/L3424, 2)</f>
        <v>71.150000000000006</v>
      </c>
      <c r="Q3424" t="s">
        <v>8318</v>
      </c>
      <c r="R3424" t="s">
        <v>8319</v>
      </c>
      <c r="S3424" s="10">
        <f t="shared" si="160"/>
        <v>42323.562222222223</v>
      </c>
      <c r="T3424" s="10">
        <f t="shared" si="161"/>
        <v>42352</v>
      </c>
      <c r="U3424">
        <f>IF(H3424="GBP", P3424*1.35, P3424*1)</f>
        <v>96.052500000000009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1.4</v>
      </c>
      <c r="P3425">
        <f>ROUND(E3425/L3425, 2)</f>
        <v>35</v>
      </c>
      <c r="Q3425" t="s">
        <v>8318</v>
      </c>
      <c r="R3425" t="s">
        <v>8319</v>
      </c>
      <c r="S3425" s="10">
        <f t="shared" si="160"/>
        <v>42088.911354166667</v>
      </c>
      <c r="T3425" s="10">
        <f t="shared" si="161"/>
        <v>42118.911354166667</v>
      </c>
      <c r="U3425">
        <f>IF(H3425="GBP", P3425*1.35, P3425*1)</f>
        <v>35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1.04</v>
      </c>
      <c r="P3426">
        <f>ROUND(E3426/L3426, 2)</f>
        <v>81.78</v>
      </c>
      <c r="Q3426" t="s">
        <v>8318</v>
      </c>
      <c r="R3426" t="s">
        <v>8319</v>
      </c>
      <c r="S3426" s="10">
        <f t="shared" si="160"/>
        <v>42018.676898148144</v>
      </c>
      <c r="T3426" s="10">
        <f t="shared" si="161"/>
        <v>42040.290972222225</v>
      </c>
      <c r="U3426">
        <f>IF(H3426="GBP", P3426*1.35, P3426*1)</f>
        <v>81.78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1.03</v>
      </c>
      <c r="P3427">
        <f>ROUND(E3427/L3427, 2)</f>
        <v>297.02999999999997</v>
      </c>
      <c r="Q3427" t="s">
        <v>8318</v>
      </c>
      <c r="R3427" t="s">
        <v>8319</v>
      </c>
      <c r="S3427" s="10">
        <f t="shared" si="160"/>
        <v>41884.617314814815</v>
      </c>
      <c r="T3427" s="10">
        <f t="shared" si="161"/>
        <v>41916.617314814815</v>
      </c>
      <c r="U3427">
        <f>IF(H3427="GBP", P3427*1.35, P3427*1)</f>
        <v>297.02999999999997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1.08</v>
      </c>
      <c r="P3428">
        <f>ROUND(E3428/L3428, 2)</f>
        <v>46.61</v>
      </c>
      <c r="Q3428" t="s">
        <v>8318</v>
      </c>
      <c r="R3428" t="s">
        <v>8319</v>
      </c>
      <c r="S3428" s="10">
        <f t="shared" si="160"/>
        <v>41884.056747685187</v>
      </c>
      <c r="T3428" s="10">
        <f t="shared" si="161"/>
        <v>41903.083333333336</v>
      </c>
      <c r="U3428">
        <f>IF(H3428="GBP", P3428*1.35, P3428*1)</f>
        <v>46.61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</v>
      </c>
      <c r="P3429">
        <f>ROUND(E3429/L3429, 2)</f>
        <v>51.72</v>
      </c>
      <c r="Q3429" t="s">
        <v>8318</v>
      </c>
      <c r="R3429" t="s">
        <v>8319</v>
      </c>
      <c r="S3429" s="10">
        <f t="shared" si="160"/>
        <v>41792.645277777774</v>
      </c>
      <c r="T3429" s="10">
        <f t="shared" si="161"/>
        <v>41822.645277777774</v>
      </c>
      <c r="U3429">
        <f>IF(H3429="GBP", P3429*1.35, P3429*1)</f>
        <v>69.822000000000003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1.03</v>
      </c>
      <c r="P3430">
        <f>ROUND(E3430/L3430, 2)</f>
        <v>40.29</v>
      </c>
      <c r="Q3430" t="s">
        <v>8318</v>
      </c>
      <c r="R3430" t="s">
        <v>8319</v>
      </c>
      <c r="S3430" s="10">
        <f t="shared" si="160"/>
        <v>42038.720451388886</v>
      </c>
      <c r="T3430" s="10">
        <f t="shared" si="161"/>
        <v>42063.708333333328</v>
      </c>
      <c r="U3430">
        <f>IF(H3430="GBP", P3430*1.35, P3430*1)</f>
        <v>54.391500000000001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1.3</v>
      </c>
      <c r="P3431">
        <f>ROUND(E3431/L3431, 2)</f>
        <v>16.25</v>
      </c>
      <c r="Q3431" t="s">
        <v>8318</v>
      </c>
      <c r="R3431" t="s">
        <v>8319</v>
      </c>
      <c r="S3431" s="10">
        <f t="shared" si="160"/>
        <v>42662.021539351852</v>
      </c>
      <c r="T3431" s="10">
        <f t="shared" si="161"/>
        <v>42676.021539351852</v>
      </c>
      <c r="U3431">
        <f>IF(H3431="GBP", P3431*1.35, P3431*1)</f>
        <v>21.9375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1.0900000000000001</v>
      </c>
      <c r="P3432">
        <f>ROUND(E3432/L3432, 2)</f>
        <v>30.15</v>
      </c>
      <c r="Q3432" t="s">
        <v>8318</v>
      </c>
      <c r="R3432" t="s">
        <v>8319</v>
      </c>
      <c r="S3432" s="10">
        <f t="shared" si="160"/>
        <v>41820.945613425924</v>
      </c>
      <c r="T3432" s="10">
        <f t="shared" si="161"/>
        <v>41850.945613425924</v>
      </c>
      <c r="U3432">
        <f>IF(H3432="GBP", P3432*1.35, P3432*1)</f>
        <v>40.702500000000001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</v>
      </c>
      <c r="P3433">
        <f>ROUND(E3433/L3433, 2)</f>
        <v>95.24</v>
      </c>
      <c r="Q3433" t="s">
        <v>8318</v>
      </c>
      <c r="R3433" t="s">
        <v>8319</v>
      </c>
      <c r="S3433" s="10">
        <f t="shared" si="160"/>
        <v>41839.730937500004</v>
      </c>
      <c r="T3433" s="10">
        <f t="shared" si="161"/>
        <v>41869.730937500004</v>
      </c>
      <c r="U3433">
        <f>IF(H3433="GBP", P3433*1.35, P3433*1)</f>
        <v>95.24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1.1000000000000001</v>
      </c>
      <c r="P3434">
        <f>ROUND(E3434/L3434, 2)</f>
        <v>52.21</v>
      </c>
      <c r="Q3434" t="s">
        <v>8318</v>
      </c>
      <c r="R3434" t="s">
        <v>8319</v>
      </c>
      <c r="S3434" s="10">
        <f t="shared" si="160"/>
        <v>42380.581180555557</v>
      </c>
      <c r="T3434" s="10">
        <f t="shared" si="161"/>
        <v>42405.916666666672</v>
      </c>
      <c r="U3434">
        <f>IF(H3434="GBP", P3434*1.35, P3434*1)</f>
        <v>52.21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</v>
      </c>
      <c r="P3435">
        <f>ROUND(E3435/L3435, 2)</f>
        <v>134.15</v>
      </c>
      <c r="Q3435" t="s">
        <v>8318</v>
      </c>
      <c r="R3435" t="s">
        <v>8319</v>
      </c>
      <c r="S3435" s="10">
        <f t="shared" si="160"/>
        <v>41776.063136574077</v>
      </c>
      <c r="T3435" s="10">
        <f t="shared" si="161"/>
        <v>41807.125</v>
      </c>
      <c r="U3435">
        <f>IF(H3435="GBP", P3435*1.35, P3435*1)</f>
        <v>134.15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1.06</v>
      </c>
      <c r="P3436">
        <f>ROUND(E3436/L3436, 2)</f>
        <v>62.83</v>
      </c>
      <c r="Q3436" t="s">
        <v>8318</v>
      </c>
      <c r="R3436" t="s">
        <v>8319</v>
      </c>
      <c r="S3436" s="10">
        <f t="shared" si="160"/>
        <v>41800.380428240744</v>
      </c>
      <c r="T3436" s="10">
        <f t="shared" si="161"/>
        <v>41830.380428240744</v>
      </c>
      <c r="U3436">
        <f>IF(H3436="GBP", P3436*1.35, P3436*1)</f>
        <v>62.83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1.1200000000000001</v>
      </c>
      <c r="P3437">
        <f>ROUND(E3437/L3437, 2)</f>
        <v>58.95</v>
      </c>
      <c r="Q3437" t="s">
        <v>8318</v>
      </c>
      <c r="R3437" t="s">
        <v>8319</v>
      </c>
      <c r="S3437" s="10">
        <f t="shared" si="160"/>
        <v>42572.61681712963</v>
      </c>
      <c r="T3437" s="10">
        <f t="shared" si="161"/>
        <v>42589.125</v>
      </c>
      <c r="U3437">
        <f>IF(H3437="GBP", P3437*1.35, P3437*1)</f>
        <v>58.95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1.06</v>
      </c>
      <c r="P3438">
        <f>ROUND(E3438/L3438, 2)</f>
        <v>143.11000000000001</v>
      </c>
      <c r="Q3438" t="s">
        <v>8318</v>
      </c>
      <c r="R3438" t="s">
        <v>8319</v>
      </c>
      <c r="S3438" s="10">
        <f t="shared" si="160"/>
        <v>41851.541585648149</v>
      </c>
      <c r="T3438" s="10">
        <f t="shared" si="161"/>
        <v>41872.686111111114</v>
      </c>
      <c r="U3438">
        <f>IF(H3438="GBP", P3438*1.35, P3438*1)</f>
        <v>143.11000000000001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1.01</v>
      </c>
      <c r="P3439">
        <f>ROUND(E3439/L3439, 2)</f>
        <v>84.17</v>
      </c>
      <c r="Q3439" t="s">
        <v>8318</v>
      </c>
      <c r="R3439" t="s">
        <v>8319</v>
      </c>
      <c r="S3439" s="10">
        <f t="shared" si="160"/>
        <v>42205.710879629631</v>
      </c>
      <c r="T3439" s="10">
        <f t="shared" si="161"/>
        <v>42235.710879629631</v>
      </c>
      <c r="U3439">
        <f>IF(H3439="GBP", P3439*1.35, P3439*1)</f>
        <v>84.17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1.04</v>
      </c>
      <c r="P3440">
        <f>ROUND(E3440/L3440, 2)</f>
        <v>186.07</v>
      </c>
      <c r="Q3440" t="s">
        <v>8318</v>
      </c>
      <c r="R3440" t="s">
        <v>8319</v>
      </c>
      <c r="S3440" s="10">
        <f t="shared" si="160"/>
        <v>42100.927858796291</v>
      </c>
      <c r="T3440" s="10">
        <f t="shared" si="161"/>
        <v>42126.875</v>
      </c>
      <c r="U3440">
        <f>IF(H3440="GBP", P3440*1.35, P3440*1)</f>
        <v>251.19450000000001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1.35</v>
      </c>
      <c r="P3441">
        <f>ROUND(E3441/L3441, 2)</f>
        <v>89.79</v>
      </c>
      <c r="Q3441" t="s">
        <v>8318</v>
      </c>
      <c r="R3441" t="s">
        <v>8319</v>
      </c>
      <c r="S3441" s="10">
        <f t="shared" si="160"/>
        <v>42374.911226851851</v>
      </c>
      <c r="T3441" s="10">
        <f t="shared" si="161"/>
        <v>42388.207638888889</v>
      </c>
      <c r="U3441">
        <f>IF(H3441="GBP", P3441*1.35, P3441*1)</f>
        <v>89.79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1.05</v>
      </c>
      <c r="P3442">
        <f>ROUND(E3442/L3442, 2)</f>
        <v>64.16</v>
      </c>
      <c r="Q3442" t="s">
        <v>8318</v>
      </c>
      <c r="R3442" t="s">
        <v>8319</v>
      </c>
      <c r="S3442" s="10">
        <f t="shared" si="160"/>
        <v>41809.12300925926</v>
      </c>
      <c r="T3442" s="10">
        <f t="shared" si="161"/>
        <v>41831.677083333336</v>
      </c>
      <c r="U3442">
        <f>IF(H3442="GBP", P3442*1.35, P3442*1)</f>
        <v>64.16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1.03</v>
      </c>
      <c r="P3443">
        <f>ROUND(E3443/L3443, 2)</f>
        <v>59.65</v>
      </c>
      <c r="Q3443" t="s">
        <v>8318</v>
      </c>
      <c r="R3443" t="s">
        <v>8319</v>
      </c>
      <c r="S3443" s="10">
        <f t="shared" si="160"/>
        <v>42294.429641203707</v>
      </c>
      <c r="T3443" s="10">
        <f t="shared" si="161"/>
        <v>42321.845138888893</v>
      </c>
      <c r="U3443">
        <f>IF(H3443="GBP", P3443*1.35, P3443*1)</f>
        <v>59.65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</v>
      </c>
      <c r="P3444">
        <f>ROUND(E3444/L3444, 2)</f>
        <v>31.25</v>
      </c>
      <c r="Q3444" t="s">
        <v>8318</v>
      </c>
      <c r="R3444" t="s">
        <v>8319</v>
      </c>
      <c r="S3444" s="10">
        <f t="shared" si="160"/>
        <v>42124.841111111105</v>
      </c>
      <c r="T3444" s="10">
        <f t="shared" si="161"/>
        <v>42154.841111111105</v>
      </c>
      <c r="U3444">
        <f>IF(H3444="GBP", P3444*1.35, P3444*1)</f>
        <v>31.25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1.86</v>
      </c>
      <c r="P3445">
        <f>ROUND(E3445/L3445, 2)</f>
        <v>41.22</v>
      </c>
      <c r="Q3445" t="s">
        <v>8318</v>
      </c>
      <c r="R3445" t="s">
        <v>8319</v>
      </c>
      <c r="S3445" s="10">
        <f t="shared" si="160"/>
        <v>41861.524837962963</v>
      </c>
      <c r="T3445" s="10">
        <f t="shared" si="161"/>
        <v>41891.524837962963</v>
      </c>
      <c r="U3445">
        <f>IF(H3445="GBP", P3445*1.35, P3445*1)</f>
        <v>41.22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2.89</v>
      </c>
      <c r="P3446">
        <f>ROUND(E3446/L3446, 2)</f>
        <v>43.35</v>
      </c>
      <c r="Q3446" t="s">
        <v>8318</v>
      </c>
      <c r="R3446" t="s">
        <v>8319</v>
      </c>
      <c r="S3446" s="10">
        <f t="shared" si="160"/>
        <v>42521.291504629626</v>
      </c>
      <c r="T3446" s="10">
        <f t="shared" si="161"/>
        <v>42529.582638888889</v>
      </c>
      <c r="U3446">
        <f>IF(H3446="GBP", P3446*1.35, P3446*1)</f>
        <v>43.35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</v>
      </c>
      <c r="P3447">
        <f>ROUND(E3447/L3447, 2)</f>
        <v>64.52</v>
      </c>
      <c r="Q3447" t="s">
        <v>8318</v>
      </c>
      <c r="R3447" t="s">
        <v>8319</v>
      </c>
      <c r="S3447" s="10">
        <f t="shared" si="160"/>
        <v>42272.530509259261</v>
      </c>
      <c r="T3447" s="10">
        <f t="shared" si="161"/>
        <v>42300.530509259261</v>
      </c>
      <c r="U3447">
        <f>IF(H3447="GBP", P3447*1.35, P3447*1)</f>
        <v>87.102000000000004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1.08</v>
      </c>
      <c r="P3448">
        <f>ROUND(E3448/L3448, 2)</f>
        <v>43.28</v>
      </c>
      <c r="Q3448" t="s">
        <v>8318</v>
      </c>
      <c r="R3448" t="s">
        <v>8319</v>
      </c>
      <c r="S3448" s="10">
        <f t="shared" si="160"/>
        <v>42016.832465277781</v>
      </c>
      <c r="T3448" s="10">
        <f t="shared" si="161"/>
        <v>42040.513888888891</v>
      </c>
      <c r="U3448">
        <f>IF(H3448="GBP", P3448*1.35, P3448*1)</f>
        <v>58.428000000000004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1.08</v>
      </c>
      <c r="P3449">
        <f>ROUND(E3449/L3449, 2)</f>
        <v>77</v>
      </c>
      <c r="Q3449" t="s">
        <v>8318</v>
      </c>
      <c r="R3449" t="s">
        <v>8319</v>
      </c>
      <c r="S3449" s="10">
        <f t="shared" si="160"/>
        <v>42402.889027777783</v>
      </c>
      <c r="T3449" s="10">
        <f t="shared" si="161"/>
        <v>42447.847361111111</v>
      </c>
      <c r="U3449">
        <f>IF(H3449="GBP", P3449*1.35, P3449*1)</f>
        <v>77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1.1000000000000001</v>
      </c>
      <c r="P3450">
        <f>ROUND(E3450/L3450, 2)</f>
        <v>51.22</v>
      </c>
      <c r="Q3450" t="s">
        <v>8318</v>
      </c>
      <c r="R3450" t="s">
        <v>8319</v>
      </c>
      <c r="S3450" s="10">
        <f t="shared" si="160"/>
        <v>41960.119085648148</v>
      </c>
      <c r="T3450" s="10">
        <f t="shared" si="161"/>
        <v>41990.119085648148</v>
      </c>
      <c r="U3450">
        <f>IF(H3450="GBP", P3450*1.35, P3450*1)</f>
        <v>51.22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1.71</v>
      </c>
      <c r="P3451">
        <f>ROUND(E3451/L3451, 2)</f>
        <v>68.25</v>
      </c>
      <c r="Q3451" t="s">
        <v>8318</v>
      </c>
      <c r="R3451" t="s">
        <v>8319</v>
      </c>
      <c r="S3451" s="10">
        <f t="shared" si="160"/>
        <v>42532.052523148144</v>
      </c>
      <c r="T3451" s="10">
        <f t="shared" si="161"/>
        <v>42560.166666666672</v>
      </c>
      <c r="U3451">
        <f>IF(H3451="GBP", P3451*1.35, P3451*1)</f>
        <v>68.25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1.52</v>
      </c>
      <c r="P3452">
        <f>ROUND(E3452/L3452, 2)</f>
        <v>19.489999999999998</v>
      </c>
      <c r="Q3452" t="s">
        <v>8318</v>
      </c>
      <c r="R3452" t="s">
        <v>8319</v>
      </c>
      <c r="S3452" s="10">
        <f t="shared" si="160"/>
        <v>42036.704525462963</v>
      </c>
      <c r="T3452" s="10">
        <f t="shared" si="161"/>
        <v>42096.662858796291</v>
      </c>
      <c r="U3452">
        <f>IF(H3452="GBP", P3452*1.35, P3452*1)</f>
        <v>26.311499999999999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1.01</v>
      </c>
      <c r="P3453">
        <f>ROUND(E3453/L3453, 2)</f>
        <v>41.13</v>
      </c>
      <c r="Q3453" t="s">
        <v>8318</v>
      </c>
      <c r="R3453" t="s">
        <v>8319</v>
      </c>
      <c r="S3453" s="10">
        <f t="shared" si="160"/>
        <v>42088.723692129628</v>
      </c>
      <c r="T3453" s="10">
        <f t="shared" si="161"/>
        <v>42115.723692129628</v>
      </c>
      <c r="U3453">
        <f>IF(H3453="GBP", P3453*1.35, P3453*1)</f>
        <v>41.13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1.53</v>
      </c>
      <c r="P3454">
        <f>ROUND(E3454/L3454, 2)</f>
        <v>41.41</v>
      </c>
      <c r="Q3454" t="s">
        <v>8318</v>
      </c>
      <c r="R3454" t="s">
        <v>8319</v>
      </c>
      <c r="S3454" s="10">
        <f t="shared" si="160"/>
        <v>41820.639189814814</v>
      </c>
      <c r="T3454" s="10">
        <f t="shared" si="161"/>
        <v>41843.165972222225</v>
      </c>
      <c r="U3454">
        <f>IF(H3454="GBP", P3454*1.35, P3454*1)</f>
        <v>41.41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1.28</v>
      </c>
      <c r="P3455">
        <f>ROUND(E3455/L3455, 2)</f>
        <v>27.5</v>
      </c>
      <c r="Q3455" t="s">
        <v>8318</v>
      </c>
      <c r="R3455" t="s">
        <v>8319</v>
      </c>
      <c r="S3455" s="10">
        <f t="shared" si="160"/>
        <v>42535.97865740741</v>
      </c>
      <c r="T3455" s="10">
        <f t="shared" si="161"/>
        <v>42595.97865740741</v>
      </c>
      <c r="U3455">
        <f>IF(H3455="GBP", P3455*1.35, P3455*1)</f>
        <v>37.125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1.01</v>
      </c>
      <c r="P3456">
        <f>ROUND(E3456/L3456, 2)</f>
        <v>33.57</v>
      </c>
      <c r="Q3456" t="s">
        <v>8318</v>
      </c>
      <c r="R3456" t="s">
        <v>8319</v>
      </c>
      <c r="S3456" s="10">
        <f t="shared" si="160"/>
        <v>41821.698599537034</v>
      </c>
      <c r="T3456" s="10">
        <f t="shared" si="161"/>
        <v>41851.698599537034</v>
      </c>
      <c r="U3456">
        <f>IF(H3456="GBP", P3456*1.35, P3456*1)</f>
        <v>45.319500000000005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1.01</v>
      </c>
      <c r="P3457">
        <f>ROUND(E3457/L3457, 2)</f>
        <v>145.87</v>
      </c>
      <c r="Q3457" t="s">
        <v>8318</v>
      </c>
      <c r="R3457" t="s">
        <v>8319</v>
      </c>
      <c r="S3457" s="10">
        <f t="shared" si="160"/>
        <v>42626.7503125</v>
      </c>
      <c r="T3457" s="10">
        <f t="shared" si="161"/>
        <v>42656.7503125</v>
      </c>
      <c r="U3457">
        <f>IF(H3457="GBP", P3457*1.35, P3457*1)</f>
        <v>145.87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1.91</v>
      </c>
      <c r="P3458">
        <f>ROUND(E3458/L3458, 2)</f>
        <v>358.69</v>
      </c>
      <c r="Q3458" t="s">
        <v>8318</v>
      </c>
      <c r="R3458" t="s">
        <v>8319</v>
      </c>
      <c r="S3458" s="10">
        <f t="shared" si="160"/>
        <v>41821.205636574072</v>
      </c>
      <c r="T3458" s="10">
        <f t="shared" si="161"/>
        <v>41852.290972222225</v>
      </c>
      <c r="U3458">
        <f>IF(H3458="GBP", P3458*1.35, P3458*1)</f>
        <v>358.69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ROUND(E3459/D3459,2)</f>
        <v>1.4</v>
      </c>
      <c r="P3459">
        <f>ROUND(E3459/L3459, 2)</f>
        <v>50.98</v>
      </c>
      <c r="Q3459" t="s">
        <v>8318</v>
      </c>
      <c r="R3459" t="s">
        <v>8319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  <c r="U3459">
        <f>IF(H3459="GBP", P3459*1.35, P3459*1)</f>
        <v>50.98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1.24</v>
      </c>
      <c r="P3460">
        <f>ROUND(E3460/L3460, 2)</f>
        <v>45.04</v>
      </c>
      <c r="Q3460" t="s">
        <v>8318</v>
      </c>
      <c r="R3460" t="s">
        <v>8319</v>
      </c>
      <c r="S3460" s="10">
        <f t="shared" si="163"/>
        <v>42011.202581018515</v>
      </c>
      <c r="T3460" s="10">
        <f t="shared" si="164"/>
        <v>42038.185416666667</v>
      </c>
      <c r="U3460">
        <f>IF(H3460="GBP", P3460*1.35, P3460*1)</f>
        <v>45.04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1.26</v>
      </c>
      <c r="P3461">
        <f>ROUND(E3461/L3461, 2)</f>
        <v>17.53</v>
      </c>
      <c r="Q3461" t="s">
        <v>8318</v>
      </c>
      <c r="R3461" t="s">
        <v>8319</v>
      </c>
      <c r="S3461" s="10">
        <f t="shared" si="163"/>
        <v>42480.479861111111</v>
      </c>
      <c r="T3461" s="10">
        <f t="shared" si="164"/>
        <v>42510.479861111111</v>
      </c>
      <c r="U3461">
        <f>IF(H3461="GBP", P3461*1.35, P3461*1)</f>
        <v>23.665500000000002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1.9</v>
      </c>
      <c r="P3462">
        <f>ROUND(E3462/L3462, 2)</f>
        <v>50</v>
      </c>
      <c r="Q3462" t="s">
        <v>8318</v>
      </c>
      <c r="R3462" t="s">
        <v>8319</v>
      </c>
      <c r="S3462" s="10">
        <f t="shared" si="163"/>
        <v>41852.527222222219</v>
      </c>
      <c r="T3462" s="10">
        <f t="shared" si="164"/>
        <v>41866.527222222219</v>
      </c>
      <c r="U3462">
        <f>IF(H3462="GBP", P3462*1.35, P3462*1)</f>
        <v>67.5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1.39</v>
      </c>
      <c r="P3463">
        <f>ROUND(E3463/L3463, 2)</f>
        <v>57.92</v>
      </c>
      <c r="Q3463" t="s">
        <v>8318</v>
      </c>
      <c r="R3463" t="s">
        <v>8319</v>
      </c>
      <c r="S3463" s="10">
        <f t="shared" si="163"/>
        <v>42643.632858796293</v>
      </c>
      <c r="T3463" s="10">
        <f t="shared" si="164"/>
        <v>42672.125</v>
      </c>
      <c r="U3463">
        <f>IF(H3463="GBP", P3463*1.35, P3463*1)</f>
        <v>57.92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2.02</v>
      </c>
      <c r="P3464">
        <f>ROUND(E3464/L3464, 2)</f>
        <v>29.71</v>
      </c>
      <c r="Q3464" t="s">
        <v>8318</v>
      </c>
      <c r="R3464" t="s">
        <v>8319</v>
      </c>
      <c r="S3464" s="10">
        <f t="shared" si="163"/>
        <v>42179.898472222223</v>
      </c>
      <c r="T3464" s="10">
        <f t="shared" si="164"/>
        <v>42195.75</v>
      </c>
      <c r="U3464">
        <f>IF(H3464="GBP", P3464*1.35, P3464*1)</f>
        <v>29.71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1.03</v>
      </c>
      <c r="P3465">
        <f>ROUND(E3465/L3465, 2)</f>
        <v>90.68</v>
      </c>
      <c r="Q3465" t="s">
        <v>8318</v>
      </c>
      <c r="R3465" t="s">
        <v>8319</v>
      </c>
      <c r="S3465" s="10">
        <f t="shared" si="163"/>
        <v>42612.918807870374</v>
      </c>
      <c r="T3465" s="10">
        <f t="shared" si="164"/>
        <v>42654.165972222225</v>
      </c>
      <c r="U3465">
        <f>IF(H3465="GBP", P3465*1.35, P3465*1)</f>
        <v>90.68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1.02</v>
      </c>
      <c r="P3466">
        <f>ROUND(E3466/L3466, 2)</f>
        <v>55.01</v>
      </c>
      <c r="Q3466" t="s">
        <v>8318</v>
      </c>
      <c r="R3466" t="s">
        <v>8319</v>
      </c>
      <c r="S3466" s="10">
        <f t="shared" si="163"/>
        <v>42575.130057870367</v>
      </c>
      <c r="T3466" s="10">
        <f t="shared" si="164"/>
        <v>42605.130057870367</v>
      </c>
      <c r="U3466">
        <f>IF(H3466="GBP", P3466*1.35, P3466*1)</f>
        <v>55.01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1.03</v>
      </c>
      <c r="P3467">
        <f>ROUND(E3467/L3467, 2)</f>
        <v>57.22</v>
      </c>
      <c r="Q3467" t="s">
        <v>8318</v>
      </c>
      <c r="R3467" t="s">
        <v>8319</v>
      </c>
      <c r="S3467" s="10">
        <f t="shared" si="163"/>
        <v>42200.625833333332</v>
      </c>
      <c r="T3467" s="10">
        <f t="shared" si="164"/>
        <v>42225.666666666672</v>
      </c>
      <c r="U3467">
        <f>IF(H3467="GBP", P3467*1.35, P3467*1)</f>
        <v>77.247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1.27</v>
      </c>
      <c r="P3468">
        <f>ROUND(E3468/L3468, 2)</f>
        <v>72.95</v>
      </c>
      <c r="Q3468" t="s">
        <v>8318</v>
      </c>
      <c r="R3468" t="s">
        <v>8319</v>
      </c>
      <c r="S3468" s="10">
        <f t="shared" si="163"/>
        <v>42420.019097222219</v>
      </c>
      <c r="T3468" s="10">
        <f t="shared" si="164"/>
        <v>42479.977430555555</v>
      </c>
      <c r="U3468">
        <f>IF(H3468="GBP", P3468*1.35, P3468*1)</f>
        <v>72.95</v>
      </c>
    </row>
    <row r="3469" spans="1:21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1.01</v>
      </c>
      <c r="P3469">
        <f>ROUND(E3469/L3469, 2)</f>
        <v>64.47</v>
      </c>
      <c r="Q3469" t="s">
        <v>8318</v>
      </c>
      <c r="R3469" t="s">
        <v>8319</v>
      </c>
      <c r="S3469" s="10">
        <f t="shared" si="163"/>
        <v>42053.671666666662</v>
      </c>
      <c r="T3469" s="10">
        <f t="shared" si="164"/>
        <v>42083.630000000005</v>
      </c>
      <c r="U3469">
        <f>IF(H3469="GBP", P3469*1.35, P3469*1)</f>
        <v>64.47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1.22</v>
      </c>
      <c r="P3470">
        <f>ROUND(E3470/L3470, 2)</f>
        <v>716.35</v>
      </c>
      <c r="Q3470" t="s">
        <v>8318</v>
      </c>
      <c r="R3470" t="s">
        <v>8319</v>
      </c>
      <c r="S3470" s="10">
        <f t="shared" si="163"/>
        <v>42605.765381944439</v>
      </c>
      <c r="T3470" s="10">
        <f t="shared" si="164"/>
        <v>42634.125</v>
      </c>
      <c r="U3470">
        <f>IF(H3470="GBP", P3470*1.35, P3470*1)</f>
        <v>716.35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1.1299999999999999</v>
      </c>
      <c r="P3471">
        <f>ROUND(E3471/L3471, 2)</f>
        <v>50.4</v>
      </c>
      <c r="Q3471" t="s">
        <v>8318</v>
      </c>
      <c r="R3471" t="s">
        <v>8319</v>
      </c>
      <c r="S3471" s="10">
        <f t="shared" si="163"/>
        <v>42458.641724537039</v>
      </c>
      <c r="T3471" s="10">
        <f t="shared" si="164"/>
        <v>42488.641724537039</v>
      </c>
      <c r="U3471">
        <f>IF(H3471="GBP", P3471*1.35, P3471*1)</f>
        <v>50.4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1.5</v>
      </c>
      <c r="P3472">
        <f>ROUND(E3472/L3472, 2)</f>
        <v>41.67</v>
      </c>
      <c r="Q3472" t="s">
        <v>8318</v>
      </c>
      <c r="R3472" t="s">
        <v>8319</v>
      </c>
      <c r="S3472" s="10">
        <f t="shared" si="163"/>
        <v>42529.022013888884</v>
      </c>
      <c r="T3472" s="10">
        <f t="shared" si="164"/>
        <v>42566.901388888888</v>
      </c>
      <c r="U3472">
        <f>IF(H3472="GBP", P3472*1.35, P3472*1)</f>
        <v>41.67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2.15</v>
      </c>
      <c r="P3473">
        <f>ROUND(E3473/L3473, 2)</f>
        <v>35.770000000000003</v>
      </c>
      <c r="Q3473" t="s">
        <v>8318</v>
      </c>
      <c r="R3473" t="s">
        <v>8319</v>
      </c>
      <c r="S3473" s="10">
        <f t="shared" si="163"/>
        <v>41841.820486111108</v>
      </c>
      <c r="T3473" s="10">
        <f t="shared" si="164"/>
        <v>41882.833333333336</v>
      </c>
      <c r="U3473">
        <f>IF(H3473="GBP", P3473*1.35, P3473*1)</f>
        <v>48.289500000000004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1.02</v>
      </c>
      <c r="P3474">
        <f>ROUND(E3474/L3474, 2)</f>
        <v>88.74</v>
      </c>
      <c r="Q3474" t="s">
        <v>8318</v>
      </c>
      <c r="R3474" t="s">
        <v>8319</v>
      </c>
      <c r="S3474" s="10">
        <f t="shared" si="163"/>
        <v>41928.170497685183</v>
      </c>
      <c r="T3474" s="10">
        <f t="shared" si="164"/>
        <v>41949.249305555553</v>
      </c>
      <c r="U3474">
        <f>IF(H3474="GBP", P3474*1.35, P3474*1)</f>
        <v>88.74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</v>
      </c>
      <c r="P3475">
        <f>ROUND(E3475/L3475, 2)</f>
        <v>148.47999999999999</v>
      </c>
      <c r="Q3475" t="s">
        <v>8318</v>
      </c>
      <c r="R3475" t="s">
        <v>8319</v>
      </c>
      <c r="S3475" s="10">
        <f t="shared" si="163"/>
        <v>42062.834444444445</v>
      </c>
      <c r="T3475" s="10">
        <f t="shared" si="164"/>
        <v>42083.852083333331</v>
      </c>
      <c r="U3475">
        <f>IF(H3475="GBP", P3475*1.35, P3475*1)</f>
        <v>148.47999999999999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1.01</v>
      </c>
      <c r="P3476">
        <f>ROUND(E3476/L3476, 2)</f>
        <v>51.79</v>
      </c>
      <c r="Q3476" t="s">
        <v>8318</v>
      </c>
      <c r="R3476" t="s">
        <v>8319</v>
      </c>
      <c r="S3476" s="10">
        <f t="shared" si="163"/>
        <v>42541.501516203702</v>
      </c>
      <c r="T3476" s="10">
        <f t="shared" si="164"/>
        <v>42571.501516203702</v>
      </c>
      <c r="U3476">
        <f>IF(H3476="GBP", P3476*1.35, P3476*1)</f>
        <v>69.916499999999999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1.1299999999999999</v>
      </c>
      <c r="P3477">
        <f>ROUND(E3477/L3477, 2)</f>
        <v>20</v>
      </c>
      <c r="Q3477" t="s">
        <v>8318</v>
      </c>
      <c r="R3477" t="s">
        <v>8319</v>
      </c>
      <c r="S3477" s="10">
        <f t="shared" si="163"/>
        <v>41918.880833333329</v>
      </c>
      <c r="T3477" s="10">
        <f t="shared" si="164"/>
        <v>41946</v>
      </c>
      <c r="U3477">
        <f>IF(H3477="GBP", P3477*1.35, P3477*1)</f>
        <v>27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1.04</v>
      </c>
      <c r="P3478">
        <f>ROUND(E3478/L3478, 2)</f>
        <v>52</v>
      </c>
      <c r="Q3478" t="s">
        <v>8318</v>
      </c>
      <c r="R3478" t="s">
        <v>8319</v>
      </c>
      <c r="S3478" s="10">
        <f t="shared" si="163"/>
        <v>41921.279976851853</v>
      </c>
      <c r="T3478" s="10">
        <f t="shared" si="164"/>
        <v>41939.125</v>
      </c>
      <c r="U3478">
        <f>IF(H3478="GBP", P3478*1.35, P3478*1)</f>
        <v>52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1.1499999999999999</v>
      </c>
      <c r="P3479">
        <f>ROUND(E3479/L3479, 2)</f>
        <v>53.23</v>
      </c>
      <c r="Q3479" t="s">
        <v>8318</v>
      </c>
      <c r="R3479" t="s">
        <v>8319</v>
      </c>
      <c r="S3479" s="10">
        <f t="shared" si="163"/>
        <v>42128.736608796295</v>
      </c>
      <c r="T3479" s="10">
        <f t="shared" si="164"/>
        <v>42141.125</v>
      </c>
      <c r="U3479">
        <f>IF(H3479="GBP", P3479*1.35, P3479*1)</f>
        <v>53.23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1.1299999999999999</v>
      </c>
      <c r="P3480">
        <f>ROUND(E3480/L3480, 2)</f>
        <v>39.6</v>
      </c>
      <c r="Q3480" t="s">
        <v>8318</v>
      </c>
      <c r="R3480" t="s">
        <v>8319</v>
      </c>
      <c r="S3480" s="10">
        <f t="shared" si="163"/>
        <v>42053.916921296302</v>
      </c>
      <c r="T3480" s="10">
        <f t="shared" si="164"/>
        <v>42079.875</v>
      </c>
      <c r="U3480">
        <f>IF(H3480="GBP", P3480*1.35, P3480*1)</f>
        <v>39.6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1.28</v>
      </c>
      <c r="P3481">
        <f>ROUND(E3481/L3481, 2)</f>
        <v>34.25</v>
      </c>
      <c r="Q3481" t="s">
        <v>8318</v>
      </c>
      <c r="R3481" t="s">
        <v>8319</v>
      </c>
      <c r="S3481" s="10">
        <f t="shared" si="163"/>
        <v>41781.855092592588</v>
      </c>
      <c r="T3481" s="10">
        <f t="shared" si="164"/>
        <v>41811.855092592588</v>
      </c>
      <c r="U3481">
        <f>IF(H3481="GBP", P3481*1.35, P3481*1)</f>
        <v>46.237500000000004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1.43</v>
      </c>
      <c r="P3482">
        <f>ROUND(E3482/L3482, 2)</f>
        <v>164.62</v>
      </c>
      <c r="Q3482" t="s">
        <v>8318</v>
      </c>
      <c r="R3482" t="s">
        <v>8319</v>
      </c>
      <c r="S3482" s="10">
        <f t="shared" si="163"/>
        <v>42171.317442129628</v>
      </c>
      <c r="T3482" s="10">
        <f t="shared" si="164"/>
        <v>42195.875</v>
      </c>
      <c r="U3482">
        <f>IF(H3482="GBP", P3482*1.35, P3482*1)</f>
        <v>164.62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1.19</v>
      </c>
      <c r="P3483">
        <f>ROUND(E3483/L3483, 2)</f>
        <v>125.05</v>
      </c>
      <c r="Q3483" t="s">
        <v>8318</v>
      </c>
      <c r="R3483" t="s">
        <v>8319</v>
      </c>
      <c r="S3483" s="10">
        <f t="shared" si="163"/>
        <v>41989.24754629629</v>
      </c>
      <c r="T3483" s="10">
        <f t="shared" si="164"/>
        <v>42006.24754629629</v>
      </c>
      <c r="U3483">
        <f>IF(H3483="GBP", P3483*1.35, P3483*1)</f>
        <v>125.05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1.38</v>
      </c>
      <c r="P3484">
        <f>ROUND(E3484/L3484, 2)</f>
        <v>51.88</v>
      </c>
      <c r="Q3484" t="s">
        <v>8318</v>
      </c>
      <c r="R3484" t="s">
        <v>8319</v>
      </c>
      <c r="S3484" s="10">
        <f t="shared" si="163"/>
        <v>41796.771597222221</v>
      </c>
      <c r="T3484" s="10">
        <f t="shared" si="164"/>
        <v>41826.771597222221</v>
      </c>
      <c r="U3484">
        <f>IF(H3484="GBP", P3484*1.35, P3484*1)</f>
        <v>70.038000000000011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1.6</v>
      </c>
      <c r="P3485">
        <f>ROUND(E3485/L3485, 2)</f>
        <v>40.29</v>
      </c>
      <c r="Q3485" t="s">
        <v>8318</v>
      </c>
      <c r="R3485" t="s">
        <v>8319</v>
      </c>
      <c r="S3485" s="10">
        <f t="shared" si="163"/>
        <v>41793.668761574074</v>
      </c>
      <c r="T3485" s="10">
        <f t="shared" si="164"/>
        <v>41823.668761574074</v>
      </c>
      <c r="U3485">
        <f>IF(H3485="GBP", P3485*1.35, P3485*1)</f>
        <v>40.29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1.1399999999999999</v>
      </c>
      <c r="P3486">
        <f>ROUND(E3486/L3486, 2)</f>
        <v>64.91</v>
      </c>
      <c r="Q3486" t="s">
        <v>8318</v>
      </c>
      <c r="R3486" t="s">
        <v>8319</v>
      </c>
      <c r="S3486" s="10">
        <f t="shared" si="163"/>
        <v>42506.760405092587</v>
      </c>
      <c r="T3486" s="10">
        <f t="shared" si="164"/>
        <v>42536.760405092587</v>
      </c>
      <c r="U3486">
        <f>IF(H3486="GBP", P3486*1.35, P3486*1)</f>
        <v>64.91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1.01</v>
      </c>
      <c r="P3487">
        <f>ROUND(E3487/L3487, 2)</f>
        <v>55.33</v>
      </c>
      <c r="Q3487" t="s">
        <v>8318</v>
      </c>
      <c r="R3487" t="s">
        <v>8319</v>
      </c>
      <c r="S3487" s="10">
        <f t="shared" si="163"/>
        <v>42372.693055555559</v>
      </c>
      <c r="T3487" s="10">
        <f t="shared" si="164"/>
        <v>42402.693055555559</v>
      </c>
      <c r="U3487">
        <f>IF(H3487="GBP", P3487*1.35, P3487*1)</f>
        <v>55.33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1.55</v>
      </c>
      <c r="P3488">
        <f>ROUND(E3488/L3488, 2)</f>
        <v>83.14</v>
      </c>
      <c r="Q3488" t="s">
        <v>8318</v>
      </c>
      <c r="R3488" t="s">
        <v>8319</v>
      </c>
      <c r="S3488" s="10">
        <f t="shared" si="163"/>
        <v>42126.87501157407</v>
      </c>
      <c r="T3488" s="10">
        <f t="shared" si="164"/>
        <v>42158.290972222225</v>
      </c>
      <c r="U3488">
        <f>IF(H3488="GBP", P3488*1.35, P3488*1)</f>
        <v>83.14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1.28</v>
      </c>
      <c r="P3489">
        <f>ROUND(E3489/L3489, 2)</f>
        <v>38.71</v>
      </c>
      <c r="Q3489" t="s">
        <v>8318</v>
      </c>
      <c r="R3489" t="s">
        <v>8319</v>
      </c>
      <c r="S3489" s="10">
        <f t="shared" si="163"/>
        <v>42149.940416666665</v>
      </c>
      <c r="T3489" s="10">
        <f t="shared" si="164"/>
        <v>42179.940416666665</v>
      </c>
      <c r="U3489">
        <f>IF(H3489="GBP", P3489*1.35, P3489*1)</f>
        <v>52.258500000000005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1.21</v>
      </c>
      <c r="P3490">
        <f>ROUND(E3490/L3490, 2)</f>
        <v>125.38</v>
      </c>
      <c r="Q3490" t="s">
        <v>8318</v>
      </c>
      <c r="R3490" t="s">
        <v>8319</v>
      </c>
      <c r="S3490" s="10">
        <f t="shared" si="163"/>
        <v>42087.768055555556</v>
      </c>
      <c r="T3490" s="10">
        <f t="shared" si="164"/>
        <v>42111.666666666672</v>
      </c>
      <c r="U3490">
        <f>IF(H3490="GBP", P3490*1.35, P3490*1)</f>
        <v>125.38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1.1299999999999999</v>
      </c>
      <c r="P3491">
        <f>ROUND(E3491/L3491, 2)</f>
        <v>78.260000000000005</v>
      </c>
      <c r="Q3491" t="s">
        <v>8318</v>
      </c>
      <c r="R3491" t="s">
        <v>8319</v>
      </c>
      <c r="S3491" s="10">
        <f t="shared" si="163"/>
        <v>41753.635775462964</v>
      </c>
      <c r="T3491" s="10">
        <f t="shared" si="164"/>
        <v>41783.875</v>
      </c>
      <c r="U3491">
        <f>IF(H3491="GBP", P3491*1.35, P3491*1)</f>
        <v>105.65100000000001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1.28</v>
      </c>
      <c r="P3492">
        <f>ROUND(E3492/L3492, 2)</f>
        <v>47.22</v>
      </c>
      <c r="Q3492" t="s">
        <v>8318</v>
      </c>
      <c r="R3492" t="s">
        <v>8319</v>
      </c>
      <c r="S3492" s="10">
        <f t="shared" si="163"/>
        <v>42443.802361111113</v>
      </c>
      <c r="T3492" s="10">
        <f t="shared" si="164"/>
        <v>42473.802361111113</v>
      </c>
      <c r="U3492">
        <f>IF(H3492="GBP", P3492*1.35, P3492*1)</f>
        <v>47.22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1.58</v>
      </c>
      <c r="P3493">
        <f>ROUND(E3493/L3493, 2)</f>
        <v>79.099999999999994</v>
      </c>
      <c r="Q3493" t="s">
        <v>8318</v>
      </c>
      <c r="R3493" t="s">
        <v>8319</v>
      </c>
      <c r="S3493" s="10">
        <f t="shared" si="163"/>
        <v>42121.249814814815</v>
      </c>
      <c r="T3493" s="10">
        <f t="shared" si="164"/>
        <v>42142.249814814815</v>
      </c>
      <c r="U3493">
        <f>IF(H3493="GBP", P3493*1.35, P3493*1)</f>
        <v>79.099999999999994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1.05</v>
      </c>
      <c r="P3494">
        <f>ROUND(E3494/L3494, 2)</f>
        <v>114.29</v>
      </c>
      <c r="Q3494" t="s">
        <v>8318</v>
      </c>
      <c r="R3494" t="s">
        <v>8319</v>
      </c>
      <c r="S3494" s="10">
        <f t="shared" si="163"/>
        <v>42268.009224537032</v>
      </c>
      <c r="T3494" s="10">
        <f t="shared" si="164"/>
        <v>42303.009224537032</v>
      </c>
      <c r="U3494">
        <f>IF(H3494="GBP", P3494*1.35, P3494*1)</f>
        <v>114.29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</v>
      </c>
      <c r="P3495">
        <f>ROUND(E3495/L3495, 2)</f>
        <v>51.72</v>
      </c>
      <c r="Q3495" t="s">
        <v>8318</v>
      </c>
      <c r="R3495" t="s">
        <v>8319</v>
      </c>
      <c r="S3495" s="10">
        <f t="shared" si="163"/>
        <v>41848.866157407407</v>
      </c>
      <c r="T3495" s="10">
        <f t="shared" si="164"/>
        <v>41868.21597222222</v>
      </c>
      <c r="U3495">
        <f>IF(H3495="GBP", P3495*1.35, P3495*1)</f>
        <v>51.72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</v>
      </c>
      <c r="P3496">
        <f>ROUND(E3496/L3496, 2)</f>
        <v>30.77</v>
      </c>
      <c r="Q3496" t="s">
        <v>8318</v>
      </c>
      <c r="R3496" t="s">
        <v>8319</v>
      </c>
      <c r="S3496" s="10">
        <f t="shared" si="163"/>
        <v>42689.214988425927</v>
      </c>
      <c r="T3496" s="10">
        <f t="shared" si="164"/>
        <v>42700.25</v>
      </c>
      <c r="U3496">
        <f>IF(H3496="GBP", P3496*1.35, P3496*1)</f>
        <v>30.77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1.07</v>
      </c>
      <c r="P3497">
        <f>ROUND(E3497/L3497, 2)</f>
        <v>74.209999999999994</v>
      </c>
      <c r="Q3497" t="s">
        <v>8318</v>
      </c>
      <c r="R3497" t="s">
        <v>8319</v>
      </c>
      <c r="S3497" s="10">
        <f t="shared" si="163"/>
        <v>41915.762835648151</v>
      </c>
      <c r="T3497" s="10">
        <f t="shared" si="164"/>
        <v>41944.720833333333</v>
      </c>
      <c r="U3497">
        <f>IF(H3497="GBP", P3497*1.35, P3497*1)</f>
        <v>74.209999999999994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1.24</v>
      </c>
      <c r="P3498">
        <f>ROUND(E3498/L3498, 2)</f>
        <v>47.85</v>
      </c>
      <c r="Q3498" t="s">
        <v>8318</v>
      </c>
      <c r="R3498" t="s">
        <v>8319</v>
      </c>
      <c r="S3498" s="10">
        <f t="shared" si="163"/>
        <v>42584.846828703703</v>
      </c>
      <c r="T3498" s="10">
        <f t="shared" si="164"/>
        <v>42624.846828703703</v>
      </c>
      <c r="U3498">
        <f>IF(H3498="GBP", P3498*1.35, P3498*1)</f>
        <v>47.85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1.0900000000000001</v>
      </c>
      <c r="P3499">
        <f>ROUND(E3499/L3499, 2)</f>
        <v>34.409999999999997</v>
      </c>
      <c r="Q3499" t="s">
        <v>8318</v>
      </c>
      <c r="R3499" t="s">
        <v>8319</v>
      </c>
      <c r="S3499" s="10">
        <f t="shared" si="163"/>
        <v>42511.741944444439</v>
      </c>
      <c r="T3499" s="10">
        <f t="shared" si="164"/>
        <v>42523.916666666672</v>
      </c>
      <c r="U3499">
        <f>IF(H3499="GBP", P3499*1.35, P3499*1)</f>
        <v>34.409999999999997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1.02</v>
      </c>
      <c r="P3500">
        <f>ROUND(E3500/L3500, 2)</f>
        <v>40.24</v>
      </c>
      <c r="Q3500" t="s">
        <v>8318</v>
      </c>
      <c r="R3500" t="s">
        <v>8319</v>
      </c>
      <c r="S3500" s="10">
        <f t="shared" si="163"/>
        <v>42459.15861111111</v>
      </c>
      <c r="T3500" s="10">
        <f t="shared" si="164"/>
        <v>42518.905555555553</v>
      </c>
      <c r="U3500">
        <f>IF(H3500="GBP", P3500*1.35, P3500*1)</f>
        <v>40.24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1.06</v>
      </c>
      <c r="P3501">
        <f>ROUND(E3501/L3501, 2)</f>
        <v>60.29</v>
      </c>
      <c r="Q3501" t="s">
        <v>8318</v>
      </c>
      <c r="R3501" t="s">
        <v>8319</v>
      </c>
      <c r="S3501" s="10">
        <f t="shared" si="163"/>
        <v>42132.036168981482</v>
      </c>
      <c r="T3501" s="10">
        <f t="shared" si="164"/>
        <v>42186.290972222225</v>
      </c>
      <c r="U3501">
        <f>IF(H3501="GBP", P3501*1.35, P3501*1)</f>
        <v>60.29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1.06</v>
      </c>
      <c r="P3502">
        <f>ROUND(E3502/L3502, 2)</f>
        <v>25.31</v>
      </c>
      <c r="Q3502" t="s">
        <v>8318</v>
      </c>
      <c r="R3502" t="s">
        <v>8319</v>
      </c>
      <c r="S3502" s="10">
        <f t="shared" si="163"/>
        <v>42419.91942129629</v>
      </c>
      <c r="T3502" s="10">
        <f t="shared" si="164"/>
        <v>42436.207638888889</v>
      </c>
      <c r="U3502">
        <f>IF(H3502="GBP", P3502*1.35, P3502*1)</f>
        <v>25.31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1.01</v>
      </c>
      <c r="P3503">
        <f>ROUND(E3503/L3503, 2)</f>
        <v>35.950000000000003</v>
      </c>
      <c r="Q3503" t="s">
        <v>8318</v>
      </c>
      <c r="R3503" t="s">
        <v>8319</v>
      </c>
      <c r="S3503" s="10">
        <f t="shared" si="163"/>
        <v>42233.763831018514</v>
      </c>
      <c r="T3503" s="10">
        <f t="shared" si="164"/>
        <v>42258.763831018514</v>
      </c>
      <c r="U3503">
        <f>IF(H3503="GBP", P3503*1.35, P3503*1)</f>
        <v>48.532500000000006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1.05</v>
      </c>
      <c r="P3504">
        <f>ROUND(E3504/L3504, 2)</f>
        <v>136</v>
      </c>
      <c r="Q3504" t="s">
        <v>8318</v>
      </c>
      <c r="R3504" t="s">
        <v>8319</v>
      </c>
      <c r="S3504" s="10">
        <f t="shared" si="163"/>
        <v>42430.839398148149</v>
      </c>
      <c r="T3504" s="10">
        <f t="shared" si="164"/>
        <v>42445.165972222225</v>
      </c>
      <c r="U3504">
        <f>IF(H3504="GBP", P3504*1.35, P3504*1)</f>
        <v>136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1.08</v>
      </c>
      <c r="P3505">
        <f>ROUND(E3505/L3505, 2)</f>
        <v>70.760000000000005</v>
      </c>
      <c r="Q3505" t="s">
        <v>8318</v>
      </c>
      <c r="R3505" t="s">
        <v>8319</v>
      </c>
      <c r="S3505" s="10">
        <f t="shared" si="163"/>
        <v>42545.478333333333</v>
      </c>
      <c r="T3505" s="10">
        <f t="shared" si="164"/>
        <v>42575.478333333333</v>
      </c>
      <c r="U3505">
        <f>IF(H3505="GBP", P3505*1.35, P3505*1)</f>
        <v>95.52600000000001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</v>
      </c>
      <c r="P3506">
        <f>ROUND(E3506/L3506, 2)</f>
        <v>125</v>
      </c>
      <c r="Q3506" t="s">
        <v>8318</v>
      </c>
      <c r="R3506" t="s">
        <v>8319</v>
      </c>
      <c r="S3506" s="10">
        <f t="shared" si="163"/>
        <v>42297.748738425929</v>
      </c>
      <c r="T3506" s="10">
        <f t="shared" si="164"/>
        <v>42327.790405092594</v>
      </c>
      <c r="U3506">
        <f>IF(H3506="GBP", P3506*1.35, P3506*1)</f>
        <v>125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1.04</v>
      </c>
      <c r="P3507">
        <f>ROUND(E3507/L3507, 2)</f>
        <v>66.510000000000005</v>
      </c>
      <c r="Q3507" t="s">
        <v>8318</v>
      </c>
      <c r="R3507" t="s">
        <v>8319</v>
      </c>
      <c r="S3507" s="10">
        <f t="shared" si="163"/>
        <v>41760.935706018521</v>
      </c>
      <c r="T3507" s="10">
        <f t="shared" si="164"/>
        <v>41772.166666666664</v>
      </c>
      <c r="U3507">
        <f>IF(H3507="GBP", P3507*1.35, P3507*1)</f>
        <v>66.510000000000005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1.02</v>
      </c>
      <c r="P3508">
        <f>ROUND(E3508/L3508, 2)</f>
        <v>105</v>
      </c>
      <c r="Q3508" t="s">
        <v>8318</v>
      </c>
      <c r="R3508" t="s">
        <v>8319</v>
      </c>
      <c r="S3508" s="10">
        <f t="shared" si="163"/>
        <v>41829.734259259261</v>
      </c>
      <c r="T3508" s="10">
        <f t="shared" si="164"/>
        <v>41874.734259259261</v>
      </c>
      <c r="U3508">
        <f>IF(H3508="GBP", P3508*1.35, P3508*1)</f>
        <v>105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1.04</v>
      </c>
      <c r="P3509">
        <f>ROUND(E3509/L3509, 2)</f>
        <v>145</v>
      </c>
      <c r="Q3509" t="s">
        <v>8318</v>
      </c>
      <c r="R3509" t="s">
        <v>8319</v>
      </c>
      <c r="S3509" s="10">
        <f t="shared" si="163"/>
        <v>42491.92288194444</v>
      </c>
      <c r="T3509" s="10">
        <f t="shared" si="164"/>
        <v>42521.92288194444</v>
      </c>
      <c r="U3509">
        <f>IF(H3509="GBP", P3509*1.35, P3509*1)</f>
        <v>145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1.8</v>
      </c>
      <c r="P3510">
        <f>ROUND(E3510/L3510, 2)</f>
        <v>12</v>
      </c>
      <c r="Q3510" t="s">
        <v>8318</v>
      </c>
      <c r="R3510" t="s">
        <v>8319</v>
      </c>
      <c r="S3510" s="10">
        <f t="shared" si="163"/>
        <v>42477.729780092588</v>
      </c>
      <c r="T3510" s="10">
        <f t="shared" si="164"/>
        <v>42500.875</v>
      </c>
      <c r="U3510">
        <f>IF(H3510="GBP", P3510*1.35, P3510*1)</f>
        <v>16.200000000000003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1.06</v>
      </c>
      <c r="P3511">
        <f>ROUND(E3511/L3511, 2)</f>
        <v>96.67</v>
      </c>
      <c r="Q3511" t="s">
        <v>8318</v>
      </c>
      <c r="R3511" t="s">
        <v>8319</v>
      </c>
      <c r="S3511" s="10">
        <f t="shared" si="163"/>
        <v>41950.859560185185</v>
      </c>
      <c r="T3511" s="10">
        <f t="shared" si="164"/>
        <v>41964.204861111109</v>
      </c>
      <c r="U3511">
        <f>IF(H3511="GBP", P3511*1.35, P3511*1)</f>
        <v>96.67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1.01</v>
      </c>
      <c r="P3512">
        <f>ROUND(E3512/L3512, 2)</f>
        <v>60.33</v>
      </c>
      <c r="Q3512" t="s">
        <v>8318</v>
      </c>
      <c r="R3512" t="s">
        <v>8319</v>
      </c>
      <c r="S3512" s="10">
        <f t="shared" si="163"/>
        <v>41802.62090277778</v>
      </c>
      <c r="T3512" s="10">
        <f t="shared" si="164"/>
        <v>41822.62090277778</v>
      </c>
      <c r="U3512">
        <f>IF(H3512="GBP", P3512*1.35, P3512*1)</f>
        <v>60.33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1.01</v>
      </c>
      <c r="P3513">
        <f>ROUND(E3513/L3513, 2)</f>
        <v>79.89</v>
      </c>
      <c r="Q3513" t="s">
        <v>8318</v>
      </c>
      <c r="R3513" t="s">
        <v>8319</v>
      </c>
      <c r="S3513" s="10">
        <f t="shared" si="163"/>
        <v>41927.873784722222</v>
      </c>
      <c r="T3513" s="10">
        <f t="shared" si="164"/>
        <v>41950.770833333336</v>
      </c>
      <c r="U3513">
        <f>IF(H3513="GBP", P3513*1.35, P3513*1)</f>
        <v>107.8515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</v>
      </c>
      <c r="P3514">
        <f>ROUND(E3514/L3514, 2)</f>
        <v>58.82</v>
      </c>
      <c r="Q3514" t="s">
        <v>8318</v>
      </c>
      <c r="R3514" t="s">
        <v>8319</v>
      </c>
      <c r="S3514" s="10">
        <f t="shared" si="163"/>
        <v>42057.536944444444</v>
      </c>
      <c r="T3514" s="10">
        <f t="shared" si="164"/>
        <v>42117.49527777778</v>
      </c>
      <c r="U3514">
        <f>IF(H3514="GBP", P3514*1.35, P3514*1)</f>
        <v>79.407000000000011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1.18</v>
      </c>
      <c r="P3515">
        <f>ROUND(E3515/L3515, 2)</f>
        <v>75.34</v>
      </c>
      <c r="Q3515" t="s">
        <v>8318</v>
      </c>
      <c r="R3515" t="s">
        <v>8319</v>
      </c>
      <c r="S3515" s="10">
        <f t="shared" si="163"/>
        <v>41781.096203703702</v>
      </c>
      <c r="T3515" s="10">
        <f t="shared" si="164"/>
        <v>41794.207638888889</v>
      </c>
      <c r="U3515">
        <f>IF(H3515="GBP", P3515*1.35, P3515*1)</f>
        <v>75.34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1.1000000000000001</v>
      </c>
      <c r="P3516">
        <f>ROUND(E3516/L3516, 2)</f>
        <v>55</v>
      </c>
      <c r="Q3516" t="s">
        <v>8318</v>
      </c>
      <c r="R3516" t="s">
        <v>8319</v>
      </c>
      <c r="S3516" s="10">
        <f t="shared" si="163"/>
        <v>42020.846666666665</v>
      </c>
      <c r="T3516" s="10">
        <f t="shared" si="164"/>
        <v>42037.207638888889</v>
      </c>
      <c r="U3516">
        <f>IF(H3516="GBP", P3516*1.35, P3516*1)</f>
        <v>55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1.03</v>
      </c>
      <c r="P3517">
        <f>ROUND(E3517/L3517, 2)</f>
        <v>66.959999999999994</v>
      </c>
      <c r="Q3517" t="s">
        <v>8318</v>
      </c>
      <c r="R3517" t="s">
        <v>8319</v>
      </c>
      <c r="S3517" s="10">
        <f t="shared" si="163"/>
        <v>42125.772812499999</v>
      </c>
      <c r="T3517" s="10">
        <f t="shared" si="164"/>
        <v>42155.772812499999</v>
      </c>
      <c r="U3517">
        <f>IF(H3517="GBP", P3517*1.35, P3517*1)</f>
        <v>66.959999999999994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</v>
      </c>
      <c r="P3518">
        <f>ROUND(E3518/L3518, 2)</f>
        <v>227.27</v>
      </c>
      <c r="Q3518" t="s">
        <v>8318</v>
      </c>
      <c r="R3518" t="s">
        <v>8319</v>
      </c>
      <c r="S3518" s="10">
        <f t="shared" si="163"/>
        <v>41856.010069444441</v>
      </c>
      <c r="T3518" s="10">
        <f t="shared" si="164"/>
        <v>41890.125</v>
      </c>
      <c r="U3518">
        <f>IF(H3518="GBP", P3518*1.35, P3518*1)</f>
        <v>227.27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</v>
      </c>
      <c r="P3519">
        <f>ROUND(E3519/L3519, 2)</f>
        <v>307.69</v>
      </c>
      <c r="Q3519" t="s">
        <v>8318</v>
      </c>
      <c r="R3519" t="s">
        <v>8319</v>
      </c>
      <c r="S3519" s="10">
        <f t="shared" si="163"/>
        <v>41794.817523148151</v>
      </c>
      <c r="T3519" s="10">
        <f t="shared" si="164"/>
        <v>41824.458333333336</v>
      </c>
      <c r="U3519">
        <f>IF(H3519="GBP", P3519*1.35, P3519*1)</f>
        <v>415.38150000000002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1.1000000000000001</v>
      </c>
      <c r="P3520">
        <f>ROUND(E3520/L3520, 2)</f>
        <v>50.02</v>
      </c>
      <c r="Q3520" t="s">
        <v>8318</v>
      </c>
      <c r="R3520" t="s">
        <v>8319</v>
      </c>
      <c r="S3520" s="10">
        <f t="shared" si="163"/>
        <v>41893.783553240741</v>
      </c>
      <c r="T3520" s="10">
        <f t="shared" si="164"/>
        <v>41914.597916666666</v>
      </c>
      <c r="U3520">
        <f>IF(H3520="GBP", P3520*1.35, P3520*1)</f>
        <v>50.02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1.01</v>
      </c>
      <c r="P3521">
        <f>ROUND(E3521/L3521, 2)</f>
        <v>72.39</v>
      </c>
      <c r="Q3521" t="s">
        <v>8318</v>
      </c>
      <c r="R3521" t="s">
        <v>8319</v>
      </c>
      <c r="S3521" s="10">
        <f t="shared" si="163"/>
        <v>42037.598958333328</v>
      </c>
      <c r="T3521" s="10">
        <f t="shared" si="164"/>
        <v>42067.598958333328</v>
      </c>
      <c r="U3521">
        <f>IF(H3521="GBP", P3521*1.35, P3521*1)</f>
        <v>97.726500000000001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1.01</v>
      </c>
      <c r="P3522">
        <f>ROUND(E3522/L3522, 2)</f>
        <v>95.95</v>
      </c>
      <c r="Q3522" t="s">
        <v>8318</v>
      </c>
      <c r="R3522" t="s">
        <v>8319</v>
      </c>
      <c r="S3522" s="10">
        <f t="shared" si="163"/>
        <v>42227.824212962965</v>
      </c>
      <c r="T3522" s="10">
        <f t="shared" si="164"/>
        <v>42253.57430555555</v>
      </c>
      <c r="U3522">
        <f>IF(H3522="GBP", P3522*1.35, P3522*1)</f>
        <v>129.5325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ROUND(E3523/D3523,2)</f>
        <v>1.69</v>
      </c>
      <c r="P3523">
        <f>ROUND(E3523/L3523, 2)</f>
        <v>45.62</v>
      </c>
      <c r="Q3523" t="s">
        <v>8318</v>
      </c>
      <c r="R3523" t="s">
        <v>8319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  <c r="U3523">
        <f>IF(H3523="GBP", P3523*1.35, P3523*1)</f>
        <v>45.62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</v>
      </c>
      <c r="P3524">
        <f>ROUND(E3524/L3524, 2)</f>
        <v>41.03</v>
      </c>
      <c r="Q3524" t="s">
        <v>8318</v>
      </c>
      <c r="R3524" t="s">
        <v>8319</v>
      </c>
      <c r="S3524" s="10">
        <f t="shared" si="166"/>
        <v>42234.789884259255</v>
      </c>
      <c r="T3524" s="10">
        <f t="shared" si="167"/>
        <v>42262.420833333337</v>
      </c>
      <c r="U3524">
        <f>IF(H3524="GBP", P3524*1.35, P3524*1)</f>
        <v>55.390500000000003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1.1399999999999999</v>
      </c>
      <c r="P3525">
        <f>ROUND(E3525/L3525, 2)</f>
        <v>56.83</v>
      </c>
      <c r="Q3525" t="s">
        <v>8318</v>
      </c>
      <c r="R3525" t="s">
        <v>8319</v>
      </c>
      <c r="S3525" s="10">
        <f t="shared" si="166"/>
        <v>42581.397546296299</v>
      </c>
      <c r="T3525" s="10">
        <f t="shared" si="167"/>
        <v>42638.958333333328</v>
      </c>
      <c r="U3525">
        <f>IF(H3525="GBP", P3525*1.35, P3525*1)</f>
        <v>76.720500000000001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1.02</v>
      </c>
      <c r="P3526">
        <f>ROUND(E3526/L3526, 2)</f>
        <v>137.24</v>
      </c>
      <c r="Q3526" t="s">
        <v>8318</v>
      </c>
      <c r="R3526" t="s">
        <v>8319</v>
      </c>
      <c r="S3526" s="10">
        <f t="shared" si="166"/>
        <v>41880.76357638889</v>
      </c>
      <c r="T3526" s="10">
        <f t="shared" si="167"/>
        <v>41895.166666666664</v>
      </c>
      <c r="U3526">
        <f>IF(H3526="GBP", P3526*1.35, P3526*1)</f>
        <v>137.24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1.06</v>
      </c>
      <c r="P3527">
        <f>ROUND(E3527/L3527, 2)</f>
        <v>75.709999999999994</v>
      </c>
      <c r="Q3527" t="s">
        <v>8318</v>
      </c>
      <c r="R3527" t="s">
        <v>8319</v>
      </c>
      <c r="S3527" s="10">
        <f t="shared" si="166"/>
        <v>42214.6956712963</v>
      </c>
      <c r="T3527" s="10">
        <f t="shared" si="167"/>
        <v>42225.666666666672</v>
      </c>
      <c r="U3527">
        <f>IF(H3527="GBP", P3527*1.35, P3527*1)</f>
        <v>75.709999999999994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1.02</v>
      </c>
      <c r="P3528">
        <f>ROUND(E3528/L3528, 2)</f>
        <v>99</v>
      </c>
      <c r="Q3528" t="s">
        <v>8318</v>
      </c>
      <c r="R3528" t="s">
        <v>8319</v>
      </c>
      <c r="S3528" s="10">
        <f t="shared" si="166"/>
        <v>42460.335312499999</v>
      </c>
      <c r="T3528" s="10">
        <f t="shared" si="167"/>
        <v>42488.249305555553</v>
      </c>
      <c r="U3528">
        <f>IF(H3528="GBP", P3528*1.35, P3528*1)</f>
        <v>99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1.17</v>
      </c>
      <c r="P3529">
        <f>ROUND(E3529/L3529, 2)</f>
        <v>81.569999999999993</v>
      </c>
      <c r="Q3529" t="s">
        <v>8318</v>
      </c>
      <c r="R3529" t="s">
        <v>8319</v>
      </c>
      <c r="S3529" s="10">
        <f t="shared" si="166"/>
        <v>42167.023206018523</v>
      </c>
      <c r="T3529" s="10">
        <f t="shared" si="167"/>
        <v>42196.165972222225</v>
      </c>
      <c r="U3529">
        <f>IF(H3529="GBP", P3529*1.35, P3529*1)</f>
        <v>81.569999999999993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1.01</v>
      </c>
      <c r="P3530">
        <f>ROUND(E3530/L3530, 2)</f>
        <v>45.11</v>
      </c>
      <c r="Q3530" t="s">
        <v>8318</v>
      </c>
      <c r="R3530" t="s">
        <v>8319</v>
      </c>
      <c r="S3530" s="10">
        <f t="shared" si="166"/>
        <v>42733.50136574074</v>
      </c>
      <c r="T3530" s="10">
        <f t="shared" si="167"/>
        <v>42753.50136574074</v>
      </c>
      <c r="U3530">
        <f>IF(H3530="GBP", P3530*1.35, P3530*1)</f>
        <v>60.898500000000006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1.32</v>
      </c>
      <c r="P3531">
        <f>ROUND(E3531/L3531, 2)</f>
        <v>36.67</v>
      </c>
      <c r="Q3531" t="s">
        <v>8318</v>
      </c>
      <c r="R3531" t="s">
        <v>8319</v>
      </c>
      <c r="S3531" s="10">
        <f t="shared" si="166"/>
        <v>42177.761782407411</v>
      </c>
      <c r="T3531" s="10">
        <f t="shared" si="167"/>
        <v>42198.041666666672</v>
      </c>
      <c r="U3531">
        <f>IF(H3531="GBP", P3531*1.35, P3531*1)</f>
        <v>36.67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</v>
      </c>
      <c r="P3532">
        <f>ROUND(E3532/L3532, 2)</f>
        <v>125</v>
      </c>
      <c r="Q3532" t="s">
        <v>8318</v>
      </c>
      <c r="R3532" t="s">
        <v>8319</v>
      </c>
      <c r="S3532" s="10">
        <f t="shared" si="166"/>
        <v>42442.623344907406</v>
      </c>
      <c r="T3532" s="10">
        <f t="shared" si="167"/>
        <v>42470.833333333328</v>
      </c>
      <c r="U3532">
        <f>IF(H3532="GBP", P3532*1.35, P3532*1)</f>
        <v>168.75</v>
      </c>
    </row>
    <row r="3533" spans="1:21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1.28</v>
      </c>
      <c r="P3533">
        <f>ROUND(E3533/L3533, 2)</f>
        <v>49.23</v>
      </c>
      <c r="Q3533" t="s">
        <v>8318</v>
      </c>
      <c r="R3533" t="s">
        <v>8319</v>
      </c>
      <c r="S3533" s="10">
        <f t="shared" si="166"/>
        <v>42521.654328703706</v>
      </c>
      <c r="T3533" s="10">
        <f t="shared" si="167"/>
        <v>42551.654328703706</v>
      </c>
      <c r="U3533">
        <f>IF(H3533="GBP", P3533*1.35, P3533*1)</f>
        <v>49.23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1.19</v>
      </c>
      <c r="P3534">
        <f>ROUND(E3534/L3534, 2)</f>
        <v>42.3</v>
      </c>
      <c r="Q3534" t="s">
        <v>8318</v>
      </c>
      <c r="R3534" t="s">
        <v>8319</v>
      </c>
      <c r="S3534" s="10">
        <f t="shared" si="166"/>
        <v>41884.599849537037</v>
      </c>
      <c r="T3534" s="10">
        <f t="shared" si="167"/>
        <v>41900.165972222225</v>
      </c>
      <c r="U3534">
        <f>IF(H3534="GBP", P3534*1.35, P3534*1)</f>
        <v>42.3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1.26</v>
      </c>
      <c r="P3535">
        <f>ROUND(E3535/L3535, 2)</f>
        <v>78.88</v>
      </c>
      <c r="Q3535" t="s">
        <v>8318</v>
      </c>
      <c r="R3535" t="s">
        <v>8319</v>
      </c>
      <c r="S3535" s="10">
        <f t="shared" si="166"/>
        <v>42289.761192129634</v>
      </c>
      <c r="T3535" s="10">
        <f t="shared" si="167"/>
        <v>42319.802858796291</v>
      </c>
      <c r="U3535">
        <f>IF(H3535="GBP", P3535*1.35, P3535*1)</f>
        <v>78.88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1.56</v>
      </c>
      <c r="P3536">
        <f>ROUND(E3536/L3536, 2)</f>
        <v>38.28</v>
      </c>
      <c r="Q3536" t="s">
        <v>8318</v>
      </c>
      <c r="R3536" t="s">
        <v>8319</v>
      </c>
      <c r="S3536" s="10">
        <f t="shared" si="166"/>
        <v>42243.6252662037</v>
      </c>
      <c r="T3536" s="10">
        <f t="shared" si="167"/>
        <v>42278.6252662037</v>
      </c>
      <c r="U3536">
        <f>IF(H3536="GBP", P3536*1.35, P3536*1)</f>
        <v>38.28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1.03</v>
      </c>
      <c r="P3537">
        <f>ROUND(E3537/L3537, 2)</f>
        <v>44.85</v>
      </c>
      <c r="Q3537" t="s">
        <v>8318</v>
      </c>
      <c r="R3537" t="s">
        <v>8319</v>
      </c>
      <c r="S3537" s="10">
        <f t="shared" si="166"/>
        <v>42248.640162037031</v>
      </c>
      <c r="T3537" s="10">
        <f t="shared" si="167"/>
        <v>42279.75</v>
      </c>
      <c r="U3537">
        <f>IF(H3537="GBP", P3537*1.35, P3537*1)</f>
        <v>60.547500000000007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1.53</v>
      </c>
      <c r="P3538">
        <f>ROUND(E3538/L3538, 2)</f>
        <v>13.53</v>
      </c>
      <c r="Q3538" t="s">
        <v>8318</v>
      </c>
      <c r="R3538" t="s">
        <v>8319</v>
      </c>
      <c r="S3538" s="10">
        <f t="shared" si="166"/>
        <v>42328.727141203708</v>
      </c>
      <c r="T3538" s="10">
        <f t="shared" si="167"/>
        <v>42358.499305555553</v>
      </c>
      <c r="U3538">
        <f>IF(H3538="GBP", P3538*1.35, P3538*1)</f>
        <v>18.265499999999999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1.8</v>
      </c>
      <c r="P3539">
        <f>ROUND(E3539/L3539, 2)</f>
        <v>43.5</v>
      </c>
      <c r="Q3539" t="s">
        <v>8318</v>
      </c>
      <c r="R3539" t="s">
        <v>8319</v>
      </c>
      <c r="S3539" s="10">
        <f t="shared" si="166"/>
        <v>41923.354351851849</v>
      </c>
      <c r="T3539" s="10">
        <f t="shared" si="167"/>
        <v>41960.332638888889</v>
      </c>
      <c r="U3539">
        <f>IF(H3539="GBP", P3539*1.35, P3539*1)</f>
        <v>43.5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1.28</v>
      </c>
      <c r="P3540">
        <f>ROUND(E3540/L3540, 2)</f>
        <v>30.95</v>
      </c>
      <c r="Q3540" t="s">
        <v>8318</v>
      </c>
      <c r="R3540" t="s">
        <v>8319</v>
      </c>
      <c r="S3540" s="10">
        <f t="shared" si="166"/>
        <v>42571.420601851853</v>
      </c>
      <c r="T3540" s="10">
        <f t="shared" si="167"/>
        <v>42599.420601851853</v>
      </c>
      <c r="U3540">
        <f>IF(H3540="GBP", P3540*1.35, P3540*1)</f>
        <v>41.782499999999999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1.2</v>
      </c>
      <c r="P3541">
        <f>ROUND(E3541/L3541, 2)</f>
        <v>55.23</v>
      </c>
      <c r="Q3541" t="s">
        <v>8318</v>
      </c>
      <c r="R3541" t="s">
        <v>8319</v>
      </c>
      <c r="S3541" s="10">
        <f t="shared" si="166"/>
        <v>42600.756041666667</v>
      </c>
      <c r="T3541" s="10">
        <f t="shared" si="167"/>
        <v>42621.756041666667</v>
      </c>
      <c r="U3541">
        <f>IF(H3541="GBP", P3541*1.35, P3541*1)</f>
        <v>55.23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1.23</v>
      </c>
      <c r="P3542">
        <f>ROUND(E3542/L3542, 2)</f>
        <v>46.13</v>
      </c>
      <c r="Q3542" t="s">
        <v>8318</v>
      </c>
      <c r="R3542" t="s">
        <v>8319</v>
      </c>
      <c r="S3542" s="10">
        <f t="shared" si="166"/>
        <v>42517.003368055557</v>
      </c>
      <c r="T3542" s="10">
        <f t="shared" si="167"/>
        <v>42547.003368055557</v>
      </c>
      <c r="U3542">
        <f>IF(H3542="GBP", P3542*1.35, P3542*1)</f>
        <v>62.275500000000008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1.05</v>
      </c>
      <c r="P3543">
        <f>ROUND(E3543/L3543, 2)</f>
        <v>39.380000000000003</v>
      </c>
      <c r="Q3543" t="s">
        <v>8318</v>
      </c>
      <c r="R3543" t="s">
        <v>8319</v>
      </c>
      <c r="S3543" s="10">
        <f t="shared" si="166"/>
        <v>42222.730034722219</v>
      </c>
      <c r="T3543" s="10">
        <f t="shared" si="167"/>
        <v>42247.730034722219</v>
      </c>
      <c r="U3543">
        <f>IF(H3543="GBP", P3543*1.35, P3543*1)</f>
        <v>53.163000000000004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1.02</v>
      </c>
      <c r="P3544">
        <f>ROUND(E3544/L3544, 2)</f>
        <v>66.150000000000006</v>
      </c>
      <c r="Q3544" t="s">
        <v>8318</v>
      </c>
      <c r="R3544" t="s">
        <v>8319</v>
      </c>
      <c r="S3544" s="10">
        <f t="shared" si="166"/>
        <v>41829.599791666667</v>
      </c>
      <c r="T3544" s="10">
        <f t="shared" si="167"/>
        <v>41889.599791666667</v>
      </c>
      <c r="U3544">
        <f>IF(H3544="GBP", P3544*1.35, P3544*1)</f>
        <v>66.150000000000006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1.05</v>
      </c>
      <c r="P3545">
        <f>ROUND(E3545/L3545, 2)</f>
        <v>54.14</v>
      </c>
      <c r="Q3545" t="s">
        <v>8318</v>
      </c>
      <c r="R3545" t="s">
        <v>8319</v>
      </c>
      <c r="S3545" s="10">
        <f t="shared" si="166"/>
        <v>42150.755312499998</v>
      </c>
      <c r="T3545" s="10">
        <f t="shared" si="167"/>
        <v>42180.755312499998</v>
      </c>
      <c r="U3545">
        <f>IF(H3545="GBP", P3545*1.35, P3545*1)</f>
        <v>54.14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</v>
      </c>
      <c r="P3546">
        <f>ROUND(E3546/L3546, 2)</f>
        <v>104.17</v>
      </c>
      <c r="Q3546" t="s">
        <v>8318</v>
      </c>
      <c r="R3546" t="s">
        <v>8319</v>
      </c>
      <c r="S3546" s="10">
        <f t="shared" si="166"/>
        <v>42040.831678240742</v>
      </c>
      <c r="T3546" s="10">
        <f t="shared" si="167"/>
        <v>42070.831678240742</v>
      </c>
      <c r="U3546">
        <f>IF(H3546="GBP", P3546*1.35, P3546*1)</f>
        <v>104.17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</v>
      </c>
      <c r="P3547">
        <f>ROUND(E3547/L3547, 2)</f>
        <v>31.38</v>
      </c>
      <c r="Q3547" t="s">
        <v>8318</v>
      </c>
      <c r="R3547" t="s">
        <v>8319</v>
      </c>
      <c r="S3547" s="10">
        <f t="shared" si="166"/>
        <v>42075.807395833333</v>
      </c>
      <c r="T3547" s="10">
        <f t="shared" si="167"/>
        <v>42105.807395833333</v>
      </c>
      <c r="U3547">
        <f>IF(H3547="GBP", P3547*1.35, P3547*1)</f>
        <v>31.38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1.02</v>
      </c>
      <c r="P3548">
        <f>ROUND(E3548/L3548, 2)</f>
        <v>59.21</v>
      </c>
      <c r="Q3548" t="s">
        <v>8318</v>
      </c>
      <c r="R3548" t="s">
        <v>8319</v>
      </c>
      <c r="S3548" s="10">
        <f t="shared" si="166"/>
        <v>42073.660694444443</v>
      </c>
      <c r="T3548" s="10">
        <f t="shared" si="167"/>
        <v>42095.165972222225</v>
      </c>
      <c r="U3548">
        <f>IF(H3548="GBP", P3548*1.35, P3548*1)</f>
        <v>59.21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1.1399999999999999</v>
      </c>
      <c r="P3549">
        <f>ROUND(E3549/L3549, 2)</f>
        <v>119.18</v>
      </c>
      <c r="Q3549" t="s">
        <v>8318</v>
      </c>
      <c r="R3549" t="s">
        <v>8319</v>
      </c>
      <c r="S3549" s="10">
        <f t="shared" si="166"/>
        <v>42480.078715277778</v>
      </c>
      <c r="T3549" s="10">
        <f t="shared" si="167"/>
        <v>42504.165972222225</v>
      </c>
      <c r="U3549">
        <f>IF(H3549="GBP", P3549*1.35, P3549*1)</f>
        <v>119.18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1.02</v>
      </c>
      <c r="P3550">
        <f>ROUND(E3550/L3550, 2)</f>
        <v>164.62</v>
      </c>
      <c r="Q3550" t="s">
        <v>8318</v>
      </c>
      <c r="R3550" t="s">
        <v>8319</v>
      </c>
      <c r="S3550" s="10">
        <f t="shared" si="166"/>
        <v>42411.942291666666</v>
      </c>
      <c r="T3550" s="10">
        <f t="shared" si="167"/>
        <v>42434.041666666672</v>
      </c>
      <c r="U3550">
        <f>IF(H3550="GBP", P3550*1.35, P3550*1)</f>
        <v>164.62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1.02</v>
      </c>
      <c r="P3551">
        <f>ROUND(E3551/L3551, 2)</f>
        <v>24.29</v>
      </c>
      <c r="Q3551" t="s">
        <v>8318</v>
      </c>
      <c r="R3551" t="s">
        <v>8319</v>
      </c>
      <c r="S3551" s="10">
        <f t="shared" si="166"/>
        <v>42223.394363425927</v>
      </c>
      <c r="T3551" s="10">
        <f t="shared" si="167"/>
        <v>42251.394363425927</v>
      </c>
      <c r="U3551">
        <f>IF(H3551="GBP", P3551*1.35, P3551*1)</f>
        <v>32.791499999999999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1.05</v>
      </c>
      <c r="P3552">
        <f>ROUND(E3552/L3552, 2)</f>
        <v>40.94</v>
      </c>
      <c r="Q3552" t="s">
        <v>8318</v>
      </c>
      <c r="R3552" t="s">
        <v>8319</v>
      </c>
      <c r="S3552" s="10">
        <f t="shared" si="166"/>
        <v>42462.893495370372</v>
      </c>
      <c r="T3552" s="10">
        <f t="shared" si="167"/>
        <v>42492.893495370372</v>
      </c>
      <c r="U3552">
        <f>IF(H3552="GBP", P3552*1.35, P3552*1)</f>
        <v>55.268999999999998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1.02</v>
      </c>
      <c r="P3553">
        <f>ROUND(E3553/L3553, 2)</f>
        <v>61.1</v>
      </c>
      <c r="Q3553" t="s">
        <v>8318</v>
      </c>
      <c r="R3553" t="s">
        <v>8319</v>
      </c>
      <c r="S3553" s="10">
        <f t="shared" si="166"/>
        <v>41753.515856481477</v>
      </c>
      <c r="T3553" s="10">
        <f t="shared" si="167"/>
        <v>41781.921527777777</v>
      </c>
      <c r="U3553">
        <f>IF(H3553="GBP", P3553*1.35, P3553*1)</f>
        <v>61.1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</v>
      </c>
      <c r="P3554">
        <f>ROUND(E3554/L3554, 2)</f>
        <v>38.65</v>
      </c>
      <c r="Q3554" t="s">
        <v>8318</v>
      </c>
      <c r="R3554" t="s">
        <v>8319</v>
      </c>
      <c r="S3554" s="10">
        <f t="shared" si="166"/>
        <v>41788.587083333332</v>
      </c>
      <c r="T3554" s="10">
        <f t="shared" si="167"/>
        <v>41818.587083333332</v>
      </c>
      <c r="U3554">
        <f>IF(H3554="GBP", P3554*1.35, P3554*1)</f>
        <v>52.177500000000002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1.06</v>
      </c>
      <c r="P3555">
        <f>ROUND(E3555/L3555, 2)</f>
        <v>56.2</v>
      </c>
      <c r="Q3555" t="s">
        <v>8318</v>
      </c>
      <c r="R3555" t="s">
        <v>8319</v>
      </c>
      <c r="S3555" s="10">
        <f t="shared" si="166"/>
        <v>42196.028703703705</v>
      </c>
      <c r="T3555" s="10">
        <f t="shared" si="167"/>
        <v>42228</v>
      </c>
      <c r="U3555">
        <f>IF(H3555="GBP", P3555*1.35, P3555*1)</f>
        <v>56.2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1.1299999999999999</v>
      </c>
      <c r="P3556">
        <f>ROUND(E3556/L3556, 2)</f>
        <v>107</v>
      </c>
      <c r="Q3556" t="s">
        <v>8318</v>
      </c>
      <c r="R3556" t="s">
        <v>8319</v>
      </c>
      <c r="S3556" s="10">
        <f t="shared" si="166"/>
        <v>42016.050451388888</v>
      </c>
      <c r="T3556" s="10">
        <f t="shared" si="167"/>
        <v>42046.708333333328</v>
      </c>
      <c r="U3556">
        <f>IF(H3556="GBP", P3556*1.35, P3556*1)</f>
        <v>107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</v>
      </c>
      <c r="P3557">
        <f>ROUND(E3557/L3557, 2)</f>
        <v>171.43</v>
      </c>
      <c r="Q3557" t="s">
        <v>8318</v>
      </c>
      <c r="R3557" t="s">
        <v>8319</v>
      </c>
      <c r="S3557" s="10">
        <f t="shared" si="166"/>
        <v>42661.442060185189</v>
      </c>
      <c r="T3557" s="10">
        <f t="shared" si="167"/>
        <v>42691.483726851846</v>
      </c>
      <c r="U3557">
        <f>IF(H3557="GBP", P3557*1.35, P3557*1)</f>
        <v>171.43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</v>
      </c>
      <c r="P3558">
        <f>ROUND(E3558/L3558, 2)</f>
        <v>110.5</v>
      </c>
      <c r="Q3558" t="s">
        <v>8318</v>
      </c>
      <c r="R3558" t="s">
        <v>8319</v>
      </c>
      <c r="S3558" s="10">
        <f t="shared" si="166"/>
        <v>41808.649583333332</v>
      </c>
      <c r="T3558" s="10">
        <f t="shared" si="167"/>
        <v>41868.649583333332</v>
      </c>
      <c r="U3558">
        <f>IF(H3558="GBP", P3558*1.35, P3558*1)</f>
        <v>149.17500000000001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</v>
      </c>
      <c r="P3559">
        <f>ROUND(E3559/L3559, 2)</f>
        <v>179.28</v>
      </c>
      <c r="Q3559" t="s">
        <v>8318</v>
      </c>
      <c r="R3559" t="s">
        <v>8319</v>
      </c>
      <c r="S3559" s="10">
        <f t="shared" si="166"/>
        <v>41730.276747685188</v>
      </c>
      <c r="T3559" s="10">
        <f t="shared" si="167"/>
        <v>41764.276747685188</v>
      </c>
      <c r="U3559">
        <f>IF(H3559="GBP", P3559*1.35, P3559*1)</f>
        <v>179.28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1.44</v>
      </c>
      <c r="P3560">
        <f>ROUND(E3560/L3560, 2)</f>
        <v>22.91</v>
      </c>
      <c r="Q3560" t="s">
        <v>8318</v>
      </c>
      <c r="R3560" t="s">
        <v>8319</v>
      </c>
      <c r="S3560" s="10">
        <f t="shared" si="166"/>
        <v>42139.816840277781</v>
      </c>
      <c r="T3560" s="10">
        <f t="shared" si="167"/>
        <v>42181.875</v>
      </c>
      <c r="U3560">
        <f>IF(H3560="GBP", P3560*1.35, P3560*1)</f>
        <v>30.928500000000003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1.04</v>
      </c>
      <c r="P3561">
        <f>ROUND(E3561/L3561, 2)</f>
        <v>43.13</v>
      </c>
      <c r="Q3561" t="s">
        <v>8318</v>
      </c>
      <c r="R3561" t="s">
        <v>8319</v>
      </c>
      <c r="S3561" s="10">
        <f t="shared" si="166"/>
        <v>42194.096157407403</v>
      </c>
      <c r="T3561" s="10">
        <f t="shared" si="167"/>
        <v>42216.373611111107</v>
      </c>
      <c r="U3561">
        <f>IF(H3561="GBP", P3561*1.35, P3561*1)</f>
        <v>43.13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1.08</v>
      </c>
      <c r="P3562">
        <f>ROUND(E3562/L3562, 2)</f>
        <v>46.89</v>
      </c>
      <c r="Q3562" t="s">
        <v>8318</v>
      </c>
      <c r="R3562" t="s">
        <v>8319</v>
      </c>
      <c r="S3562" s="10">
        <f t="shared" si="166"/>
        <v>42115.889652777783</v>
      </c>
      <c r="T3562" s="10">
        <f t="shared" si="167"/>
        <v>42151.114583333328</v>
      </c>
      <c r="U3562">
        <f>IF(H3562="GBP", P3562*1.35, P3562*1)</f>
        <v>46.89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1.02</v>
      </c>
      <c r="P3563">
        <f>ROUND(E3563/L3563, 2)</f>
        <v>47.41</v>
      </c>
      <c r="Q3563" t="s">
        <v>8318</v>
      </c>
      <c r="R3563" t="s">
        <v>8319</v>
      </c>
      <c r="S3563" s="10">
        <f t="shared" si="166"/>
        <v>42203.680300925931</v>
      </c>
      <c r="T3563" s="10">
        <f t="shared" si="167"/>
        <v>42221.774999999994</v>
      </c>
      <c r="U3563">
        <f>IF(H3563="GBP", P3563*1.35, P3563*1)</f>
        <v>47.41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1.49</v>
      </c>
      <c r="P3564">
        <f>ROUND(E3564/L3564, 2)</f>
        <v>15.13</v>
      </c>
      <c r="Q3564" t="s">
        <v>8318</v>
      </c>
      <c r="R3564" t="s">
        <v>8319</v>
      </c>
      <c r="S3564" s="10">
        <f t="shared" si="166"/>
        <v>42433.761886574073</v>
      </c>
      <c r="T3564" s="10">
        <f t="shared" si="167"/>
        <v>42442.916666666672</v>
      </c>
      <c r="U3564">
        <f>IF(H3564="GBP", P3564*1.35, P3564*1)</f>
        <v>20.425500000000003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1.05</v>
      </c>
      <c r="P3565">
        <f>ROUND(E3565/L3565, 2)</f>
        <v>21.1</v>
      </c>
      <c r="Q3565" t="s">
        <v>8318</v>
      </c>
      <c r="R3565" t="s">
        <v>8319</v>
      </c>
      <c r="S3565" s="10">
        <f t="shared" si="166"/>
        <v>42555.671944444446</v>
      </c>
      <c r="T3565" s="10">
        <f t="shared" si="167"/>
        <v>42583.791666666672</v>
      </c>
      <c r="U3565">
        <f>IF(H3565="GBP", P3565*1.35, P3565*1)</f>
        <v>28.485000000000003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1.01</v>
      </c>
      <c r="P3566">
        <f>ROUND(E3566/L3566, 2)</f>
        <v>59.12</v>
      </c>
      <c r="Q3566" t="s">
        <v>8318</v>
      </c>
      <c r="R3566" t="s">
        <v>8319</v>
      </c>
      <c r="S3566" s="10">
        <f t="shared" si="166"/>
        <v>42236.623252314821</v>
      </c>
      <c r="T3566" s="10">
        <f t="shared" si="167"/>
        <v>42282.666666666672</v>
      </c>
      <c r="U3566">
        <f>IF(H3566="GBP", P3566*1.35, P3566*1)</f>
        <v>79.811999999999998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1.31</v>
      </c>
      <c r="P3567">
        <f>ROUND(E3567/L3567, 2)</f>
        <v>97.92</v>
      </c>
      <c r="Q3567" t="s">
        <v>8318</v>
      </c>
      <c r="R3567" t="s">
        <v>8319</v>
      </c>
      <c r="S3567" s="10">
        <f t="shared" si="166"/>
        <v>41974.743148148147</v>
      </c>
      <c r="T3567" s="10">
        <f t="shared" si="167"/>
        <v>42004.743148148147</v>
      </c>
      <c r="U3567">
        <f>IF(H3567="GBP", P3567*1.35, P3567*1)</f>
        <v>97.92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1.05</v>
      </c>
      <c r="P3568">
        <f>ROUND(E3568/L3568, 2)</f>
        <v>55.13</v>
      </c>
      <c r="Q3568" t="s">
        <v>8318</v>
      </c>
      <c r="R3568" t="s">
        <v>8319</v>
      </c>
      <c r="S3568" s="10">
        <f t="shared" si="166"/>
        <v>41997.507905092592</v>
      </c>
      <c r="T3568" s="10">
        <f t="shared" si="167"/>
        <v>42027.507905092592</v>
      </c>
      <c r="U3568">
        <f>IF(H3568="GBP", P3568*1.35, P3568*1)</f>
        <v>74.425500000000014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1.0900000000000001</v>
      </c>
      <c r="P3569">
        <f>ROUND(E3569/L3569, 2)</f>
        <v>26.54</v>
      </c>
      <c r="Q3569" t="s">
        <v>8318</v>
      </c>
      <c r="R3569" t="s">
        <v>8319</v>
      </c>
      <c r="S3569" s="10">
        <f t="shared" si="166"/>
        <v>42135.810694444444</v>
      </c>
      <c r="T3569" s="10">
        <f t="shared" si="167"/>
        <v>42165.810694444444</v>
      </c>
      <c r="U3569">
        <f>IF(H3569="GBP", P3569*1.35, P3569*1)</f>
        <v>35.829000000000001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1.1100000000000001</v>
      </c>
      <c r="P3570">
        <f>ROUND(E3570/L3570, 2)</f>
        <v>58.42</v>
      </c>
      <c r="Q3570" t="s">
        <v>8318</v>
      </c>
      <c r="R3570" t="s">
        <v>8319</v>
      </c>
      <c r="S3570" s="10">
        <f t="shared" si="166"/>
        <v>41869.740671296298</v>
      </c>
      <c r="T3570" s="10">
        <f t="shared" si="167"/>
        <v>41899.740671296298</v>
      </c>
      <c r="U3570">
        <f>IF(H3570="GBP", P3570*1.35, P3570*1)</f>
        <v>58.42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</v>
      </c>
      <c r="P3571">
        <f>ROUND(E3571/L3571, 2)</f>
        <v>122.54</v>
      </c>
      <c r="Q3571" t="s">
        <v>8318</v>
      </c>
      <c r="R3571" t="s">
        <v>8319</v>
      </c>
      <c r="S3571" s="10">
        <f t="shared" si="166"/>
        <v>41982.688611111109</v>
      </c>
      <c r="T3571" s="10">
        <f t="shared" si="167"/>
        <v>42012.688611111109</v>
      </c>
      <c r="U3571">
        <f>IF(H3571="GBP", P3571*1.35, P3571*1)</f>
        <v>122.54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1.1399999999999999</v>
      </c>
      <c r="P3572">
        <f>ROUND(E3572/L3572, 2)</f>
        <v>87.96</v>
      </c>
      <c r="Q3572" t="s">
        <v>8318</v>
      </c>
      <c r="R3572" t="s">
        <v>8319</v>
      </c>
      <c r="S3572" s="10">
        <f t="shared" si="166"/>
        <v>41976.331979166673</v>
      </c>
      <c r="T3572" s="10">
        <f t="shared" si="167"/>
        <v>42004.291666666672</v>
      </c>
      <c r="U3572">
        <f>IF(H3572="GBP", P3572*1.35, P3572*1)</f>
        <v>87.96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1.22</v>
      </c>
      <c r="P3573">
        <f>ROUND(E3573/L3573, 2)</f>
        <v>73.239999999999995</v>
      </c>
      <c r="Q3573" t="s">
        <v>8318</v>
      </c>
      <c r="R3573" t="s">
        <v>8319</v>
      </c>
      <c r="S3573" s="10">
        <f t="shared" si="166"/>
        <v>41912.858946759261</v>
      </c>
      <c r="T3573" s="10">
        <f t="shared" si="167"/>
        <v>41942.858946759261</v>
      </c>
      <c r="U3573">
        <f>IF(H3573="GBP", P3573*1.35, P3573*1)</f>
        <v>98.873999999999995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</v>
      </c>
      <c r="P3574">
        <f>ROUND(E3574/L3574, 2)</f>
        <v>55.56</v>
      </c>
      <c r="Q3574" t="s">
        <v>8318</v>
      </c>
      <c r="R3574" t="s">
        <v>8319</v>
      </c>
      <c r="S3574" s="10">
        <f t="shared" si="166"/>
        <v>42146.570393518516</v>
      </c>
      <c r="T3574" s="10">
        <f t="shared" si="167"/>
        <v>42176.570393518516</v>
      </c>
      <c r="U3574">
        <f>IF(H3574="GBP", P3574*1.35, P3574*1)</f>
        <v>75.006000000000014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1.03</v>
      </c>
      <c r="P3575">
        <f>ROUND(E3575/L3575, 2)</f>
        <v>39.54</v>
      </c>
      <c r="Q3575" t="s">
        <v>8318</v>
      </c>
      <c r="R3575" t="s">
        <v>8319</v>
      </c>
      <c r="S3575" s="10">
        <f t="shared" si="166"/>
        <v>41921.375532407408</v>
      </c>
      <c r="T3575" s="10">
        <f t="shared" si="167"/>
        <v>41951.417199074072</v>
      </c>
      <c r="U3575">
        <f>IF(H3575="GBP", P3575*1.35, P3575*1)</f>
        <v>53.379000000000005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1.06</v>
      </c>
      <c r="P3576">
        <f>ROUND(E3576/L3576, 2)</f>
        <v>136.78</v>
      </c>
      <c r="Q3576" t="s">
        <v>8318</v>
      </c>
      <c r="R3576" t="s">
        <v>8319</v>
      </c>
      <c r="S3576" s="10">
        <f t="shared" si="166"/>
        <v>41926.942685185182</v>
      </c>
      <c r="T3576" s="10">
        <f t="shared" si="167"/>
        <v>41956.984351851846</v>
      </c>
      <c r="U3576">
        <f>IF(H3576="GBP", P3576*1.35, P3576*1)</f>
        <v>136.78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1.01</v>
      </c>
      <c r="P3577">
        <f>ROUND(E3577/L3577, 2)</f>
        <v>99.34</v>
      </c>
      <c r="Q3577" t="s">
        <v>8318</v>
      </c>
      <c r="R3577" t="s">
        <v>8319</v>
      </c>
      <c r="S3577" s="10">
        <f t="shared" si="166"/>
        <v>42561.783877314811</v>
      </c>
      <c r="T3577" s="10">
        <f t="shared" si="167"/>
        <v>42593.165972222225</v>
      </c>
      <c r="U3577">
        <f>IF(H3577="GBP", P3577*1.35, P3577*1)</f>
        <v>99.34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</v>
      </c>
      <c r="P3578">
        <f>ROUND(E3578/L3578, 2)</f>
        <v>20</v>
      </c>
      <c r="Q3578" t="s">
        <v>8318</v>
      </c>
      <c r="R3578" t="s">
        <v>8319</v>
      </c>
      <c r="S3578" s="10">
        <f t="shared" si="166"/>
        <v>42649.54923611111</v>
      </c>
      <c r="T3578" s="10">
        <f t="shared" si="167"/>
        <v>42709.590902777782</v>
      </c>
      <c r="U3578">
        <f>IF(H3578="GBP", P3578*1.35, P3578*1)</f>
        <v>20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1.3</v>
      </c>
      <c r="P3579">
        <f>ROUND(E3579/L3579, 2)</f>
        <v>28.89</v>
      </c>
      <c r="Q3579" t="s">
        <v>8318</v>
      </c>
      <c r="R3579" t="s">
        <v>8319</v>
      </c>
      <c r="S3579" s="10">
        <f t="shared" si="166"/>
        <v>42093.786840277782</v>
      </c>
      <c r="T3579" s="10">
        <f t="shared" si="167"/>
        <v>42120.26944444445</v>
      </c>
      <c r="U3579">
        <f>IF(H3579="GBP", P3579*1.35, P3579*1)</f>
        <v>28.89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</v>
      </c>
      <c r="P3580">
        <f>ROUND(E3580/L3580, 2)</f>
        <v>40.549999999999997</v>
      </c>
      <c r="Q3580" t="s">
        <v>8318</v>
      </c>
      <c r="R3580" t="s">
        <v>8319</v>
      </c>
      <c r="S3580" s="10">
        <f t="shared" si="166"/>
        <v>42460.733530092592</v>
      </c>
      <c r="T3580" s="10">
        <f t="shared" si="167"/>
        <v>42490.733530092592</v>
      </c>
      <c r="U3580">
        <f>IF(H3580="GBP", P3580*1.35, P3580*1)</f>
        <v>54.7425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</v>
      </c>
      <c r="P3581">
        <f>ROUND(E3581/L3581, 2)</f>
        <v>35.71</v>
      </c>
      <c r="Q3581" t="s">
        <v>8318</v>
      </c>
      <c r="R3581" t="s">
        <v>8319</v>
      </c>
      <c r="S3581" s="10">
        <f t="shared" si="166"/>
        <v>42430.762222222227</v>
      </c>
      <c r="T3581" s="10">
        <f t="shared" si="167"/>
        <v>42460.720555555556</v>
      </c>
      <c r="U3581">
        <f>IF(H3581="GBP", P3581*1.35, P3581*1)</f>
        <v>48.208500000000001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1.1399999999999999</v>
      </c>
      <c r="P3582">
        <f>ROUND(E3582/L3582, 2)</f>
        <v>37.96</v>
      </c>
      <c r="Q3582" t="s">
        <v>8318</v>
      </c>
      <c r="R3582" t="s">
        <v>8319</v>
      </c>
      <c r="S3582" s="10">
        <f t="shared" si="166"/>
        <v>42026.176180555558</v>
      </c>
      <c r="T3582" s="10">
        <f t="shared" si="167"/>
        <v>42064.207638888889</v>
      </c>
      <c r="U3582">
        <f>IF(H3582="GBP", P3582*1.35, P3582*1)</f>
        <v>37.96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</v>
      </c>
      <c r="P3583">
        <f>ROUND(E3583/L3583, 2)</f>
        <v>33.33</v>
      </c>
      <c r="Q3583" t="s">
        <v>8318</v>
      </c>
      <c r="R3583" t="s">
        <v>8319</v>
      </c>
      <c r="S3583" s="10">
        <f t="shared" si="166"/>
        <v>41836.471180555556</v>
      </c>
      <c r="T3583" s="10">
        <f t="shared" si="167"/>
        <v>41850.471180555556</v>
      </c>
      <c r="U3583">
        <f>IF(H3583="GBP", P3583*1.35, P3583*1)</f>
        <v>44.9955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2.87</v>
      </c>
      <c r="P3584">
        <f>ROUND(E3584/L3584, 2)</f>
        <v>58.57</v>
      </c>
      <c r="Q3584" t="s">
        <v>8318</v>
      </c>
      <c r="R3584" t="s">
        <v>8319</v>
      </c>
      <c r="S3584" s="10">
        <f t="shared" si="166"/>
        <v>42451.095856481479</v>
      </c>
      <c r="T3584" s="10">
        <f t="shared" si="167"/>
        <v>42465.095856481479</v>
      </c>
      <c r="U3584">
        <f>IF(H3584="GBP", P3584*1.35, P3584*1)</f>
        <v>58.57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1.0900000000000001</v>
      </c>
      <c r="P3585">
        <f>ROUND(E3585/L3585, 2)</f>
        <v>135.63</v>
      </c>
      <c r="Q3585" t="s">
        <v>8318</v>
      </c>
      <c r="R3585" t="s">
        <v>8319</v>
      </c>
      <c r="S3585" s="10">
        <f t="shared" si="166"/>
        <v>42418.425983796296</v>
      </c>
      <c r="T3585" s="10">
        <f t="shared" si="167"/>
        <v>42478.384317129632</v>
      </c>
      <c r="U3585">
        <f>IF(H3585="GBP", P3585*1.35, P3585*1)</f>
        <v>135.63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1.1599999999999999</v>
      </c>
      <c r="P3586">
        <f>ROUND(E3586/L3586, 2)</f>
        <v>30.94</v>
      </c>
      <c r="Q3586" t="s">
        <v>8318</v>
      </c>
      <c r="R3586" t="s">
        <v>8319</v>
      </c>
      <c r="S3586" s="10">
        <f t="shared" si="166"/>
        <v>42168.316481481481</v>
      </c>
      <c r="T3586" s="10">
        <f t="shared" si="167"/>
        <v>42198.316481481481</v>
      </c>
      <c r="U3586">
        <f>IF(H3586="GBP", P3586*1.35, P3586*1)</f>
        <v>41.769000000000005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ROUND(E3587/D3587,2)</f>
        <v>1.19</v>
      </c>
      <c r="P3587">
        <f>ROUND(E3587/L3587, 2)</f>
        <v>176.09</v>
      </c>
      <c r="Q3587" t="s">
        <v>8318</v>
      </c>
      <c r="R3587" t="s">
        <v>8319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  <c r="U3587">
        <f>IF(H3587="GBP", P3587*1.35, P3587*1)</f>
        <v>176.09</v>
      </c>
    </row>
    <row r="3588" spans="1:21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1.0900000000000001</v>
      </c>
      <c r="P3588">
        <f>ROUND(E3588/L3588, 2)</f>
        <v>151.97999999999999</v>
      </c>
      <c r="Q3588" t="s">
        <v>8318</v>
      </c>
      <c r="R3588" t="s">
        <v>8319</v>
      </c>
      <c r="S3588" s="10">
        <f t="shared" si="169"/>
        <v>42576.697569444441</v>
      </c>
      <c r="T3588" s="10">
        <f t="shared" si="170"/>
        <v>42636.697569444441</v>
      </c>
      <c r="U3588">
        <f>IF(H3588="GBP", P3588*1.35, P3588*1)</f>
        <v>151.97999999999999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1.27</v>
      </c>
      <c r="P3589">
        <f>ROUND(E3589/L3589, 2)</f>
        <v>22.61</v>
      </c>
      <c r="Q3589" t="s">
        <v>8318</v>
      </c>
      <c r="R3589" t="s">
        <v>8319</v>
      </c>
      <c r="S3589" s="10">
        <f t="shared" si="169"/>
        <v>42503.539976851855</v>
      </c>
      <c r="T3589" s="10">
        <f t="shared" si="170"/>
        <v>42548.791666666672</v>
      </c>
      <c r="U3589">
        <f>IF(H3589="GBP", P3589*1.35, P3589*1)</f>
        <v>30.523500000000002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1.01</v>
      </c>
      <c r="P3590">
        <f>ROUND(E3590/L3590, 2)</f>
        <v>18.27</v>
      </c>
      <c r="Q3590" t="s">
        <v>8318</v>
      </c>
      <c r="R3590" t="s">
        <v>8319</v>
      </c>
      <c r="S3590" s="10">
        <f t="shared" si="169"/>
        <v>42101.828819444447</v>
      </c>
      <c r="T3590" s="10">
        <f t="shared" si="170"/>
        <v>42123.958333333328</v>
      </c>
      <c r="U3590">
        <f>IF(H3590="GBP", P3590*1.35, P3590*1)</f>
        <v>24.6645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1.28</v>
      </c>
      <c r="P3591">
        <f>ROUND(E3591/L3591, 2)</f>
        <v>82.26</v>
      </c>
      <c r="Q3591" t="s">
        <v>8318</v>
      </c>
      <c r="R3591" t="s">
        <v>8319</v>
      </c>
      <c r="S3591" s="10">
        <f t="shared" si="169"/>
        <v>42125.647534722222</v>
      </c>
      <c r="T3591" s="10">
        <f t="shared" si="170"/>
        <v>42150.647534722222</v>
      </c>
      <c r="U3591">
        <f>IF(H3591="GBP", P3591*1.35, P3591*1)</f>
        <v>82.26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</v>
      </c>
      <c r="P3592">
        <f>ROUND(E3592/L3592, 2)</f>
        <v>68.53</v>
      </c>
      <c r="Q3592" t="s">
        <v>8318</v>
      </c>
      <c r="R3592" t="s">
        <v>8319</v>
      </c>
      <c r="S3592" s="10">
        <f t="shared" si="169"/>
        <v>41902.333726851852</v>
      </c>
      <c r="T3592" s="10">
        <f t="shared" si="170"/>
        <v>41932.333726851852</v>
      </c>
      <c r="U3592">
        <f>IF(H3592="GBP", P3592*1.35, P3592*1)</f>
        <v>92.515500000000003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1.75</v>
      </c>
      <c r="P3593">
        <f>ROUND(E3593/L3593, 2)</f>
        <v>68.06</v>
      </c>
      <c r="Q3593" t="s">
        <v>8318</v>
      </c>
      <c r="R3593" t="s">
        <v>8319</v>
      </c>
      <c r="S3593" s="10">
        <f t="shared" si="169"/>
        <v>42003.948425925926</v>
      </c>
      <c r="T3593" s="10">
        <f t="shared" si="170"/>
        <v>42028.207638888889</v>
      </c>
      <c r="U3593">
        <f>IF(H3593="GBP", P3593*1.35, P3593*1)</f>
        <v>68.06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1.27</v>
      </c>
      <c r="P3594">
        <f>ROUND(E3594/L3594, 2)</f>
        <v>72.709999999999994</v>
      </c>
      <c r="Q3594" t="s">
        <v>8318</v>
      </c>
      <c r="R3594" t="s">
        <v>8319</v>
      </c>
      <c r="S3594" s="10">
        <f t="shared" si="169"/>
        <v>41988.829942129625</v>
      </c>
      <c r="T3594" s="10">
        <f t="shared" si="170"/>
        <v>42046.207638888889</v>
      </c>
      <c r="U3594">
        <f>IF(H3594="GBP", P3594*1.35, P3594*1)</f>
        <v>72.709999999999994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1.1100000000000001</v>
      </c>
      <c r="P3595">
        <f>ROUND(E3595/L3595, 2)</f>
        <v>77.19</v>
      </c>
      <c r="Q3595" t="s">
        <v>8318</v>
      </c>
      <c r="R3595" t="s">
        <v>8319</v>
      </c>
      <c r="S3595" s="10">
        <f t="shared" si="169"/>
        <v>41974.898599537039</v>
      </c>
      <c r="T3595" s="10">
        <f t="shared" si="170"/>
        <v>42009.851388888885</v>
      </c>
      <c r="U3595">
        <f>IF(H3595="GBP", P3595*1.35, P3595*1)</f>
        <v>77.19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1.26</v>
      </c>
      <c r="P3596">
        <f>ROUND(E3596/L3596, 2)</f>
        <v>55.97</v>
      </c>
      <c r="Q3596" t="s">
        <v>8318</v>
      </c>
      <c r="R3596" t="s">
        <v>8319</v>
      </c>
      <c r="S3596" s="10">
        <f t="shared" si="169"/>
        <v>42592.066921296297</v>
      </c>
      <c r="T3596" s="10">
        <f t="shared" si="170"/>
        <v>42617.066921296297</v>
      </c>
      <c r="U3596">
        <f>IF(H3596="GBP", P3596*1.35, P3596*1)</f>
        <v>55.97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1.19</v>
      </c>
      <c r="P3597">
        <f>ROUND(E3597/L3597, 2)</f>
        <v>49.69</v>
      </c>
      <c r="Q3597" t="s">
        <v>8318</v>
      </c>
      <c r="R3597" t="s">
        <v>8319</v>
      </c>
      <c r="S3597" s="10">
        <f t="shared" si="169"/>
        <v>42050.008368055554</v>
      </c>
      <c r="T3597" s="10">
        <f t="shared" si="170"/>
        <v>42076.290972222225</v>
      </c>
      <c r="U3597">
        <f>IF(H3597="GBP", P3597*1.35, P3597*1)</f>
        <v>49.69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1.08</v>
      </c>
      <c r="P3598">
        <f>ROUND(E3598/L3598, 2)</f>
        <v>79</v>
      </c>
      <c r="Q3598" t="s">
        <v>8318</v>
      </c>
      <c r="R3598" t="s">
        <v>8319</v>
      </c>
      <c r="S3598" s="10">
        <f t="shared" si="169"/>
        <v>41856.715069444443</v>
      </c>
      <c r="T3598" s="10">
        <f t="shared" si="170"/>
        <v>41877.715069444443</v>
      </c>
      <c r="U3598">
        <f>IF(H3598="GBP", P3598*1.35, P3598*1)</f>
        <v>79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1.03</v>
      </c>
      <c r="P3599">
        <f>ROUND(E3599/L3599, 2)</f>
        <v>77.73</v>
      </c>
      <c r="Q3599" t="s">
        <v>8318</v>
      </c>
      <c r="R3599" t="s">
        <v>8319</v>
      </c>
      <c r="S3599" s="10">
        <f t="shared" si="169"/>
        <v>42417.585532407407</v>
      </c>
      <c r="T3599" s="10">
        <f t="shared" si="170"/>
        <v>42432.249305555553</v>
      </c>
      <c r="U3599">
        <f>IF(H3599="GBP", P3599*1.35, P3599*1)</f>
        <v>77.73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1.1000000000000001</v>
      </c>
      <c r="P3600">
        <f>ROUND(E3600/L3600, 2)</f>
        <v>40.78</v>
      </c>
      <c r="Q3600" t="s">
        <v>8318</v>
      </c>
      <c r="R3600" t="s">
        <v>8319</v>
      </c>
      <c r="S3600" s="10">
        <f t="shared" si="169"/>
        <v>41866.79886574074</v>
      </c>
      <c r="T3600" s="10">
        <f t="shared" si="170"/>
        <v>41885.207638888889</v>
      </c>
      <c r="U3600">
        <f>IF(H3600="GBP", P3600*1.35, P3600*1)</f>
        <v>40.78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2.02</v>
      </c>
      <c r="P3601">
        <f>ROUND(E3601/L3601, 2)</f>
        <v>59.41</v>
      </c>
      <c r="Q3601" t="s">
        <v>8318</v>
      </c>
      <c r="R3601" t="s">
        <v>8319</v>
      </c>
      <c r="S3601" s="10">
        <f t="shared" si="169"/>
        <v>42220.79487268519</v>
      </c>
      <c r="T3601" s="10">
        <f t="shared" si="170"/>
        <v>42246</v>
      </c>
      <c r="U3601">
        <f>IF(H3601="GBP", P3601*1.35, P3601*1)</f>
        <v>59.41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1.3</v>
      </c>
      <c r="P3602">
        <f>ROUND(E3602/L3602, 2)</f>
        <v>3.25</v>
      </c>
      <c r="Q3602" t="s">
        <v>8318</v>
      </c>
      <c r="R3602" t="s">
        <v>8319</v>
      </c>
      <c r="S3602" s="10">
        <f t="shared" si="169"/>
        <v>42628.849120370374</v>
      </c>
      <c r="T3602" s="10">
        <f t="shared" si="170"/>
        <v>42656.849120370374</v>
      </c>
      <c r="U3602">
        <f>IF(H3602="GBP", P3602*1.35, P3602*1)</f>
        <v>3.25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1.04</v>
      </c>
      <c r="P3603">
        <f>ROUND(E3603/L3603, 2)</f>
        <v>39.380000000000003</v>
      </c>
      <c r="Q3603" t="s">
        <v>8318</v>
      </c>
      <c r="R3603" t="s">
        <v>8319</v>
      </c>
      <c r="S3603" s="10">
        <f t="shared" si="169"/>
        <v>41990.99863425926</v>
      </c>
      <c r="T3603" s="10">
        <f t="shared" si="170"/>
        <v>42020.99863425926</v>
      </c>
      <c r="U3603">
        <f>IF(H3603="GBP", P3603*1.35, P3603*1)</f>
        <v>53.163000000000004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</v>
      </c>
      <c r="P3604">
        <f>ROUND(E3604/L3604, 2)</f>
        <v>81.67</v>
      </c>
      <c r="Q3604" t="s">
        <v>8318</v>
      </c>
      <c r="R3604" t="s">
        <v>8319</v>
      </c>
      <c r="S3604" s="10">
        <f t="shared" si="169"/>
        <v>42447.894432870366</v>
      </c>
      <c r="T3604" s="10">
        <f t="shared" si="170"/>
        <v>42507.894432870366</v>
      </c>
      <c r="U3604">
        <f>IF(H3604="GBP", P3604*1.35, P3604*1)</f>
        <v>81.67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1.71</v>
      </c>
      <c r="P3605">
        <f>ROUND(E3605/L3605, 2)</f>
        <v>44.91</v>
      </c>
      <c r="Q3605" t="s">
        <v>8318</v>
      </c>
      <c r="R3605" t="s">
        <v>8319</v>
      </c>
      <c r="S3605" s="10">
        <f t="shared" si="169"/>
        <v>42283.864351851851</v>
      </c>
      <c r="T3605" s="10">
        <f t="shared" si="170"/>
        <v>42313.906018518523</v>
      </c>
      <c r="U3605">
        <f>IF(H3605="GBP", P3605*1.35, P3605*1)</f>
        <v>44.91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1.1299999999999999</v>
      </c>
      <c r="P3606">
        <f>ROUND(E3606/L3606, 2)</f>
        <v>49.06</v>
      </c>
      <c r="Q3606" t="s">
        <v>8318</v>
      </c>
      <c r="R3606" t="s">
        <v>8319</v>
      </c>
      <c r="S3606" s="10">
        <f t="shared" si="169"/>
        <v>42483.015694444446</v>
      </c>
      <c r="T3606" s="10">
        <f t="shared" si="170"/>
        <v>42489.290972222225</v>
      </c>
      <c r="U3606">
        <f>IF(H3606="GBP", P3606*1.35, P3606*1)</f>
        <v>49.06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1.84</v>
      </c>
      <c r="P3607">
        <f>ROUND(E3607/L3607, 2)</f>
        <v>30.67</v>
      </c>
      <c r="Q3607" t="s">
        <v>8318</v>
      </c>
      <c r="R3607" t="s">
        <v>8319</v>
      </c>
      <c r="S3607" s="10">
        <f t="shared" si="169"/>
        <v>42383.793124999997</v>
      </c>
      <c r="T3607" s="10">
        <f t="shared" si="170"/>
        <v>42413.793124999997</v>
      </c>
      <c r="U3607">
        <f>IF(H3607="GBP", P3607*1.35, P3607*1)</f>
        <v>41.404500000000006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1.3</v>
      </c>
      <c r="P3608">
        <f>ROUND(E3608/L3608, 2)</f>
        <v>61.06</v>
      </c>
      <c r="Q3608" t="s">
        <v>8318</v>
      </c>
      <c r="R3608" t="s">
        <v>8319</v>
      </c>
      <c r="S3608" s="10">
        <f t="shared" si="169"/>
        <v>42566.604826388888</v>
      </c>
      <c r="T3608" s="10">
        <f t="shared" si="170"/>
        <v>42596.604826388888</v>
      </c>
      <c r="U3608">
        <f>IF(H3608="GBP", P3608*1.35, P3608*1)</f>
        <v>82.431000000000012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1.05</v>
      </c>
      <c r="P3609">
        <f>ROUND(E3609/L3609, 2)</f>
        <v>29</v>
      </c>
      <c r="Q3609" t="s">
        <v>8318</v>
      </c>
      <c r="R3609" t="s">
        <v>8319</v>
      </c>
      <c r="S3609" s="10">
        <f t="shared" si="169"/>
        <v>42338.963912037041</v>
      </c>
      <c r="T3609" s="10">
        <f t="shared" si="170"/>
        <v>42353</v>
      </c>
      <c r="U3609">
        <f>IF(H3609="GBP", P3609*1.35, P3609*1)</f>
        <v>39.150000000000006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</v>
      </c>
      <c r="P3610">
        <f>ROUND(E3610/L3610, 2)</f>
        <v>29.63</v>
      </c>
      <c r="Q3610" t="s">
        <v>8318</v>
      </c>
      <c r="R3610" t="s">
        <v>8319</v>
      </c>
      <c r="S3610" s="10">
        <f t="shared" si="169"/>
        <v>42506.709375000006</v>
      </c>
      <c r="T3610" s="10">
        <f t="shared" si="170"/>
        <v>42538.583333333328</v>
      </c>
      <c r="U3610">
        <f>IF(H3610="GBP", P3610*1.35, P3610*1)</f>
        <v>40.000500000000002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1.53</v>
      </c>
      <c r="P3611">
        <f>ROUND(E3611/L3611, 2)</f>
        <v>143.1</v>
      </c>
      <c r="Q3611" t="s">
        <v>8318</v>
      </c>
      <c r="R3611" t="s">
        <v>8319</v>
      </c>
      <c r="S3611" s="10">
        <f t="shared" si="169"/>
        <v>42429.991724537031</v>
      </c>
      <c r="T3611" s="10">
        <f t="shared" si="170"/>
        <v>42459.950057870374</v>
      </c>
      <c r="U3611">
        <f>IF(H3611="GBP", P3611*1.35, P3611*1)</f>
        <v>193.185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1.62</v>
      </c>
      <c r="P3612">
        <f>ROUND(E3612/L3612, 2)</f>
        <v>52.35</v>
      </c>
      <c r="Q3612" t="s">
        <v>8318</v>
      </c>
      <c r="R3612" t="s">
        <v>8319</v>
      </c>
      <c r="S3612" s="10">
        <f t="shared" si="169"/>
        <v>42203.432129629626</v>
      </c>
      <c r="T3612" s="10">
        <f t="shared" si="170"/>
        <v>42233.432129629626</v>
      </c>
      <c r="U3612">
        <f>IF(H3612="GBP", P3612*1.35, P3612*1)</f>
        <v>70.672500000000014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1.36</v>
      </c>
      <c r="P3613">
        <f>ROUND(E3613/L3613, 2)</f>
        <v>66.67</v>
      </c>
      <c r="Q3613" t="s">
        <v>8318</v>
      </c>
      <c r="R3613" t="s">
        <v>8319</v>
      </c>
      <c r="S3613" s="10">
        <f t="shared" si="169"/>
        <v>42072.370381944449</v>
      </c>
      <c r="T3613" s="10">
        <f t="shared" si="170"/>
        <v>42102.370381944449</v>
      </c>
      <c r="U3613">
        <f>IF(H3613="GBP", P3613*1.35, P3613*1)</f>
        <v>90.004500000000007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1.44</v>
      </c>
      <c r="P3614">
        <f>ROUND(E3614/L3614, 2)</f>
        <v>126.67</v>
      </c>
      <c r="Q3614" t="s">
        <v>8318</v>
      </c>
      <c r="R3614" t="s">
        <v>8319</v>
      </c>
      <c r="S3614" s="10">
        <f t="shared" si="169"/>
        <v>41789.726979166669</v>
      </c>
      <c r="T3614" s="10">
        <f t="shared" si="170"/>
        <v>41799.726979166669</v>
      </c>
      <c r="U3614">
        <f>IF(H3614="GBP", P3614*1.35, P3614*1)</f>
        <v>126.67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</v>
      </c>
      <c r="P3615">
        <f>ROUND(E3615/L3615, 2)</f>
        <v>62.5</v>
      </c>
      <c r="Q3615" t="s">
        <v>8318</v>
      </c>
      <c r="R3615" t="s">
        <v>8319</v>
      </c>
      <c r="S3615" s="10">
        <f t="shared" si="169"/>
        <v>41788.58997685185</v>
      </c>
      <c r="T3615" s="10">
        <f t="shared" si="170"/>
        <v>41818.58997685185</v>
      </c>
      <c r="U3615">
        <f>IF(H3615="GBP", P3615*1.35, P3615*1)</f>
        <v>62.5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1.01</v>
      </c>
      <c r="P3616">
        <f>ROUND(E3616/L3616, 2)</f>
        <v>35.49</v>
      </c>
      <c r="Q3616" t="s">
        <v>8318</v>
      </c>
      <c r="R3616" t="s">
        <v>8319</v>
      </c>
      <c r="S3616" s="10">
        <f t="shared" si="169"/>
        <v>42144.041851851856</v>
      </c>
      <c r="T3616" s="10">
        <f t="shared" si="170"/>
        <v>42174.041851851856</v>
      </c>
      <c r="U3616">
        <f>IF(H3616="GBP", P3616*1.35, P3616*1)</f>
        <v>35.49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1.07</v>
      </c>
      <c r="P3617">
        <f>ROUND(E3617/L3617, 2)</f>
        <v>37.08</v>
      </c>
      <c r="Q3617" t="s">
        <v>8318</v>
      </c>
      <c r="R3617" t="s">
        <v>8319</v>
      </c>
      <c r="S3617" s="10">
        <f t="shared" si="169"/>
        <v>42318.593703703707</v>
      </c>
      <c r="T3617" s="10">
        <f t="shared" si="170"/>
        <v>42348.593703703707</v>
      </c>
      <c r="U3617">
        <f>IF(H3617="GBP", P3617*1.35, P3617*1)</f>
        <v>50.058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1.25</v>
      </c>
      <c r="P3618">
        <f>ROUND(E3618/L3618, 2)</f>
        <v>69.33</v>
      </c>
      <c r="Q3618" t="s">
        <v>8318</v>
      </c>
      <c r="R3618" t="s">
        <v>8319</v>
      </c>
      <c r="S3618" s="10">
        <f t="shared" si="169"/>
        <v>42052.949814814812</v>
      </c>
      <c r="T3618" s="10">
        <f t="shared" si="170"/>
        <v>42082.908148148148</v>
      </c>
      <c r="U3618">
        <f>IF(H3618="GBP", P3618*1.35, P3618*1)</f>
        <v>93.595500000000001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1.19</v>
      </c>
      <c r="P3619">
        <f>ROUND(E3619/L3619, 2)</f>
        <v>17.25</v>
      </c>
      <c r="Q3619" t="s">
        <v>8318</v>
      </c>
      <c r="R3619" t="s">
        <v>8319</v>
      </c>
      <c r="S3619" s="10">
        <f t="shared" si="169"/>
        <v>42779.610289351855</v>
      </c>
      <c r="T3619" s="10">
        <f t="shared" si="170"/>
        <v>42794</v>
      </c>
      <c r="U3619">
        <f>IF(H3619="GBP", P3619*1.35, P3619*1)</f>
        <v>23.287500000000001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1.01</v>
      </c>
      <c r="P3620">
        <f>ROUND(E3620/L3620, 2)</f>
        <v>36.07</v>
      </c>
      <c r="Q3620" t="s">
        <v>8318</v>
      </c>
      <c r="R3620" t="s">
        <v>8319</v>
      </c>
      <c r="S3620" s="10">
        <f t="shared" si="169"/>
        <v>42128.627893518518</v>
      </c>
      <c r="T3620" s="10">
        <f t="shared" si="170"/>
        <v>42158.627893518518</v>
      </c>
      <c r="U3620">
        <f>IF(H3620="GBP", P3620*1.35, P3620*1)</f>
        <v>48.694500000000005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1.1299999999999999</v>
      </c>
      <c r="P3621">
        <f>ROUND(E3621/L3621, 2)</f>
        <v>66.47</v>
      </c>
      <c r="Q3621" t="s">
        <v>8318</v>
      </c>
      <c r="R3621" t="s">
        <v>8319</v>
      </c>
      <c r="S3621" s="10">
        <f t="shared" si="169"/>
        <v>42661.132245370376</v>
      </c>
      <c r="T3621" s="10">
        <f t="shared" si="170"/>
        <v>42693.916666666672</v>
      </c>
      <c r="U3621">
        <f>IF(H3621="GBP", P3621*1.35, P3621*1)</f>
        <v>66.47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1.05</v>
      </c>
      <c r="P3622">
        <f>ROUND(E3622/L3622, 2)</f>
        <v>56.07</v>
      </c>
      <c r="Q3622" t="s">
        <v>8318</v>
      </c>
      <c r="R3622" t="s">
        <v>8319</v>
      </c>
      <c r="S3622" s="10">
        <f t="shared" si="169"/>
        <v>42037.938206018516</v>
      </c>
      <c r="T3622" s="10">
        <f t="shared" si="170"/>
        <v>42068.166666666672</v>
      </c>
      <c r="U3622">
        <f>IF(H3622="GBP", P3622*1.35, P3622*1)</f>
        <v>56.07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1.1000000000000001</v>
      </c>
      <c r="P3623">
        <f>ROUND(E3623/L3623, 2)</f>
        <v>47.03</v>
      </c>
      <c r="Q3623" t="s">
        <v>8318</v>
      </c>
      <c r="R3623" t="s">
        <v>8319</v>
      </c>
      <c r="S3623" s="10">
        <f t="shared" si="169"/>
        <v>42619.935694444444</v>
      </c>
      <c r="T3623" s="10">
        <f t="shared" si="170"/>
        <v>42643.875</v>
      </c>
      <c r="U3623">
        <f>IF(H3623="GBP", P3623*1.35, P3623*1)</f>
        <v>47.03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</v>
      </c>
      <c r="P3624">
        <f>ROUND(E3624/L3624, 2)</f>
        <v>47.67</v>
      </c>
      <c r="Q3624" t="s">
        <v>8318</v>
      </c>
      <c r="R3624" t="s">
        <v>8319</v>
      </c>
      <c r="S3624" s="10">
        <f t="shared" si="169"/>
        <v>41877.221886574072</v>
      </c>
      <c r="T3624" s="10">
        <f t="shared" si="170"/>
        <v>41910.140972222223</v>
      </c>
      <c r="U3624">
        <f>IF(H3624="GBP", P3624*1.35, P3624*1)</f>
        <v>47.67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1.2</v>
      </c>
      <c r="P3625">
        <f>ROUND(E3625/L3625, 2)</f>
        <v>88.24</v>
      </c>
      <c r="Q3625" t="s">
        <v>8318</v>
      </c>
      <c r="R3625" t="s">
        <v>8319</v>
      </c>
      <c r="S3625" s="10">
        <f t="shared" si="169"/>
        <v>41828.736921296295</v>
      </c>
      <c r="T3625" s="10">
        <f t="shared" si="170"/>
        <v>41846.291666666664</v>
      </c>
      <c r="U3625">
        <f>IF(H3625="GBP", P3625*1.35, P3625*1)</f>
        <v>88.24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1.05</v>
      </c>
      <c r="P3626">
        <f>ROUND(E3626/L3626, 2)</f>
        <v>80.72</v>
      </c>
      <c r="Q3626" t="s">
        <v>8318</v>
      </c>
      <c r="R3626" t="s">
        <v>8319</v>
      </c>
      <c r="S3626" s="10">
        <f t="shared" si="169"/>
        <v>42545.774189814809</v>
      </c>
      <c r="T3626" s="10">
        <f t="shared" si="170"/>
        <v>42605.774189814809</v>
      </c>
      <c r="U3626">
        <f>IF(H3626="GBP", P3626*1.35, P3626*1)</f>
        <v>80.72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1.03</v>
      </c>
      <c r="P3627">
        <f>ROUND(E3627/L3627, 2)</f>
        <v>39.49</v>
      </c>
      <c r="Q3627" t="s">
        <v>8318</v>
      </c>
      <c r="R3627" t="s">
        <v>8319</v>
      </c>
      <c r="S3627" s="10">
        <f t="shared" si="169"/>
        <v>42157.652511574073</v>
      </c>
      <c r="T3627" s="10">
        <f t="shared" si="170"/>
        <v>42187.652511574073</v>
      </c>
      <c r="U3627">
        <f>IF(H3627="GBP", P3627*1.35, P3627*1)</f>
        <v>53.311500000000009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1.02</v>
      </c>
      <c r="P3628">
        <f>ROUND(E3628/L3628, 2)</f>
        <v>84.85</v>
      </c>
      <c r="Q3628" t="s">
        <v>8318</v>
      </c>
      <c r="R3628" t="s">
        <v>8319</v>
      </c>
      <c r="S3628" s="10">
        <f t="shared" si="169"/>
        <v>41846.667326388888</v>
      </c>
      <c r="T3628" s="10">
        <f t="shared" si="170"/>
        <v>41867.667326388888</v>
      </c>
      <c r="U3628">
        <f>IF(H3628="GBP", P3628*1.35, P3628*1)</f>
        <v>114.5475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</v>
      </c>
      <c r="P3629">
        <f>ROUND(E3629/L3629, 2)</f>
        <v>68.97</v>
      </c>
      <c r="Q3629" t="s">
        <v>8318</v>
      </c>
      <c r="R3629" t="s">
        <v>8319</v>
      </c>
      <c r="S3629" s="10">
        <f t="shared" si="169"/>
        <v>42460.741747685184</v>
      </c>
      <c r="T3629" s="10">
        <f t="shared" si="170"/>
        <v>42511.165972222225</v>
      </c>
      <c r="U3629">
        <f>IF(H3629="GBP", P3629*1.35, P3629*1)</f>
        <v>68.97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P3630" t="e">
        <f>ROUND(E3630/L3630, 2)</f>
        <v>#DIV/0!</v>
      </c>
      <c r="Q3630" t="s">
        <v>8318</v>
      </c>
      <c r="R3630" t="s">
        <v>8360</v>
      </c>
      <c r="S3630" s="10">
        <f t="shared" si="169"/>
        <v>42291.833287037036</v>
      </c>
      <c r="T3630" s="10">
        <f t="shared" si="170"/>
        <v>42351.874953703707</v>
      </c>
      <c r="U3630" t="e">
        <f>IF(H3630="GBP", P3630*1.35, P3630*1)</f>
        <v>#DIV/0!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0</v>
      </c>
      <c r="P3631">
        <f>ROUND(E3631/L3631, 2)</f>
        <v>1</v>
      </c>
      <c r="Q3631" t="s">
        <v>8318</v>
      </c>
      <c r="R3631" t="s">
        <v>8360</v>
      </c>
      <c r="S3631" s="10">
        <f t="shared" si="169"/>
        <v>42437.094490740739</v>
      </c>
      <c r="T3631" s="10">
        <f t="shared" si="170"/>
        <v>42495.708333333328</v>
      </c>
      <c r="U3631">
        <f>IF(H3631="GBP", P3631*1.35, P3631*1)</f>
        <v>1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0</v>
      </c>
      <c r="P3632">
        <f>ROUND(E3632/L3632, 2)</f>
        <v>1</v>
      </c>
      <c r="Q3632" t="s">
        <v>8318</v>
      </c>
      <c r="R3632" t="s">
        <v>8360</v>
      </c>
      <c r="S3632" s="10">
        <f t="shared" si="169"/>
        <v>41942.84710648148</v>
      </c>
      <c r="T3632" s="10">
        <f t="shared" si="170"/>
        <v>41972.888773148152</v>
      </c>
      <c r="U3632">
        <f>IF(H3632="GBP", P3632*1.35, P3632*1)</f>
        <v>1.35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0.51</v>
      </c>
      <c r="P3633">
        <f>ROUND(E3633/L3633, 2)</f>
        <v>147.88</v>
      </c>
      <c r="Q3633" t="s">
        <v>8318</v>
      </c>
      <c r="R3633" t="s">
        <v>8360</v>
      </c>
      <c r="S3633" s="10">
        <f t="shared" si="169"/>
        <v>41880.753437499996</v>
      </c>
      <c r="T3633" s="10">
        <f t="shared" si="170"/>
        <v>41905.165972222225</v>
      </c>
      <c r="U3633">
        <f>IF(H3633="GBP", P3633*1.35, P3633*1)</f>
        <v>147.88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0.2</v>
      </c>
      <c r="P3634">
        <f>ROUND(E3634/L3634, 2)</f>
        <v>100</v>
      </c>
      <c r="Q3634" t="s">
        <v>8318</v>
      </c>
      <c r="R3634" t="s">
        <v>8360</v>
      </c>
      <c r="S3634" s="10">
        <f t="shared" si="169"/>
        <v>41946.936909722222</v>
      </c>
      <c r="T3634" s="10">
        <f t="shared" si="170"/>
        <v>41966.936909722222</v>
      </c>
      <c r="U3634">
        <f>IF(H3634="GBP", P3634*1.35, P3634*1)</f>
        <v>135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0.35</v>
      </c>
      <c r="P3635">
        <f>ROUND(E3635/L3635, 2)</f>
        <v>56.84</v>
      </c>
      <c r="Q3635" t="s">
        <v>8318</v>
      </c>
      <c r="R3635" t="s">
        <v>8360</v>
      </c>
      <c r="S3635" s="10">
        <f t="shared" si="169"/>
        <v>42649.623460648145</v>
      </c>
      <c r="T3635" s="10">
        <f t="shared" si="170"/>
        <v>42693.041666666672</v>
      </c>
      <c r="U3635">
        <f>IF(H3635="GBP", P3635*1.35, P3635*1)</f>
        <v>56.84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0.04</v>
      </c>
      <c r="P3636">
        <f>ROUND(E3636/L3636, 2)</f>
        <v>176.94</v>
      </c>
      <c r="Q3636" t="s">
        <v>8318</v>
      </c>
      <c r="R3636" t="s">
        <v>8360</v>
      </c>
      <c r="S3636" s="10">
        <f t="shared" si="169"/>
        <v>42701.166365740741</v>
      </c>
      <c r="T3636" s="10">
        <f t="shared" si="170"/>
        <v>42749.165972222225</v>
      </c>
      <c r="U3636">
        <f>IF(H3636="GBP", P3636*1.35, P3636*1)</f>
        <v>176.94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0.36</v>
      </c>
      <c r="P3637">
        <f>ROUND(E3637/L3637, 2)</f>
        <v>127.6</v>
      </c>
      <c r="Q3637" t="s">
        <v>8318</v>
      </c>
      <c r="R3637" t="s">
        <v>8360</v>
      </c>
      <c r="S3637" s="10">
        <f t="shared" si="169"/>
        <v>42450.88282407407</v>
      </c>
      <c r="T3637" s="10">
        <f t="shared" si="170"/>
        <v>42480.88282407407</v>
      </c>
      <c r="U3637">
        <f>IF(H3637="GBP", P3637*1.35, P3637*1)</f>
        <v>127.6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P3638" t="e">
        <f>ROUND(E3638/L3638, 2)</f>
        <v>#DIV/0!</v>
      </c>
      <c r="Q3638" t="s">
        <v>8318</v>
      </c>
      <c r="R3638" t="s">
        <v>8360</v>
      </c>
      <c r="S3638" s="10">
        <f t="shared" si="169"/>
        <v>42226.694780092599</v>
      </c>
      <c r="T3638" s="10">
        <f t="shared" si="170"/>
        <v>42261.694780092599</v>
      </c>
      <c r="U3638" t="e">
        <f>IF(H3638="GBP", P3638*1.35, P3638*1)</f>
        <v>#DIV/0!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0.31</v>
      </c>
      <c r="P3639">
        <f>ROUND(E3639/L3639, 2)</f>
        <v>66.14</v>
      </c>
      <c r="Q3639" t="s">
        <v>8318</v>
      </c>
      <c r="R3639" t="s">
        <v>8360</v>
      </c>
      <c r="S3639" s="10">
        <f t="shared" si="169"/>
        <v>41975.700636574074</v>
      </c>
      <c r="T3639" s="10">
        <f t="shared" si="170"/>
        <v>42005.700636574074</v>
      </c>
      <c r="U3639">
        <f>IF(H3639="GBP", P3639*1.35, P3639*1)</f>
        <v>66.14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7.0000000000000007E-2</v>
      </c>
      <c r="P3640">
        <f>ROUND(E3640/L3640, 2)</f>
        <v>108</v>
      </c>
      <c r="Q3640" t="s">
        <v>8318</v>
      </c>
      <c r="R3640" t="s">
        <v>8360</v>
      </c>
      <c r="S3640" s="10">
        <f t="shared" si="169"/>
        <v>42053.672824074078</v>
      </c>
      <c r="T3640" s="10">
        <f t="shared" si="170"/>
        <v>42113.631157407406</v>
      </c>
      <c r="U3640">
        <f>IF(H3640="GBP", P3640*1.35, P3640*1)</f>
        <v>108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0</v>
      </c>
      <c r="P3641">
        <f>ROUND(E3641/L3641, 2)</f>
        <v>1</v>
      </c>
      <c r="Q3641" t="s">
        <v>8318</v>
      </c>
      <c r="R3641" t="s">
        <v>8360</v>
      </c>
      <c r="S3641" s="10">
        <f t="shared" si="169"/>
        <v>42590.677152777775</v>
      </c>
      <c r="T3641" s="10">
        <f t="shared" si="170"/>
        <v>42650.632638888885</v>
      </c>
      <c r="U3641">
        <f>IF(H3641="GBP", P3641*1.35, P3641*1)</f>
        <v>1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0.06</v>
      </c>
      <c r="P3642">
        <f>ROUND(E3642/L3642, 2)</f>
        <v>18.329999999999998</v>
      </c>
      <c r="Q3642" t="s">
        <v>8318</v>
      </c>
      <c r="R3642" t="s">
        <v>8360</v>
      </c>
      <c r="S3642" s="10">
        <f t="shared" si="169"/>
        <v>42104.781597222223</v>
      </c>
      <c r="T3642" s="10">
        <f t="shared" si="170"/>
        <v>42134.781597222223</v>
      </c>
      <c r="U3642">
        <f>IF(H3642="GBP", P3642*1.35, P3642*1)</f>
        <v>18.329999999999998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P3643" t="e">
        <f>ROUND(E3643/L3643, 2)</f>
        <v>#DIV/0!</v>
      </c>
      <c r="Q3643" t="s">
        <v>8318</v>
      </c>
      <c r="R3643" t="s">
        <v>8360</v>
      </c>
      <c r="S3643" s="10">
        <f t="shared" si="169"/>
        <v>41899.627071759263</v>
      </c>
      <c r="T3643" s="10">
        <f t="shared" si="170"/>
        <v>41917.208333333336</v>
      </c>
      <c r="U3643" t="e">
        <f>IF(H3643="GBP", P3643*1.35, P3643*1)</f>
        <v>#DIV/0!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0.02</v>
      </c>
      <c r="P3644">
        <f>ROUND(E3644/L3644, 2)</f>
        <v>7.5</v>
      </c>
      <c r="Q3644" t="s">
        <v>8318</v>
      </c>
      <c r="R3644" t="s">
        <v>8360</v>
      </c>
      <c r="S3644" s="10">
        <f t="shared" si="169"/>
        <v>42297.816284722227</v>
      </c>
      <c r="T3644" s="10">
        <f t="shared" si="170"/>
        <v>42338.708333333328</v>
      </c>
      <c r="U3644">
        <f>IF(H3644="GBP", P3644*1.35, P3644*1)</f>
        <v>7.5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P3645" t="e">
        <f>ROUND(E3645/L3645, 2)</f>
        <v>#DIV/0!</v>
      </c>
      <c r="Q3645" t="s">
        <v>8318</v>
      </c>
      <c r="R3645" t="s">
        <v>8360</v>
      </c>
      <c r="S3645" s="10">
        <f t="shared" si="169"/>
        <v>42285.143969907411</v>
      </c>
      <c r="T3645" s="10">
        <f t="shared" si="170"/>
        <v>42325.185636574075</v>
      </c>
      <c r="U3645" t="e">
        <f>IF(H3645="GBP", P3645*1.35, P3645*1)</f>
        <v>#DIV/0!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0.16</v>
      </c>
      <c r="P3646">
        <f>ROUND(E3646/L3646, 2)</f>
        <v>68.42</v>
      </c>
      <c r="Q3646" t="s">
        <v>8318</v>
      </c>
      <c r="R3646" t="s">
        <v>8360</v>
      </c>
      <c r="S3646" s="10">
        <f t="shared" si="169"/>
        <v>42409.241747685184</v>
      </c>
      <c r="T3646" s="10">
        <f t="shared" si="170"/>
        <v>42437.207638888889</v>
      </c>
      <c r="U3646">
        <f>IF(H3646="GBP", P3646*1.35, P3646*1)</f>
        <v>68.42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0</v>
      </c>
      <c r="P3647">
        <f>ROUND(E3647/L3647, 2)</f>
        <v>1</v>
      </c>
      <c r="Q3647" t="s">
        <v>8318</v>
      </c>
      <c r="R3647" t="s">
        <v>8360</v>
      </c>
      <c r="S3647" s="10">
        <f t="shared" si="169"/>
        <v>42665.970347222217</v>
      </c>
      <c r="T3647" s="10">
        <f t="shared" si="170"/>
        <v>42696.012013888889</v>
      </c>
      <c r="U3647">
        <f>IF(H3647="GBP", P3647*1.35, P3647*1)</f>
        <v>1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0.05</v>
      </c>
      <c r="P3648">
        <f>ROUND(E3648/L3648, 2)</f>
        <v>60.13</v>
      </c>
      <c r="Q3648" t="s">
        <v>8318</v>
      </c>
      <c r="R3648" t="s">
        <v>8360</v>
      </c>
      <c r="S3648" s="10">
        <f t="shared" si="169"/>
        <v>42140.421319444446</v>
      </c>
      <c r="T3648" s="10">
        <f t="shared" si="170"/>
        <v>42171.979166666672</v>
      </c>
      <c r="U3648">
        <f>IF(H3648="GBP", P3648*1.35, P3648*1)</f>
        <v>60.13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0.06</v>
      </c>
      <c r="P3649">
        <f>ROUND(E3649/L3649, 2)</f>
        <v>15</v>
      </c>
      <c r="Q3649" t="s">
        <v>8318</v>
      </c>
      <c r="R3649" t="s">
        <v>8360</v>
      </c>
      <c r="S3649" s="10">
        <f t="shared" si="169"/>
        <v>42598.749155092592</v>
      </c>
      <c r="T3649" s="10">
        <f t="shared" si="170"/>
        <v>42643.749155092592</v>
      </c>
      <c r="U3649">
        <f>IF(H3649="GBP", P3649*1.35, P3649*1)</f>
        <v>20.25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</v>
      </c>
      <c r="P3650">
        <f>ROUND(E3650/L3650, 2)</f>
        <v>550.04</v>
      </c>
      <c r="Q3650" t="s">
        <v>8318</v>
      </c>
      <c r="R3650" t="s">
        <v>8319</v>
      </c>
      <c r="S3650" s="10">
        <f t="shared" si="169"/>
        <v>41887.292187500003</v>
      </c>
      <c r="T3650" s="10">
        <f t="shared" si="170"/>
        <v>41917.292187500003</v>
      </c>
      <c r="U3650">
        <f>IF(H3650="GBP", P3650*1.35, P3650*1)</f>
        <v>550.04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ROUND(E3651/D3651,2)</f>
        <v>1.04</v>
      </c>
      <c r="P3651">
        <f>ROUND(E3651/L3651, 2)</f>
        <v>97.5</v>
      </c>
      <c r="Q3651" t="s">
        <v>8318</v>
      </c>
      <c r="R3651" t="s">
        <v>8319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  <c r="U3651">
        <f>IF(H3651="GBP", P3651*1.35, P3651*1)</f>
        <v>97.5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</v>
      </c>
      <c r="P3652">
        <f>ROUND(E3652/L3652, 2)</f>
        <v>29.41</v>
      </c>
      <c r="Q3652" t="s">
        <v>8318</v>
      </c>
      <c r="R3652" t="s">
        <v>8319</v>
      </c>
      <c r="S3652" s="10">
        <f t="shared" si="172"/>
        <v>42381.478981481487</v>
      </c>
      <c r="T3652" s="10">
        <f t="shared" si="173"/>
        <v>42402.478981481487</v>
      </c>
      <c r="U3652">
        <f>IF(H3652="GBP", P3652*1.35, P3652*1)</f>
        <v>39.703500000000005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1.04</v>
      </c>
      <c r="P3653">
        <f>ROUND(E3653/L3653, 2)</f>
        <v>57.78</v>
      </c>
      <c r="Q3653" t="s">
        <v>8318</v>
      </c>
      <c r="R3653" t="s">
        <v>8319</v>
      </c>
      <c r="S3653" s="10">
        <f t="shared" si="172"/>
        <v>41828.646319444444</v>
      </c>
      <c r="T3653" s="10">
        <f t="shared" si="173"/>
        <v>41861.665972222225</v>
      </c>
      <c r="U3653">
        <f>IF(H3653="GBP", P3653*1.35, P3653*1)</f>
        <v>57.78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2.5099999999999998</v>
      </c>
      <c r="P3654">
        <f>ROUND(E3654/L3654, 2)</f>
        <v>44.24</v>
      </c>
      <c r="Q3654" t="s">
        <v>8318</v>
      </c>
      <c r="R3654" t="s">
        <v>8319</v>
      </c>
      <c r="S3654" s="10">
        <f t="shared" si="172"/>
        <v>42596.644699074073</v>
      </c>
      <c r="T3654" s="10">
        <f t="shared" si="173"/>
        <v>42607.165972222225</v>
      </c>
      <c r="U3654">
        <f>IF(H3654="GBP", P3654*1.35, P3654*1)</f>
        <v>44.24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1.01</v>
      </c>
      <c r="P3655">
        <f>ROUND(E3655/L3655, 2)</f>
        <v>60.91</v>
      </c>
      <c r="Q3655" t="s">
        <v>8318</v>
      </c>
      <c r="R3655" t="s">
        <v>8319</v>
      </c>
      <c r="S3655" s="10">
        <f t="shared" si="172"/>
        <v>42191.363506944443</v>
      </c>
      <c r="T3655" s="10">
        <f t="shared" si="173"/>
        <v>42221.363506944443</v>
      </c>
      <c r="U3655">
        <f>IF(H3655="GBP", P3655*1.35, P3655*1)</f>
        <v>82.228499999999997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1.74</v>
      </c>
      <c r="P3656">
        <f>ROUND(E3656/L3656, 2)</f>
        <v>68.84</v>
      </c>
      <c r="Q3656" t="s">
        <v>8318</v>
      </c>
      <c r="R3656" t="s">
        <v>8319</v>
      </c>
      <c r="S3656" s="10">
        <f t="shared" si="172"/>
        <v>42440.416504629626</v>
      </c>
      <c r="T3656" s="10">
        <f t="shared" si="173"/>
        <v>42463.708333333328</v>
      </c>
      <c r="U3656">
        <f>IF(H3656="GBP", P3656*1.35, P3656*1)</f>
        <v>92.934000000000012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1.1599999999999999</v>
      </c>
      <c r="P3657">
        <f>ROUND(E3657/L3657, 2)</f>
        <v>73.58</v>
      </c>
      <c r="Q3657" t="s">
        <v>8318</v>
      </c>
      <c r="R3657" t="s">
        <v>8319</v>
      </c>
      <c r="S3657" s="10">
        <f t="shared" si="172"/>
        <v>42173.803217592591</v>
      </c>
      <c r="T3657" s="10">
        <f t="shared" si="173"/>
        <v>42203.290972222225</v>
      </c>
      <c r="U3657">
        <f>IF(H3657="GBP", P3657*1.35, P3657*1)</f>
        <v>73.58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1.06</v>
      </c>
      <c r="P3658">
        <f>ROUND(E3658/L3658, 2)</f>
        <v>115.02</v>
      </c>
      <c r="Q3658" t="s">
        <v>8318</v>
      </c>
      <c r="R3658" t="s">
        <v>8319</v>
      </c>
      <c r="S3658" s="10">
        <f t="shared" si="172"/>
        <v>42737.910138888896</v>
      </c>
      <c r="T3658" s="10">
        <f t="shared" si="173"/>
        <v>42767.957638888889</v>
      </c>
      <c r="U3658">
        <f>IF(H3658="GBP", P3658*1.35, P3658*1)</f>
        <v>115.02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1.1100000000000001</v>
      </c>
      <c r="P3659">
        <f>ROUND(E3659/L3659, 2)</f>
        <v>110.75</v>
      </c>
      <c r="Q3659" t="s">
        <v>8318</v>
      </c>
      <c r="R3659" t="s">
        <v>8319</v>
      </c>
      <c r="S3659" s="10">
        <f t="shared" si="172"/>
        <v>42499.629849537043</v>
      </c>
      <c r="T3659" s="10">
        <f t="shared" si="173"/>
        <v>42522.904166666667</v>
      </c>
      <c r="U3659">
        <f>IF(H3659="GBP", P3659*1.35, P3659*1)</f>
        <v>110.75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1.01</v>
      </c>
      <c r="P3660">
        <f>ROUND(E3660/L3660, 2)</f>
        <v>75.5</v>
      </c>
      <c r="Q3660" t="s">
        <v>8318</v>
      </c>
      <c r="R3660" t="s">
        <v>8319</v>
      </c>
      <c r="S3660" s="10">
        <f t="shared" si="172"/>
        <v>41775.858564814815</v>
      </c>
      <c r="T3660" s="10">
        <f t="shared" si="173"/>
        <v>41822.165972222225</v>
      </c>
      <c r="U3660">
        <f>IF(H3660="GBP", P3660*1.35, P3660*1)</f>
        <v>75.5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1.02</v>
      </c>
      <c r="P3661">
        <f>ROUND(E3661/L3661, 2)</f>
        <v>235.46</v>
      </c>
      <c r="Q3661" t="s">
        <v>8318</v>
      </c>
      <c r="R3661" t="s">
        <v>8319</v>
      </c>
      <c r="S3661" s="10">
        <f t="shared" si="172"/>
        <v>42055.277199074073</v>
      </c>
      <c r="T3661" s="10">
        <f t="shared" si="173"/>
        <v>42082.610416666663</v>
      </c>
      <c r="U3661">
        <f>IF(H3661="GBP", P3661*1.35, P3661*1)</f>
        <v>235.46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</v>
      </c>
      <c r="P3662">
        <f>ROUND(E3662/L3662, 2)</f>
        <v>11.36</v>
      </c>
      <c r="Q3662" t="s">
        <v>8318</v>
      </c>
      <c r="R3662" t="s">
        <v>8319</v>
      </c>
      <c r="S3662" s="10">
        <f t="shared" si="172"/>
        <v>41971.881076388891</v>
      </c>
      <c r="T3662" s="10">
        <f t="shared" si="173"/>
        <v>41996.881076388891</v>
      </c>
      <c r="U3662">
        <f>IF(H3662="GBP", P3662*1.35, P3662*1)</f>
        <v>15.336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1.1100000000000001</v>
      </c>
      <c r="P3663">
        <f>ROUND(E3663/L3663, 2)</f>
        <v>92.5</v>
      </c>
      <c r="Q3663" t="s">
        <v>8318</v>
      </c>
      <c r="R3663" t="s">
        <v>8319</v>
      </c>
      <c r="S3663" s="10">
        <f t="shared" si="172"/>
        <v>42447.896666666667</v>
      </c>
      <c r="T3663" s="10">
        <f t="shared" si="173"/>
        <v>42470.166666666672</v>
      </c>
      <c r="U3663">
        <f>IF(H3663="GBP", P3663*1.35, P3663*1)</f>
        <v>92.5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1.01</v>
      </c>
      <c r="P3664">
        <f>ROUND(E3664/L3664, 2)</f>
        <v>202.85</v>
      </c>
      <c r="Q3664" t="s">
        <v>8318</v>
      </c>
      <c r="R3664" t="s">
        <v>8319</v>
      </c>
      <c r="S3664" s="10">
        <f t="shared" si="172"/>
        <v>42064.220069444447</v>
      </c>
      <c r="T3664" s="10">
        <f t="shared" si="173"/>
        <v>42094.178402777776</v>
      </c>
      <c r="U3664">
        <f>IF(H3664="GBP", P3664*1.35, P3664*1)</f>
        <v>202.85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1.04</v>
      </c>
      <c r="P3665">
        <f>ROUND(E3665/L3665, 2)</f>
        <v>26</v>
      </c>
      <c r="Q3665" t="s">
        <v>8318</v>
      </c>
      <c r="R3665" t="s">
        <v>8319</v>
      </c>
      <c r="S3665" s="10">
        <f t="shared" si="172"/>
        <v>42665.451736111107</v>
      </c>
      <c r="T3665" s="10">
        <f t="shared" si="173"/>
        <v>42725.493402777778</v>
      </c>
      <c r="U3665">
        <f>IF(H3665="GBP", P3665*1.35, P3665*1)</f>
        <v>35.1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1.0900000000000001</v>
      </c>
      <c r="P3666">
        <f>ROUND(E3666/L3666, 2)</f>
        <v>46.05</v>
      </c>
      <c r="Q3666" t="s">
        <v>8318</v>
      </c>
      <c r="R3666" t="s">
        <v>8319</v>
      </c>
      <c r="S3666" s="10">
        <f t="shared" si="172"/>
        <v>42523.248715277776</v>
      </c>
      <c r="T3666" s="10">
        <f t="shared" si="173"/>
        <v>42537.248715277776</v>
      </c>
      <c r="U3666">
        <f>IF(H3666="GBP", P3666*1.35, P3666*1)</f>
        <v>46.05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1.1499999999999999</v>
      </c>
      <c r="P3667">
        <f>ROUND(E3667/L3667, 2)</f>
        <v>51</v>
      </c>
      <c r="Q3667" t="s">
        <v>8318</v>
      </c>
      <c r="R3667" t="s">
        <v>8319</v>
      </c>
      <c r="S3667" s="10">
        <f t="shared" si="172"/>
        <v>42294.808124999996</v>
      </c>
      <c r="T3667" s="10">
        <f t="shared" si="173"/>
        <v>42305.829166666663</v>
      </c>
      <c r="U3667">
        <f>IF(H3667="GBP", P3667*1.35, P3667*1)</f>
        <v>51</v>
      </c>
    </row>
    <row r="3668" spans="1:21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</v>
      </c>
      <c r="P3668">
        <f>ROUND(E3668/L3668, 2)</f>
        <v>31.58</v>
      </c>
      <c r="Q3668" t="s">
        <v>8318</v>
      </c>
      <c r="R3668" t="s">
        <v>8319</v>
      </c>
      <c r="S3668" s="10">
        <f t="shared" si="172"/>
        <v>41822.90488425926</v>
      </c>
      <c r="T3668" s="10">
        <f t="shared" si="173"/>
        <v>41844.291666666664</v>
      </c>
      <c r="U3668">
        <f>IF(H3668="GBP", P3668*1.35, P3668*1)</f>
        <v>31.58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1.03</v>
      </c>
      <c r="P3669">
        <f>ROUND(E3669/L3669, 2)</f>
        <v>53.36</v>
      </c>
      <c r="Q3669" t="s">
        <v>8318</v>
      </c>
      <c r="R3669" t="s">
        <v>8319</v>
      </c>
      <c r="S3669" s="10">
        <f t="shared" si="172"/>
        <v>42173.970127314817</v>
      </c>
      <c r="T3669" s="10">
        <f t="shared" si="173"/>
        <v>42203.970127314817</v>
      </c>
      <c r="U3669">
        <f>IF(H3669="GBP", P3669*1.35, P3669*1)</f>
        <v>72.036000000000001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1.04</v>
      </c>
      <c r="P3670">
        <f>ROUND(E3670/L3670, 2)</f>
        <v>36.96</v>
      </c>
      <c r="Q3670" t="s">
        <v>8318</v>
      </c>
      <c r="R3670" t="s">
        <v>8319</v>
      </c>
      <c r="S3670" s="10">
        <f t="shared" si="172"/>
        <v>42185.556157407409</v>
      </c>
      <c r="T3670" s="10">
        <f t="shared" si="173"/>
        <v>42208.772916666669</v>
      </c>
      <c r="U3670">
        <f>IF(H3670="GBP", P3670*1.35, P3670*1)</f>
        <v>36.96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1.38</v>
      </c>
      <c r="P3671">
        <f>ROUND(E3671/L3671, 2)</f>
        <v>81.290000000000006</v>
      </c>
      <c r="Q3671" t="s">
        <v>8318</v>
      </c>
      <c r="R3671" t="s">
        <v>8319</v>
      </c>
      <c r="S3671" s="10">
        <f t="shared" si="172"/>
        <v>42136.675196759257</v>
      </c>
      <c r="T3671" s="10">
        <f t="shared" si="173"/>
        <v>42166.675196759257</v>
      </c>
      <c r="U3671">
        <f>IF(H3671="GBP", P3671*1.35, P3671*1)</f>
        <v>109.74150000000002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1.1000000000000001</v>
      </c>
      <c r="P3672">
        <f>ROUND(E3672/L3672, 2)</f>
        <v>20.079999999999998</v>
      </c>
      <c r="Q3672" t="s">
        <v>8318</v>
      </c>
      <c r="R3672" t="s">
        <v>8319</v>
      </c>
      <c r="S3672" s="10">
        <f t="shared" si="172"/>
        <v>42142.514016203699</v>
      </c>
      <c r="T3672" s="10">
        <f t="shared" si="173"/>
        <v>42155.958333333328</v>
      </c>
      <c r="U3672">
        <f>IF(H3672="GBP", P3672*1.35, P3672*1)</f>
        <v>27.108000000000001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1.01</v>
      </c>
      <c r="P3673">
        <f>ROUND(E3673/L3673, 2)</f>
        <v>88.25</v>
      </c>
      <c r="Q3673" t="s">
        <v>8318</v>
      </c>
      <c r="R3673" t="s">
        <v>8319</v>
      </c>
      <c r="S3673" s="10">
        <f t="shared" si="172"/>
        <v>41820.62809027778</v>
      </c>
      <c r="T3673" s="10">
        <f t="shared" si="173"/>
        <v>41841.165972222225</v>
      </c>
      <c r="U3673">
        <f>IF(H3673="GBP", P3673*1.35, P3673*1)</f>
        <v>88.25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1.02</v>
      </c>
      <c r="P3674">
        <f>ROUND(E3674/L3674, 2)</f>
        <v>53.44</v>
      </c>
      <c r="Q3674" t="s">
        <v>8318</v>
      </c>
      <c r="R3674" t="s">
        <v>8319</v>
      </c>
      <c r="S3674" s="10">
        <f t="shared" si="172"/>
        <v>41878.946574074071</v>
      </c>
      <c r="T3674" s="10">
        <f t="shared" si="173"/>
        <v>41908.946574074071</v>
      </c>
      <c r="U3674">
        <f>IF(H3674="GBP", P3674*1.35, P3674*1)</f>
        <v>72.144000000000005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1.1399999999999999</v>
      </c>
      <c r="P3675">
        <f>ROUND(E3675/L3675, 2)</f>
        <v>39.869999999999997</v>
      </c>
      <c r="Q3675" t="s">
        <v>8318</v>
      </c>
      <c r="R3675" t="s">
        <v>8319</v>
      </c>
      <c r="S3675" s="10">
        <f t="shared" si="172"/>
        <v>41914.295104166667</v>
      </c>
      <c r="T3675" s="10">
        <f t="shared" si="173"/>
        <v>41948.536111111112</v>
      </c>
      <c r="U3675">
        <f>IF(H3675="GBP", P3675*1.35, P3675*1)</f>
        <v>53.8245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</v>
      </c>
      <c r="P3676">
        <f>ROUND(E3676/L3676, 2)</f>
        <v>145.16</v>
      </c>
      <c r="Q3676" t="s">
        <v>8318</v>
      </c>
      <c r="R3676" t="s">
        <v>8319</v>
      </c>
      <c r="S3676" s="10">
        <f t="shared" si="172"/>
        <v>42556.873020833329</v>
      </c>
      <c r="T3676" s="10">
        <f t="shared" si="173"/>
        <v>42616.873020833329</v>
      </c>
      <c r="U3676">
        <f>IF(H3676="GBP", P3676*1.35, P3676*1)</f>
        <v>145.16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1.4</v>
      </c>
      <c r="P3677">
        <f>ROUND(E3677/L3677, 2)</f>
        <v>23.33</v>
      </c>
      <c r="Q3677" t="s">
        <v>8318</v>
      </c>
      <c r="R3677" t="s">
        <v>8319</v>
      </c>
      <c r="S3677" s="10">
        <f t="shared" si="172"/>
        <v>42493.597013888888</v>
      </c>
      <c r="T3677" s="10">
        <f t="shared" si="173"/>
        <v>42505.958333333328</v>
      </c>
      <c r="U3677">
        <f>IF(H3677="GBP", P3677*1.35, P3677*1)</f>
        <v>31.4955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1.29</v>
      </c>
      <c r="P3678">
        <f>ROUND(E3678/L3678, 2)</f>
        <v>64.38</v>
      </c>
      <c r="Q3678" t="s">
        <v>8318</v>
      </c>
      <c r="R3678" t="s">
        <v>8319</v>
      </c>
      <c r="S3678" s="10">
        <f t="shared" si="172"/>
        <v>41876.815787037034</v>
      </c>
      <c r="T3678" s="10">
        <f t="shared" si="173"/>
        <v>41894.815787037034</v>
      </c>
      <c r="U3678">
        <f>IF(H3678="GBP", P3678*1.35, P3678*1)</f>
        <v>64.38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1.03</v>
      </c>
      <c r="P3679">
        <f>ROUND(E3679/L3679, 2)</f>
        <v>62.05</v>
      </c>
      <c r="Q3679" t="s">
        <v>8318</v>
      </c>
      <c r="R3679" t="s">
        <v>8319</v>
      </c>
      <c r="S3679" s="10">
        <f t="shared" si="172"/>
        <v>41802.574282407404</v>
      </c>
      <c r="T3679" s="10">
        <f t="shared" si="173"/>
        <v>41823.165972222225</v>
      </c>
      <c r="U3679">
        <f>IF(H3679="GBP", P3679*1.35, P3679*1)</f>
        <v>62.05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1.03</v>
      </c>
      <c r="P3680">
        <f>ROUND(E3680/L3680, 2)</f>
        <v>66.13</v>
      </c>
      <c r="Q3680" t="s">
        <v>8318</v>
      </c>
      <c r="R3680" t="s">
        <v>8319</v>
      </c>
      <c r="S3680" s="10">
        <f t="shared" si="172"/>
        <v>42120.531226851846</v>
      </c>
      <c r="T3680" s="10">
        <f t="shared" si="173"/>
        <v>42155.531226851846</v>
      </c>
      <c r="U3680">
        <f>IF(H3680="GBP", P3680*1.35, P3680*1)</f>
        <v>89.275499999999994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1.1000000000000001</v>
      </c>
      <c r="P3681">
        <f>ROUND(E3681/L3681, 2)</f>
        <v>73.400000000000006</v>
      </c>
      <c r="Q3681" t="s">
        <v>8318</v>
      </c>
      <c r="R3681" t="s">
        <v>8319</v>
      </c>
      <c r="S3681" s="10">
        <f t="shared" si="172"/>
        <v>41786.761354166665</v>
      </c>
      <c r="T3681" s="10">
        <f t="shared" si="173"/>
        <v>41821.207638888889</v>
      </c>
      <c r="U3681">
        <f>IF(H3681="GBP", P3681*1.35, P3681*1)</f>
        <v>73.400000000000006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1.1299999999999999</v>
      </c>
      <c r="P3682">
        <f>ROUND(E3682/L3682, 2)</f>
        <v>99.5</v>
      </c>
      <c r="Q3682" t="s">
        <v>8318</v>
      </c>
      <c r="R3682" t="s">
        <v>8319</v>
      </c>
      <c r="S3682" s="10">
        <f t="shared" si="172"/>
        <v>42627.454097222217</v>
      </c>
      <c r="T3682" s="10">
        <f t="shared" si="173"/>
        <v>42648.454097222217</v>
      </c>
      <c r="U3682">
        <f>IF(H3682="GBP", P3682*1.35, P3682*1)</f>
        <v>99.5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1.1200000000000001</v>
      </c>
      <c r="P3683">
        <f>ROUND(E3683/L3683, 2)</f>
        <v>62.17</v>
      </c>
      <c r="Q3683" t="s">
        <v>8318</v>
      </c>
      <c r="R3683" t="s">
        <v>8319</v>
      </c>
      <c r="S3683" s="10">
        <f t="shared" si="172"/>
        <v>42374.651504629626</v>
      </c>
      <c r="T3683" s="10">
        <f t="shared" si="173"/>
        <v>42384.651504629626</v>
      </c>
      <c r="U3683">
        <f>IF(H3683="GBP", P3683*1.35, P3683*1)</f>
        <v>62.17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1.39</v>
      </c>
      <c r="P3684">
        <f>ROUND(E3684/L3684, 2)</f>
        <v>62.33</v>
      </c>
      <c r="Q3684" t="s">
        <v>8318</v>
      </c>
      <c r="R3684" t="s">
        <v>8319</v>
      </c>
      <c r="S3684" s="10">
        <f t="shared" si="172"/>
        <v>41772.685393518521</v>
      </c>
      <c r="T3684" s="10">
        <f t="shared" si="173"/>
        <v>41806.290972222225</v>
      </c>
      <c r="U3684">
        <f>IF(H3684="GBP", P3684*1.35, P3684*1)</f>
        <v>62.33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1.1100000000000001</v>
      </c>
      <c r="P3685">
        <f>ROUND(E3685/L3685, 2)</f>
        <v>58.79</v>
      </c>
      <c r="Q3685" t="s">
        <v>8318</v>
      </c>
      <c r="R3685" t="s">
        <v>8319</v>
      </c>
      <c r="S3685" s="10">
        <f t="shared" si="172"/>
        <v>42633.116851851853</v>
      </c>
      <c r="T3685" s="10">
        <f t="shared" si="173"/>
        <v>42663.116851851853</v>
      </c>
      <c r="U3685">
        <f>IF(H3685="GBP", P3685*1.35, P3685*1)</f>
        <v>58.79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1.39</v>
      </c>
      <c r="P3686">
        <f>ROUND(E3686/L3686, 2)</f>
        <v>45.35</v>
      </c>
      <c r="Q3686" t="s">
        <v>8318</v>
      </c>
      <c r="R3686" t="s">
        <v>8319</v>
      </c>
      <c r="S3686" s="10">
        <f t="shared" si="172"/>
        <v>42219.180393518516</v>
      </c>
      <c r="T3686" s="10">
        <f t="shared" si="173"/>
        <v>42249.180393518516</v>
      </c>
      <c r="U3686">
        <f>IF(H3686="GBP", P3686*1.35, P3686*1)</f>
        <v>45.35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1.06</v>
      </c>
      <c r="P3687">
        <f>ROUND(E3687/L3687, 2)</f>
        <v>41.94</v>
      </c>
      <c r="Q3687" t="s">
        <v>8318</v>
      </c>
      <c r="R3687" t="s">
        <v>8319</v>
      </c>
      <c r="S3687" s="10">
        <f t="shared" si="172"/>
        <v>41753.593275462961</v>
      </c>
      <c r="T3687" s="10">
        <f t="shared" si="173"/>
        <v>41778.875</v>
      </c>
      <c r="U3687">
        <f>IF(H3687="GBP", P3687*1.35, P3687*1)</f>
        <v>41.94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1.01</v>
      </c>
      <c r="P3688">
        <f>ROUND(E3688/L3688, 2)</f>
        <v>59.17</v>
      </c>
      <c r="Q3688" t="s">
        <v>8318</v>
      </c>
      <c r="R3688" t="s">
        <v>8319</v>
      </c>
      <c r="S3688" s="10">
        <f t="shared" si="172"/>
        <v>42230.662731481483</v>
      </c>
      <c r="T3688" s="10">
        <f t="shared" si="173"/>
        <v>42245.165972222225</v>
      </c>
      <c r="U3688">
        <f>IF(H3688="GBP", P3688*1.35, P3688*1)</f>
        <v>59.17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</v>
      </c>
      <c r="P3689">
        <f>ROUND(E3689/L3689, 2)</f>
        <v>200.49</v>
      </c>
      <c r="Q3689" t="s">
        <v>8318</v>
      </c>
      <c r="R3689" t="s">
        <v>8319</v>
      </c>
      <c r="S3689" s="10">
        <f t="shared" si="172"/>
        <v>41787.218229166669</v>
      </c>
      <c r="T3689" s="10">
        <f t="shared" si="173"/>
        <v>41817.218229166669</v>
      </c>
      <c r="U3689">
        <f>IF(H3689="GBP", P3689*1.35, P3689*1)</f>
        <v>200.49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1.0900000000000001</v>
      </c>
      <c r="P3690">
        <f>ROUND(E3690/L3690, 2)</f>
        <v>83.97</v>
      </c>
      <c r="Q3690" t="s">
        <v>8318</v>
      </c>
      <c r="R3690" t="s">
        <v>8319</v>
      </c>
      <c r="S3690" s="10">
        <f t="shared" si="172"/>
        <v>41829.787083333329</v>
      </c>
      <c r="T3690" s="10">
        <f t="shared" si="173"/>
        <v>41859.787083333329</v>
      </c>
      <c r="U3690">
        <f>IF(H3690="GBP", P3690*1.35, P3690*1)</f>
        <v>113.35950000000001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1.18</v>
      </c>
      <c r="P3691">
        <f>ROUND(E3691/L3691, 2)</f>
        <v>57.26</v>
      </c>
      <c r="Q3691" t="s">
        <v>8318</v>
      </c>
      <c r="R3691" t="s">
        <v>8319</v>
      </c>
      <c r="S3691" s="10">
        <f t="shared" si="172"/>
        <v>42147.826840277776</v>
      </c>
      <c r="T3691" s="10">
        <f t="shared" si="173"/>
        <v>42176.934027777781</v>
      </c>
      <c r="U3691">
        <f>IF(H3691="GBP", P3691*1.35, P3691*1)</f>
        <v>57.26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1.2</v>
      </c>
      <c r="P3692">
        <f>ROUND(E3692/L3692, 2)</f>
        <v>58.06</v>
      </c>
      <c r="Q3692" t="s">
        <v>8318</v>
      </c>
      <c r="R3692" t="s">
        <v>8319</v>
      </c>
      <c r="S3692" s="10">
        <f t="shared" si="172"/>
        <v>41940.598182870373</v>
      </c>
      <c r="T3692" s="10">
        <f t="shared" si="173"/>
        <v>41970.639849537038</v>
      </c>
      <c r="U3692">
        <f>IF(H3692="GBP", P3692*1.35, P3692*1)</f>
        <v>58.06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1.28</v>
      </c>
      <c r="P3693">
        <f>ROUND(E3693/L3693, 2)</f>
        <v>186.8</v>
      </c>
      <c r="Q3693" t="s">
        <v>8318</v>
      </c>
      <c r="R3693" t="s">
        <v>8319</v>
      </c>
      <c r="S3693" s="10">
        <f t="shared" si="172"/>
        <v>42020.700567129628</v>
      </c>
      <c r="T3693" s="10">
        <f t="shared" si="173"/>
        <v>42065.207638888889</v>
      </c>
      <c r="U3693">
        <f>IF(H3693="GBP", P3693*1.35, P3693*1)</f>
        <v>186.8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1.26</v>
      </c>
      <c r="P3694">
        <f>ROUND(E3694/L3694, 2)</f>
        <v>74.12</v>
      </c>
      <c r="Q3694" t="s">
        <v>8318</v>
      </c>
      <c r="R3694" t="s">
        <v>8319</v>
      </c>
      <c r="S3694" s="10">
        <f t="shared" si="172"/>
        <v>41891.96503472222</v>
      </c>
      <c r="T3694" s="10">
        <f t="shared" si="173"/>
        <v>41901</v>
      </c>
      <c r="U3694">
        <f>IF(H3694="GBP", P3694*1.35, P3694*1)</f>
        <v>74.12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1.29</v>
      </c>
      <c r="P3695">
        <f>ROUND(E3695/L3695, 2)</f>
        <v>30.71</v>
      </c>
      <c r="Q3695" t="s">
        <v>8318</v>
      </c>
      <c r="R3695" t="s">
        <v>8319</v>
      </c>
      <c r="S3695" s="10">
        <f t="shared" si="172"/>
        <v>42309.191307870366</v>
      </c>
      <c r="T3695" s="10">
        <f t="shared" si="173"/>
        <v>42338.9375</v>
      </c>
      <c r="U3695">
        <f>IF(H3695="GBP", P3695*1.35, P3695*1)</f>
        <v>41.458500000000001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1.07</v>
      </c>
      <c r="P3696">
        <f>ROUND(E3696/L3696, 2)</f>
        <v>62.67</v>
      </c>
      <c r="Q3696" t="s">
        <v>8318</v>
      </c>
      <c r="R3696" t="s">
        <v>8319</v>
      </c>
      <c r="S3696" s="10">
        <f t="shared" si="172"/>
        <v>42490.133877314816</v>
      </c>
      <c r="T3696" s="10">
        <f t="shared" si="173"/>
        <v>42527.083333333328</v>
      </c>
      <c r="U3696">
        <f>IF(H3696="GBP", P3696*1.35, P3696*1)</f>
        <v>62.67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</v>
      </c>
      <c r="P3697">
        <f>ROUND(E3697/L3697, 2)</f>
        <v>121.36</v>
      </c>
      <c r="Q3697" t="s">
        <v>8318</v>
      </c>
      <c r="R3697" t="s">
        <v>8319</v>
      </c>
      <c r="S3697" s="10">
        <f t="shared" si="172"/>
        <v>41995.870486111111</v>
      </c>
      <c r="T3697" s="10">
        <f t="shared" si="173"/>
        <v>42015.870486111111</v>
      </c>
      <c r="U3697">
        <f>IF(H3697="GBP", P3697*1.35, P3697*1)</f>
        <v>121.36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1.55</v>
      </c>
      <c r="P3698">
        <f>ROUND(E3698/L3698, 2)</f>
        <v>39.74</v>
      </c>
      <c r="Q3698" t="s">
        <v>8318</v>
      </c>
      <c r="R3698" t="s">
        <v>8319</v>
      </c>
      <c r="S3698" s="10">
        <f t="shared" si="172"/>
        <v>41988.617083333331</v>
      </c>
      <c r="T3698" s="10">
        <f t="shared" si="173"/>
        <v>42048.617083333331</v>
      </c>
      <c r="U3698">
        <f>IF(H3698="GBP", P3698*1.35, P3698*1)</f>
        <v>53.649000000000008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1.08</v>
      </c>
      <c r="P3699">
        <f>ROUND(E3699/L3699, 2)</f>
        <v>72</v>
      </c>
      <c r="Q3699" t="s">
        <v>8318</v>
      </c>
      <c r="R3699" t="s">
        <v>8319</v>
      </c>
      <c r="S3699" s="10">
        <f t="shared" si="172"/>
        <v>42479.465833333335</v>
      </c>
      <c r="T3699" s="10">
        <f t="shared" si="173"/>
        <v>42500.465833333335</v>
      </c>
      <c r="U3699">
        <f>IF(H3699="GBP", P3699*1.35, P3699*1)</f>
        <v>97.2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1.1100000000000001</v>
      </c>
      <c r="P3700">
        <f>ROUND(E3700/L3700, 2)</f>
        <v>40.630000000000003</v>
      </c>
      <c r="Q3700" t="s">
        <v>8318</v>
      </c>
      <c r="R3700" t="s">
        <v>8319</v>
      </c>
      <c r="S3700" s="10">
        <f t="shared" si="172"/>
        <v>42401.806562500002</v>
      </c>
      <c r="T3700" s="10">
        <f t="shared" si="173"/>
        <v>42431.806562500002</v>
      </c>
      <c r="U3700">
        <f>IF(H3700="GBP", P3700*1.35, P3700*1)</f>
        <v>40.630000000000003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1.01</v>
      </c>
      <c r="P3701">
        <f>ROUND(E3701/L3701, 2)</f>
        <v>63</v>
      </c>
      <c r="Q3701" t="s">
        <v>8318</v>
      </c>
      <c r="R3701" t="s">
        <v>8319</v>
      </c>
      <c r="S3701" s="10">
        <f t="shared" si="172"/>
        <v>41897.602037037039</v>
      </c>
      <c r="T3701" s="10">
        <f t="shared" si="173"/>
        <v>41927.602037037039</v>
      </c>
      <c r="U3701">
        <f>IF(H3701="GBP", P3701*1.35, P3701*1)</f>
        <v>63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1.21</v>
      </c>
      <c r="P3702">
        <f>ROUND(E3702/L3702, 2)</f>
        <v>33.67</v>
      </c>
      <c r="Q3702" t="s">
        <v>8318</v>
      </c>
      <c r="R3702" t="s">
        <v>8319</v>
      </c>
      <c r="S3702" s="10">
        <f t="shared" si="172"/>
        <v>41882.585648148146</v>
      </c>
      <c r="T3702" s="10">
        <f t="shared" si="173"/>
        <v>41912.666666666664</v>
      </c>
      <c r="U3702">
        <f>IF(H3702="GBP", P3702*1.35, P3702*1)</f>
        <v>33.67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</v>
      </c>
      <c r="P3703">
        <f>ROUND(E3703/L3703, 2)</f>
        <v>38.590000000000003</v>
      </c>
      <c r="Q3703" t="s">
        <v>8318</v>
      </c>
      <c r="R3703" t="s">
        <v>8319</v>
      </c>
      <c r="S3703" s="10">
        <f t="shared" si="172"/>
        <v>42129.541585648149</v>
      </c>
      <c r="T3703" s="10">
        <f t="shared" si="173"/>
        <v>42159.541585648149</v>
      </c>
      <c r="U3703">
        <f>IF(H3703="GBP", P3703*1.35, P3703*1)</f>
        <v>52.096500000000006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1.0900000000000001</v>
      </c>
      <c r="P3704">
        <f>ROUND(E3704/L3704, 2)</f>
        <v>155.94999999999999</v>
      </c>
      <c r="Q3704" t="s">
        <v>8318</v>
      </c>
      <c r="R3704" t="s">
        <v>8319</v>
      </c>
      <c r="S3704" s="10">
        <f t="shared" si="172"/>
        <v>42524.53800925926</v>
      </c>
      <c r="T3704" s="10">
        <f t="shared" si="173"/>
        <v>42561.957638888889</v>
      </c>
      <c r="U3704">
        <f>IF(H3704="GBP", P3704*1.35, P3704*1)</f>
        <v>210.5325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1.23</v>
      </c>
      <c r="P3705">
        <f>ROUND(E3705/L3705, 2)</f>
        <v>43.2</v>
      </c>
      <c r="Q3705" t="s">
        <v>8318</v>
      </c>
      <c r="R3705" t="s">
        <v>8319</v>
      </c>
      <c r="S3705" s="10">
        <f t="shared" si="172"/>
        <v>42556.504490740743</v>
      </c>
      <c r="T3705" s="10">
        <f t="shared" si="173"/>
        <v>42595.290972222225</v>
      </c>
      <c r="U3705">
        <f>IF(H3705="GBP", P3705*1.35, P3705*1)</f>
        <v>43.2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1.36</v>
      </c>
      <c r="P3706">
        <f>ROUND(E3706/L3706, 2)</f>
        <v>15.15</v>
      </c>
      <c r="Q3706" t="s">
        <v>8318</v>
      </c>
      <c r="R3706" t="s">
        <v>8319</v>
      </c>
      <c r="S3706" s="10">
        <f t="shared" si="172"/>
        <v>42461.689745370371</v>
      </c>
      <c r="T3706" s="10">
        <f t="shared" si="173"/>
        <v>42521.689745370371</v>
      </c>
      <c r="U3706">
        <f>IF(H3706="GBP", P3706*1.35, P3706*1)</f>
        <v>20.452500000000001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1.03</v>
      </c>
      <c r="P3707">
        <f>ROUND(E3707/L3707, 2)</f>
        <v>83.57</v>
      </c>
      <c r="Q3707" t="s">
        <v>8318</v>
      </c>
      <c r="R3707" t="s">
        <v>8319</v>
      </c>
      <c r="S3707" s="10">
        <f t="shared" si="172"/>
        <v>41792.542986111112</v>
      </c>
      <c r="T3707" s="10">
        <f t="shared" si="173"/>
        <v>41813.75</v>
      </c>
      <c r="U3707">
        <f>IF(H3707="GBP", P3707*1.35, P3707*1)</f>
        <v>83.57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1.21</v>
      </c>
      <c r="P3708">
        <f>ROUND(E3708/L3708, 2)</f>
        <v>140</v>
      </c>
      <c r="Q3708" t="s">
        <v>8318</v>
      </c>
      <c r="R3708" t="s">
        <v>8319</v>
      </c>
      <c r="S3708" s="10">
        <f t="shared" si="172"/>
        <v>41879.913761574076</v>
      </c>
      <c r="T3708" s="10">
        <f t="shared" si="173"/>
        <v>41894.913761574076</v>
      </c>
      <c r="U3708">
        <f>IF(H3708="GBP", P3708*1.35, P3708*1)</f>
        <v>140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1.86</v>
      </c>
      <c r="P3709">
        <f>ROUND(E3709/L3709, 2)</f>
        <v>80.87</v>
      </c>
      <c r="Q3709" t="s">
        <v>8318</v>
      </c>
      <c r="R3709" t="s">
        <v>8319</v>
      </c>
      <c r="S3709" s="10">
        <f t="shared" si="172"/>
        <v>42552.048356481479</v>
      </c>
      <c r="T3709" s="10">
        <f t="shared" si="173"/>
        <v>42573.226388888885</v>
      </c>
      <c r="U3709">
        <f>IF(H3709="GBP", P3709*1.35, P3709*1)</f>
        <v>80.87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</v>
      </c>
      <c r="P3710">
        <f>ROUND(E3710/L3710, 2)</f>
        <v>53.85</v>
      </c>
      <c r="Q3710" t="s">
        <v>8318</v>
      </c>
      <c r="R3710" t="s">
        <v>8319</v>
      </c>
      <c r="S3710" s="10">
        <f t="shared" si="172"/>
        <v>41810.142199074071</v>
      </c>
      <c r="T3710" s="10">
        <f t="shared" si="173"/>
        <v>41824.142199074071</v>
      </c>
      <c r="U3710">
        <f>IF(H3710="GBP", P3710*1.35, P3710*1)</f>
        <v>53.85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1.08</v>
      </c>
      <c r="P3711">
        <f>ROUND(E3711/L3711, 2)</f>
        <v>30.93</v>
      </c>
      <c r="Q3711" t="s">
        <v>8318</v>
      </c>
      <c r="R3711" t="s">
        <v>8319</v>
      </c>
      <c r="S3711" s="10">
        <f t="shared" si="172"/>
        <v>41785.707708333335</v>
      </c>
      <c r="T3711" s="10">
        <f t="shared" si="173"/>
        <v>41815.707708333335</v>
      </c>
      <c r="U3711">
        <f>IF(H3711="GBP", P3711*1.35, P3711*1)</f>
        <v>41.755500000000005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1.41</v>
      </c>
      <c r="P3712">
        <f>ROUND(E3712/L3712, 2)</f>
        <v>67.959999999999994</v>
      </c>
      <c r="Q3712" t="s">
        <v>8318</v>
      </c>
      <c r="R3712" t="s">
        <v>8319</v>
      </c>
      <c r="S3712" s="10">
        <f t="shared" si="172"/>
        <v>42072.576249999998</v>
      </c>
      <c r="T3712" s="10">
        <f t="shared" si="173"/>
        <v>42097.576249999998</v>
      </c>
      <c r="U3712">
        <f>IF(H3712="GBP", P3712*1.35, P3712*1)</f>
        <v>67.959999999999994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1.1399999999999999</v>
      </c>
      <c r="P3713">
        <f>ROUND(E3713/L3713, 2)</f>
        <v>27.14</v>
      </c>
      <c r="Q3713" t="s">
        <v>8318</v>
      </c>
      <c r="R3713" t="s">
        <v>8319</v>
      </c>
      <c r="S3713" s="10">
        <f t="shared" si="172"/>
        <v>41779.724224537036</v>
      </c>
      <c r="T3713" s="10">
        <f t="shared" si="173"/>
        <v>41805.666666666664</v>
      </c>
      <c r="U3713">
        <f>IF(H3713="GBP", P3713*1.35, P3713*1)</f>
        <v>27.14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1.54</v>
      </c>
      <c r="P3714">
        <f>ROUND(E3714/L3714, 2)</f>
        <v>110.87</v>
      </c>
      <c r="Q3714" t="s">
        <v>8318</v>
      </c>
      <c r="R3714" t="s">
        <v>8319</v>
      </c>
      <c r="S3714" s="10">
        <f t="shared" si="172"/>
        <v>42134.172071759262</v>
      </c>
      <c r="T3714" s="10">
        <f t="shared" si="173"/>
        <v>42155.290972222225</v>
      </c>
      <c r="U3714">
        <f>IF(H3714="GBP", P3714*1.35, P3714*1)</f>
        <v>110.87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ROUND(E3715/D3715,2)</f>
        <v>1.02</v>
      </c>
      <c r="P3715">
        <f>ROUND(E3715/L3715, 2)</f>
        <v>106.84</v>
      </c>
      <c r="Q3715" t="s">
        <v>8318</v>
      </c>
      <c r="R3715" t="s">
        <v>8319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  <c r="U3715">
        <f>IF(H3715="GBP", P3715*1.35, P3715*1)</f>
        <v>106.84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1.02</v>
      </c>
      <c r="P3716">
        <f>ROUND(E3716/L3716, 2)</f>
        <v>105.52</v>
      </c>
      <c r="Q3716" t="s">
        <v>8318</v>
      </c>
      <c r="R3716" t="s">
        <v>8319</v>
      </c>
      <c r="S3716" s="10">
        <f t="shared" si="175"/>
        <v>42118.556331018524</v>
      </c>
      <c r="T3716" s="10">
        <f t="shared" si="176"/>
        <v>42150.165972222225</v>
      </c>
      <c r="U3716">
        <f>IF(H3716="GBP", P3716*1.35, P3716*1)</f>
        <v>105.52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1.03</v>
      </c>
      <c r="P3717">
        <f>ROUND(E3717/L3717, 2)</f>
        <v>132.96</v>
      </c>
      <c r="Q3717" t="s">
        <v>8318</v>
      </c>
      <c r="R3717" t="s">
        <v>8319</v>
      </c>
      <c r="S3717" s="10">
        <f t="shared" si="175"/>
        <v>42036.995590277773</v>
      </c>
      <c r="T3717" s="10">
        <f t="shared" si="176"/>
        <v>42094.536111111112</v>
      </c>
      <c r="U3717">
        <f>IF(H3717="GBP", P3717*1.35, P3717*1)</f>
        <v>179.49600000000001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1.56</v>
      </c>
      <c r="P3718">
        <f>ROUND(E3718/L3718, 2)</f>
        <v>51.92</v>
      </c>
      <c r="Q3718" t="s">
        <v>8318</v>
      </c>
      <c r="R3718" t="s">
        <v>8319</v>
      </c>
      <c r="S3718" s="10">
        <f t="shared" si="175"/>
        <v>42360.887835648144</v>
      </c>
      <c r="T3718" s="10">
        <f t="shared" si="176"/>
        <v>42390.887835648144</v>
      </c>
      <c r="U3718">
        <f>IF(H3718="GBP", P3718*1.35, P3718*1)</f>
        <v>51.92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1.01</v>
      </c>
      <c r="P3719">
        <f>ROUND(E3719/L3719, 2)</f>
        <v>310</v>
      </c>
      <c r="Q3719" t="s">
        <v>8318</v>
      </c>
      <c r="R3719" t="s">
        <v>8319</v>
      </c>
      <c r="S3719" s="10">
        <f t="shared" si="175"/>
        <v>42102.866307870368</v>
      </c>
      <c r="T3719" s="10">
        <f t="shared" si="176"/>
        <v>42133.866307870368</v>
      </c>
      <c r="U3719">
        <f>IF(H3719="GBP", P3719*1.35, P3719*1)</f>
        <v>418.5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2.39</v>
      </c>
      <c r="P3720">
        <f>ROUND(E3720/L3720, 2)</f>
        <v>26.02</v>
      </c>
      <c r="Q3720" t="s">
        <v>8318</v>
      </c>
      <c r="R3720" t="s">
        <v>8319</v>
      </c>
      <c r="S3720" s="10">
        <f t="shared" si="175"/>
        <v>42032.716145833328</v>
      </c>
      <c r="T3720" s="10">
        <f t="shared" si="176"/>
        <v>42062.716145833328</v>
      </c>
      <c r="U3720">
        <f>IF(H3720="GBP", P3720*1.35, P3720*1)</f>
        <v>35.127000000000002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2.1</v>
      </c>
      <c r="P3721">
        <f>ROUND(E3721/L3721, 2)</f>
        <v>105</v>
      </c>
      <c r="Q3721" t="s">
        <v>8318</v>
      </c>
      <c r="R3721" t="s">
        <v>8319</v>
      </c>
      <c r="S3721" s="10">
        <f t="shared" si="175"/>
        <v>42147.729930555557</v>
      </c>
      <c r="T3721" s="10">
        <f t="shared" si="176"/>
        <v>42177.729930555557</v>
      </c>
      <c r="U3721">
        <f>IF(H3721="GBP", P3721*1.35, P3721*1)</f>
        <v>141.75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1.05</v>
      </c>
      <c r="P3722">
        <f>ROUND(E3722/L3722, 2)</f>
        <v>86.23</v>
      </c>
      <c r="Q3722" t="s">
        <v>8318</v>
      </c>
      <c r="R3722" t="s">
        <v>8319</v>
      </c>
      <c r="S3722" s="10">
        <f t="shared" si="175"/>
        <v>42165.993125000001</v>
      </c>
      <c r="T3722" s="10">
        <f t="shared" si="176"/>
        <v>42187.993125000001</v>
      </c>
      <c r="U3722">
        <f>IF(H3722="GBP", P3722*1.35, P3722*1)</f>
        <v>86.23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1.01</v>
      </c>
      <c r="P3723">
        <f>ROUND(E3723/L3723, 2)</f>
        <v>114.55</v>
      </c>
      <c r="Q3723" t="s">
        <v>8318</v>
      </c>
      <c r="R3723" t="s">
        <v>8319</v>
      </c>
      <c r="S3723" s="10">
        <f t="shared" si="175"/>
        <v>41927.936157407406</v>
      </c>
      <c r="T3723" s="10">
        <f t="shared" si="176"/>
        <v>41948.977824074071</v>
      </c>
      <c r="U3723">
        <f>IF(H3723="GBP", P3723*1.35, P3723*1)</f>
        <v>114.55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1.1100000000000001</v>
      </c>
      <c r="P3724">
        <f>ROUND(E3724/L3724, 2)</f>
        <v>47.66</v>
      </c>
      <c r="Q3724" t="s">
        <v>8318</v>
      </c>
      <c r="R3724" t="s">
        <v>8319</v>
      </c>
      <c r="S3724" s="10">
        <f t="shared" si="175"/>
        <v>42381.671840277777</v>
      </c>
      <c r="T3724" s="10">
        <f t="shared" si="176"/>
        <v>42411.957638888889</v>
      </c>
      <c r="U3724">
        <f>IF(H3724="GBP", P3724*1.35, P3724*1)</f>
        <v>47.66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1.02</v>
      </c>
      <c r="P3725">
        <f>ROUND(E3725/L3725, 2)</f>
        <v>72.89</v>
      </c>
      <c r="Q3725" t="s">
        <v>8318</v>
      </c>
      <c r="R3725" t="s">
        <v>8319</v>
      </c>
      <c r="S3725" s="10">
        <f t="shared" si="175"/>
        <v>41943.753032407411</v>
      </c>
      <c r="T3725" s="10">
        <f t="shared" si="176"/>
        <v>41973.794699074075</v>
      </c>
      <c r="U3725">
        <f>IF(H3725="GBP", P3725*1.35, P3725*1)</f>
        <v>98.401500000000013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1.03</v>
      </c>
      <c r="P3726">
        <f>ROUND(E3726/L3726, 2)</f>
        <v>49.55</v>
      </c>
      <c r="Q3726" t="s">
        <v>8318</v>
      </c>
      <c r="R3726" t="s">
        <v>8319</v>
      </c>
      <c r="S3726" s="10">
        <f t="shared" si="175"/>
        <v>42465.491435185191</v>
      </c>
      <c r="T3726" s="10">
        <f t="shared" si="176"/>
        <v>42494.958333333328</v>
      </c>
      <c r="U3726">
        <f>IF(H3726="GBP", P3726*1.35, P3726*1)</f>
        <v>66.892499999999998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1.27</v>
      </c>
      <c r="P3727">
        <f>ROUND(E3727/L3727, 2)</f>
        <v>25.4</v>
      </c>
      <c r="Q3727" t="s">
        <v>8318</v>
      </c>
      <c r="R3727" t="s">
        <v>8319</v>
      </c>
      <c r="S3727" s="10">
        <f t="shared" si="175"/>
        <v>42401.945219907408</v>
      </c>
      <c r="T3727" s="10">
        <f t="shared" si="176"/>
        <v>42418.895833333328</v>
      </c>
      <c r="U3727">
        <f>IF(H3727="GBP", P3727*1.35, P3727*1)</f>
        <v>34.29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3.39</v>
      </c>
      <c r="P3728">
        <f>ROUND(E3728/L3728, 2)</f>
        <v>62.59</v>
      </c>
      <c r="Q3728" t="s">
        <v>8318</v>
      </c>
      <c r="R3728" t="s">
        <v>8319</v>
      </c>
      <c r="S3728" s="10">
        <f t="shared" si="175"/>
        <v>42462.140868055561</v>
      </c>
      <c r="T3728" s="10">
        <f t="shared" si="176"/>
        <v>42489.875</v>
      </c>
      <c r="U3728">
        <f>IF(H3728="GBP", P3728*1.35, P3728*1)</f>
        <v>62.59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1.01</v>
      </c>
      <c r="P3729">
        <f>ROUND(E3729/L3729, 2)</f>
        <v>61.06</v>
      </c>
      <c r="Q3729" t="s">
        <v>8318</v>
      </c>
      <c r="R3729" t="s">
        <v>8319</v>
      </c>
      <c r="S3729" s="10">
        <f t="shared" si="175"/>
        <v>42632.348310185189</v>
      </c>
      <c r="T3729" s="10">
        <f t="shared" si="176"/>
        <v>42663.204861111109</v>
      </c>
      <c r="U3729">
        <f>IF(H3729="GBP", P3729*1.35, P3729*1)</f>
        <v>61.06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0.09</v>
      </c>
      <c r="P3730">
        <f>ROUND(E3730/L3730, 2)</f>
        <v>60.06</v>
      </c>
      <c r="Q3730" t="s">
        <v>8318</v>
      </c>
      <c r="R3730" t="s">
        <v>8319</v>
      </c>
      <c r="S3730" s="10">
        <f t="shared" si="175"/>
        <v>42205.171018518522</v>
      </c>
      <c r="T3730" s="10">
        <f t="shared" si="176"/>
        <v>42235.171018518522</v>
      </c>
      <c r="U3730">
        <f>IF(H3730="GBP", P3730*1.35, P3730*1)</f>
        <v>60.06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7.0000000000000007E-2</v>
      </c>
      <c r="P3731">
        <f>ROUND(E3731/L3731, 2)</f>
        <v>72.400000000000006</v>
      </c>
      <c r="Q3731" t="s">
        <v>8318</v>
      </c>
      <c r="R3731" t="s">
        <v>8319</v>
      </c>
      <c r="S3731" s="10">
        <f t="shared" si="175"/>
        <v>42041.205000000002</v>
      </c>
      <c r="T3731" s="10">
        <f t="shared" si="176"/>
        <v>42086.16333333333</v>
      </c>
      <c r="U3731">
        <f>IF(H3731="GBP", P3731*1.35, P3731*1)</f>
        <v>72.400000000000006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</v>
      </c>
      <c r="P3732">
        <f>ROUND(E3732/L3732, 2)</f>
        <v>100</v>
      </c>
      <c r="Q3732" t="s">
        <v>8318</v>
      </c>
      <c r="R3732" t="s">
        <v>8319</v>
      </c>
      <c r="S3732" s="10">
        <f t="shared" si="175"/>
        <v>42203.677766203706</v>
      </c>
      <c r="T3732" s="10">
        <f t="shared" si="176"/>
        <v>42233.677766203706</v>
      </c>
      <c r="U3732">
        <f>IF(H3732="GBP", P3732*1.35, P3732*1)</f>
        <v>100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0.11</v>
      </c>
      <c r="P3733">
        <f>ROUND(E3733/L3733, 2)</f>
        <v>51.67</v>
      </c>
      <c r="Q3733" t="s">
        <v>8318</v>
      </c>
      <c r="R3733" t="s">
        <v>8319</v>
      </c>
      <c r="S3733" s="10">
        <f t="shared" si="175"/>
        <v>41983.752847222218</v>
      </c>
      <c r="T3733" s="10">
        <f t="shared" si="176"/>
        <v>42014.140972222223</v>
      </c>
      <c r="U3733">
        <f>IF(H3733="GBP", P3733*1.35, P3733*1)</f>
        <v>51.67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0.15</v>
      </c>
      <c r="P3734">
        <f>ROUND(E3734/L3734, 2)</f>
        <v>32.75</v>
      </c>
      <c r="Q3734" t="s">
        <v>8318</v>
      </c>
      <c r="R3734" t="s">
        <v>8319</v>
      </c>
      <c r="S3734" s="10">
        <f t="shared" si="175"/>
        <v>41968.677465277782</v>
      </c>
      <c r="T3734" s="10">
        <f t="shared" si="176"/>
        <v>42028.5</v>
      </c>
      <c r="U3734">
        <f>IF(H3734="GBP", P3734*1.35, P3734*1)</f>
        <v>32.75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P3735" t="e">
        <f>ROUND(E3735/L3735, 2)</f>
        <v>#DIV/0!</v>
      </c>
      <c r="Q3735" t="s">
        <v>8318</v>
      </c>
      <c r="R3735" t="s">
        <v>8319</v>
      </c>
      <c r="S3735" s="10">
        <f t="shared" si="175"/>
        <v>42103.024398148147</v>
      </c>
      <c r="T3735" s="10">
        <f t="shared" si="176"/>
        <v>42112.9375</v>
      </c>
      <c r="U3735" t="e">
        <f>IF(H3735="GBP", P3735*1.35, P3735*1)</f>
        <v>#DIV/0!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0.28000000000000003</v>
      </c>
      <c r="P3736">
        <f>ROUND(E3736/L3736, 2)</f>
        <v>61</v>
      </c>
      <c r="Q3736" t="s">
        <v>8318</v>
      </c>
      <c r="R3736" t="s">
        <v>8319</v>
      </c>
      <c r="S3736" s="10">
        <f t="shared" si="175"/>
        <v>42089.901574074072</v>
      </c>
      <c r="T3736" s="10">
        <f t="shared" si="176"/>
        <v>42149.901574074072</v>
      </c>
      <c r="U3736">
        <f>IF(H3736="GBP", P3736*1.35, P3736*1)</f>
        <v>61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0.13</v>
      </c>
      <c r="P3737">
        <f>ROUND(E3737/L3737, 2)</f>
        <v>10</v>
      </c>
      <c r="Q3737" t="s">
        <v>8318</v>
      </c>
      <c r="R3737" t="s">
        <v>8319</v>
      </c>
      <c r="S3737" s="10">
        <f t="shared" si="175"/>
        <v>42122.693159722221</v>
      </c>
      <c r="T3737" s="10">
        <f t="shared" si="176"/>
        <v>42152.693159722221</v>
      </c>
      <c r="U3737">
        <f>IF(H3737="GBP", P3737*1.35, P3737*1)</f>
        <v>13.5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0.01</v>
      </c>
      <c r="P3738">
        <f>ROUND(E3738/L3738, 2)</f>
        <v>10</v>
      </c>
      <c r="Q3738" t="s">
        <v>8318</v>
      </c>
      <c r="R3738" t="s">
        <v>8319</v>
      </c>
      <c r="S3738" s="10">
        <f t="shared" si="175"/>
        <v>42048.711724537032</v>
      </c>
      <c r="T3738" s="10">
        <f t="shared" si="176"/>
        <v>42086.75</v>
      </c>
      <c r="U3738">
        <f>IF(H3738="GBP", P3738*1.35, P3738*1)</f>
        <v>13.5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0.21</v>
      </c>
      <c r="P3739">
        <f>ROUND(E3739/L3739, 2)</f>
        <v>37.5</v>
      </c>
      <c r="Q3739" t="s">
        <v>8318</v>
      </c>
      <c r="R3739" t="s">
        <v>8319</v>
      </c>
      <c r="S3739" s="10">
        <f t="shared" si="175"/>
        <v>42297.691006944442</v>
      </c>
      <c r="T3739" s="10">
        <f t="shared" si="176"/>
        <v>42320.290972222225</v>
      </c>
      <c r="U3739">
        <f>IF(H3739="GBP", P3739*1.35, P3739*1)</f>
        <v>37.5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0.18</v>
      </c>
      <c r="P3740">
        <f>ROUND(E3740/L3740, 2)</f>
        <v>45</v>
      </c>
      <c r="Q3740" t="s">
        <v>8318</v>
      </c>
      <c r="R3740" t="s">
        <v>8319</v>
      </c>
      <c r="S3740" s="10">
        <f t="shared" si="175"/>
        <v>41813.938715277778</v>
      </c>
      <c r="T3740" s="10">
        <f t="shared" si="176"/>
        <v>41835.916666666664</v>
      </c>
      <c r="U3740">
        <f>IF(H3740="GBP", P3740*1.35, P3740*1)</f>
        <v>60.750000000000007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0.2</v>
      </c>
      <c r="P3741">
        <f>ROUND(E3741/L3741, 2)</f>
        <v>100.63</v>
      </c>
      <c r="Q3741" t="s">
        <v>8318</v>
      </c>
      <c r="R3741" t="s">
        <v>8319</v>
      </c>
      <c r="S3741" s="10">
        <f t="shared" si="175"/>
        <v>42548.449861111112</v>
      </c>
      <c r="T3741" s="10">
        <f t="shared" si="176"/>
        <v>42568.449861111112</v>
      </c>
      <c r="U3741">
        <f>IF(H3741="GBP", P3741*1.35, P3741*1)</f>
        <v>135.85050000000001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0.18</v>
      </c>
      <c r="P3742">
        <f>ROUND(E3742/L3742, 2)</f>
        <v>25.57</v>
      </c>
      <c r="Q3742" t="s">
        <v>8318</v>
      </c>
      <c r="R3742" t="s">
        <v>8319</v>
      </c>
      <c r="S3742" s="10">
        <f t="shared" si="175"/>
        <v>41833.089756944442</v>
      </c>
      <c r="T3742" s="10">
        <f t="shared" si="176"/>
        <v>41863.079143518517</v>
      </c>
      <c r="U3742">
        <f>IF(H3742="GBP", P3742*1.35, P3742*1)</f>
        <v>25.57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P3743" t="e">
        <f>ROUND(E3743/L3743, 2)</f>
        <v>#DIV/0!</v>
      </c>
      <c r="Q3743" t="s">
        <v>8318</v>
      </c>
      <c r="R3743" t="s">
        <v>8319</v>
      </c>
      <c r="S3743" s="10">
        <f t="shared" si="175"/>
        <v>42325.920717592591</v>
      </c>
      <c r="T3743" s="10">
        <f t="shared" si="176"/>
        <v>42355.920717592591</v>
      </c>
      <c r="U3743" t="e">
        <f>IF(H3743="GBP", P3743*1.35, P3743*1)</f>
        <v>#DIV/0!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0.02</v>
      </c>
      <c r="P3744">
        <f>ROUND(E3744/L3744, 2)</f>
        <v>25</v>
      </c>
      <c r="Q3744" t="s">
        <v>8318</v>
      </c>
      <c r="R3744" t="s">
        <v>8319</v>
      </c>
      <c r="S3744" s="10">
        <f t="shared" si="175"/>
        <v>41858.214629629627</v>
      </c>
      <c r="T3744" s="10">
        <f t="shared" si="176"/>
        <v>41888.214629629627</v>
      </c>
      <c r="U3744">
        <f>IF(H3744="GBP", P3744*1.35, P3744*1)</f>
        <v>25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P3745" t="e">
        <f>ROUND(E3745/L3745, 2)</f>
        <v>#DIV/0!</v>
      </c>
      <c r="Q3745" t="s">
        <v>8318</v>
      </c>
      <c r="R3745" t="s">
        <v>8319</v>
      </c>
      <c r="S3745" s="10">
        <f t="shared" si="175"/>
        <v>41793.710231481484</v>
      </c>
      <c r="T3745" s="10">
        <f t="shared" si="176"/>
        <v>41823.710231481484</v>
      </c>
      <c r="U3745" t="e">
        <f>IF(H3745="GBP", P3745*1.35, P3745*1)</f>
        <v>#DIV/0!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P3746" t="e">
        <f>ROUND(E3746/L3746, 2)</f>
        <v>#DIV/0!</v>
      </c>
      <c r="Q3746" t="s">
        <v>8318</v>
      </c>
      <c r="R3746" t="s">
        <v>8319</v>
      </c>
      <c r="S3746" s="10">
        <f t="shared" si="175"/>
        <v>41793.814259259263</v>
      </c>
      <c r="T3746" s="10">
        <f t="shared" si="176"/>
        <v>41825.165972222225</v>
      </c>
      <c r="U3746" t="e">
        <f>IF(H3746="GBP", P3746*1.35, P3746*1)</f>
        <v>#DIV/0!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0.1</v>
      </c>
      <c r="P3747">
        <f>ROUND(E3747/L3747, 2)</f>
        <v>10</v>
      </c>
      <c r="Q3747" t="s">
        <v>8318</v>
      </c>
      <c r="R3747" t="s">
        <v>8319</v>
      </c>
      <c r="S3747" s="10">
        <f t="shared" si="175"/>
        <v>41831.697939814818</v>
      </c>
      <c r="T3747" s="10">
        <f t="shared" si="176"/>
        <v>41861.697939814818</v>
      </c>
      <c r="U3747">
        <f>IF(H3747="GBP", P3747*1.35, P3747*1)</f>
        <v>10</v>
      </c>
    </row>
    <row r="3748" spans="1:21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0.02</v>
      </c>
      <c r="P3748">
        <f>ROUND(E3748/L3748, 2)</f>
        <v>202</v>
      </c>
      <c r="Q3748" t="s">
        <v>8318</v>
      </c>
      <c r="R3748" t="s">
        <v>8319</v>
      </c>
      <c r="S3748" s="10">
        <f t="shared" si="175"/>
        <v>42621.389340277776</v>
      </c>
      <c r="T3748" s="10">
        <f t="shared" si="176"/>
        <v>42651.389340277776</v>
      </c>
      <c r="U3748">
        <f>IF(H3748="GBP", P3748*1.35, P3748*1)</f>
        <v>202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0.01</v>
      </c>
      <c r="P3749">
        <f>ROUND(E3749/L3749, 2)</f>
        <v>25</v>
      </c>
      <c r="Q3749" t="s">
        <v>8318</v>
      </c>
      <c r="R3749" t="s">
        <v>8319</v>
      </c>
      <c r="S3749" s="10">
        <f t="shared" si="175"/>
        <v>42164.299722222218</v>
      </c>
      <c r="T3749" s="10">
        <f t="shared" si="176"/>
        <v>42190.957638888889</v>
      </c>
      <c r="U3749">
        <f>IF(H3749="GBP", P3749*1.35, P3749*1)</f>
        <v>33.75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1.04</v>
      </c>
      <c r="P3750">
        <f>ROUND(E3750/L3750, 2)</f>
        <v>99.54</v>
      </c>
      <c r="Q3750" t="s">
        <v>8318</v>
      </c>
      <c r="R3750" t="s">
        <v>8360</v>
      </c>
      <c r="S3750" s="10">
        <f t="shared" si="175"/>
        <v>42395.706435185188</v>
      </c>
      <c r="T3750" s="10">
        <f t="shared" si="176"/>
        <v>42416.249305555553</v>
      </c>
      <c r="U3750">
        <f>IF(H3750="GBP", P3750*1.35, P3750*1)</f>
        <v>99.54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1.05</v>
      </c>
      <c r="P3751">
        <f>ROUND(E3751/L3751, 2)</f>
        <v>75</v>
      </c>
      <c r="Q3751" t="s">
        <v>8318</v>
      </c>
      <c r="R3751" t="s">
        <v>8360</v>
      </c>
      <c r="S3751" s="10">
        <f t="shared" si="175"/>
        <v>42458.127175925925</v>
      </c>
      <c r="T3751" s="10">
        <f t="shared" si="176"/>
        <v>42489.165972222225</v>
      </c>
      <c r="U3751">
        <f>IF(H3751="GBP", P3751*1.35, P3751*1)</f>
        <v>75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</v>
      </c>
      <c r="P3752">
        <f>ROUND(E3752/L3752, 2)</f>
        <v>215.25</v>
      </c>
      <c r="Q3752" t="s">
        <v>8318</v>
      </c>
      <c r="R3752" t="s">
        <v>8360</v>
      </c>
      <c r="S3752" s="10">
        <f t="shared" si="175"/>
        <v>42016.981574074074</v>
      </c>
      <c r="T3752" s="10">
        <f t="shared" si="176"/>
        <v>42045.332638888889</v>
      </c>
      <c r="U3752">
        <f>IF(H3752="GBP", P3752*1.35, P3752*1)</f>
        <v>215.25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1.33</v>
      </c>
      <c r="P3753">
        <f>ROUND(E3753/L3753, 2)</f>
        <v>120.55</v>
      </c>
      <c r="Q3753" t="s">
        <v>8318</v>
      </c>
      <c r="R3753" t="s">
        <v>8360</v>
      </c>
      <c r="S3753" s="10">
        <f t="shared" si="175"/>
        <v>42403.035567129627</v>
      </c>
      <c r="T3753" s="10">
        <f t="shared" si="176"/>
        <v>42462.993900462956</v>
      </c>
      <c r="U3753">
        <f>IF(H3753="GBP", P3753*1.35, P3753*1)</f>
        <v>120.55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1.1299999999999999</v>
      </c>
      <c r="P3754">
        <f>ROUND(E3754/L3754, 2)</f>
        <v>37.67</v>
      </c>
      <c r="Q3754" t="s">
        <v>8318</v>
      </c>
      <c r="R3754" t="s">
        <v>8360</v>
      </c>
      <c r="S3754" s="10">
        <f t="shared" si="175"/>
        <v>42619.802488425921</v>
      </c>
      <c r="T3754" s="10">
        <f t="shared" si="176"/>
        <v>42659.875</v>
      </c>
      <c r="U3754">
        <f>IF(H3754="GBP", P3754*1.35, P3754*1)</f>
        <v>50.854500000000009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1.03</v>
      </c>
      <c r="P3755">
        <f>ROUND(E3755/L3755, 2)</f>
        <v>172.23</v>
      </c>
      <c r="Q3755" t="s">
        <v>8318</v>
      </c>
      <c r="R3755" t="s">
        <v>8360</v>
      </c>
      <c r="S3755" s="10">
        <f t="shared" si="175"/>
        <v>42128.824074074073</v>
      </c>
      <c r="T3755" s="10">
        <f t="shared" si="176"/>
        <v>42158</v>
      </c>
      <c r="U3755">
        <f>IF(H3755="GBP", P3755*1.35, P3755*1)</f>
        <v>172.23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1.2</v>
      </c>
      <c r="P3756">
        <f>ROUND(E3756/L3756, 2)</f>
        <v>111.11</v>
      </c>
      <c r="Q3756" t="s">
        <v>8318</v>
      </c>
      <c r="R3756" t="s">
        <v>8360</v>
      </c>
      <c r="S3756" s="10">
        <f t="shared" si="175"/>
        <v>41808.881215277775</v>
      </c>
      <c r="T3756" s="10">
        <f t="shared" si="176"/>
        <v>41846.207638888889</v>
      </c>
      <c r="U3756">
        <f>IF(H3756="GBP", P3756*1.35, P3756*1)</f>
        <v>111.11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1.3</v>
      </c>
      <c r="P3757">
        <f>ROUND(E3757/L3757, 2)</f>
        <v>25.46</v>
      </c>
      <c r="Q3757" t="s">
        <v>8318</v>
      </c>
      <c r="R3757" t="s">
        <v>8360</v>
      </c>
      <c r="S3757" s="10">
        <f t="shared" si="175"/>
        <v>42445.866979166662</v>
      </c>
      <c r="T3757" s="10">
        <f t="shared" si="176"/>
        <v>42475.866979166662</v>
      </c>
      <c r="U3757">
        <f>IF(H3757="GBP", P3757*1.35, P3757*1)</f>
        <v>34.371000000000002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1.01</v>
      </c>
      <c r="P3758">
        <f>ROUND(E3758/L3758, 2)</f>
        <v>267.64999999999998</v>
      </c>
      <c r="Q3758" t="s">
        <v>8318</v>
      </c>
      <c r="R3758" t="s">
        <v>8360</v>
      </c>
      <c r="S3758" s="10">
        <f t="shared" si="175"/>
        <v>41771.814791666664</v>
      </c>
      <c r="T3758" s="10">
        <f t="shared" si="176"/>
        <v>41801.814791666664</v>
      </c>
      <c r="U3758">
        <f>IF(H3758="GBP", P3758*1.35, P3758*1)</f>
        <v>267.64999999999998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1.0900000000000001</v>
      </c>
      <c r="P3759">
        <f>ROUND(E3759/L3759, 2)</f>
        <v>75.959999999999994</v>
      </c>
      <c r="Q3759" t="s">
        <v>8318</v>
      </c>
      <c r="R3759" t="s">
        <v>8360</v>
      </c>
      <c r="S3759" s="10">
        <f t="shared" si="175"/>
        <v>41954.850868055553</v>
      </c>
      <c r="T3759" s="10">
        <f t="shared" si="176"/>
        <v>41974.850868055553</v>
      </c>
      <c r="U3759">
        <f>IF(H3759="GBP", P3759*1.35, P3759*1)</f>
        <v>75.959999999999994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1.02</v>
      </c>
      <c r="P3760">
        <f>ROUND(E3760/L3760, 2)</f>
        <v>59.04</v>
      </c>
      <c r="Q3760" t="s">
        <v>8318</v>
      </c>
      <c r="R3760" t="s">
        <v>8360</v>
      </c>
      <c r="S3760" s="10">
        <f t="shared" si="175"/>
        <v>41747.471504629626</v>
      </c>
      <c r="T3760" s="10">
        <f t="shared" si="176"/>
        <v>41778.208333333336</v>
      </c>
      <c r="U3760">
        <f>IF(H3760="GBP", P3760*1.35, P3760*1)</f>
        <v>59.04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1.1000000000000001</v>
      </c>
      <c r="P3761">
        <f>ROUND(E3761/L3761, 2)</f>
        <v>50.11</v>
      </c>
      <c r="Q3761" t="s">
        <v>8318</v>
      </c>
      <c r="R3761" t="s">
        <v>8360</v>
      </c>
      <c r="S3761" s="10">
        <f t="shared" si="175"/>
        <v>42182.108252314814</v>
      </c>
      <c r="T3761" s="10">
        <f t="shared" si="176"/>
        <v>42242.108252314814</v>
      </c>
      <c r="U3761">
        <f>IF(H3761="GBP", P3761*1.35, P3761*1)</f>
        <v>50.11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1.01</v>
      </c>
      <c r="P3762">
        <f>ROUND(E3762/L3762, 2)</f>
        <v>55.5</v>
      </c>
      <c r="Q3762" t="s">
        <v>8318</v>
      </c>
      <c r="R3762" t="s">
        <v>8360</v>
      </c>
      <c r="S3762" s="10">
        <f t="shared" si="175"/>
        <v>41739.525300925925</v>
      </c>
      <c r="T3762" s="10">
        <f t="shared" si="176"/>
        <v>41764.525300925925</v>
      </c>
      <c r="U3762">
        <f>IF(H3762="GBP", P3762*1.35, P3762*1)</f>
        <v>55.5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</v>
      </c>
      <c r="P3763">
        <f>ROUND(E3763/L3763, 2)</f>
        <v>166.67</v>
      </c>
      <c r="Q3763" t="s">
        <v>8318</v>
      </c>
      <c r="R3763" t="s">
        <v>8360</v>
      </c>
      <c r="S3763" s="10">
        <f t="shared" si="175"/>
        <v>42173.466863425929</v>
      </c>
      <c r="T3763" s="10">
        <f t="shared" si="176"/>
        <v>42226.958333333328</v>
      </c>
      <c r="U3763">
        <f>IF(H3763="GBP", P3763*1.35, P3763*1)</f>
        <v>225.00450000000001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1.06</v>
      </c>
      <c r="P3764">
        <f>ROUND(E3764/L3764, 2)</f>
        <v>47.43</v>
      </c>
      <c r="Q3764" t="s">
        <v>8318</v>
      </c>
      <c r="R3764" t="s">
        <v>8360</v>
      </c>
      <c r="S3764" s="10">
        <f t="shared" si="175"/>
        <v>42193.813530092593</v>
      </c>
      <c r="T3764" s="10">
        <f t="shared" si="176"/>
        <v>42218.813530092593</v>
      </c>
      <c r="U3764">
        <f>IF(H3764="GBP", P3764*1.35, P3764*1)</f>
        <v>64.030500000000004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</v>
      </c>
      <c r="P3765">
        <f>ROUND(E3765/L3765, 2)</f>
        <v>64.94</v>
      </c>
      <c r="Q3765" t="s">
        <v>8318</v>
      </c>
      <c r="R3765" t="s">
        <v>8360</v>
      </c>
      <c r="S3765" s="10">
        <f t="shared" si="175"/>
        <v>42065.750300925924</v>
      </c>
      <c r="T3765" s="10">
        <f t="shared" si="176"/>
        <v>42095.708634259259</v>
      </c>
      <c r="U3765">
        <f>IF(H3765="GBP", P3765*1.35, P3765*1)</f>
        <v>64.94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</v>
      </c>
      <c r="P3766">
        <f>ROUND(E3766/L3766, 2)</f>
        <v>55.56</v>
      </c>
      <c r="Q3766" t="s">
        <v>8318</v>
      </c>
      <c r="R3766" t="s">
        <v>8360</v>
      </c>
      <c r="S3766" s="10">
        <f t="shared" si="175"/>
        <v>42499.842962962968</v>
      </c>
      <c r="T3766" s="10">
        <f t="shared" si="176"/>
        <v>42519.024999999994</v>
      </c>
      <c r="U3766">
        <f>IF(H3766="GBP", P3766*1.35, P3766*1)</f>
        <v>55.56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1.1299999999999999</v>
      </c>
      <c r="P3767">
        <f>ROUND(E3767/L3767, 2)</f>
        <v>74.22</v>
      </c>
      <c r="Q3767" t="s">
        <v>8318</v>
      </c>
      <c r="R3767" t="s">
        <v>8360</v>
      </c>
      <c r="S3767" s="10">
        <f t="shared" si="175"/>
        <v>41820.776412037041</v>
      </c>
      <c r="T3767" s="10">
        <f t="shared" si="176"/>
        <v>41850.776412037041</v>
      </c>
      <c r="U3767">
        <f>IF(H3767="GBP", P3767*1.35, P3767*1)</f>
        <v>74.22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1.03</v>
      </c>
      <c r="P3768">
        <f>ROUND(E3768/L3768, 2)</f>
        <v>106.93</v>
      </c>
      <c r="Q3768" t="s">
        <v>8318</v>
      </c>
      <c r="R3768" t="s">
        <v>8360</v>
      </c>
      <c r="S3768" s="10">
        <f t="shared" si="175"/>
        <v>41788.167187500003</v>
      </c>
      <c r="T3768" s="10">
        <f t="shared" si="176"/>
        <v>41823.167187500003</v>
      </c>
      <c r="U3768">
        <f>IF(H3768="GBP", P3768*1.35, P3768*1)</f>
        <v>106.93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1.17</v>
      </c>
      <c r="P3769">
        <f>ROUND(E3769/L3769, 2)</f>
        <v>41.7</v>
      </c>
      <c r="Q3769" t="s">
        <v>8318</v>
      </c>
      <c r="R3769" t="s">
        <v>8360</v>
      </c>
      <c r="S3769" s="10">
        <f t="shared" si="175"/>
        <v>42050.019641203704</v>
      </c>
      <c r="T3769" s="10">
        <f t="shared" si="176"/>
        <v>42064.207638888889</v>
      </c>
      <c r="U3769">
        <f>IF(H3769="GBP", P3769*1.35, P3769*1)</f>
        <v>41.7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1.08</v>
      </c>
      <c r="P3770">
        <f>ROUND(E3770/L3770, 2)</f>
        <v>74.239999999999995</v>
      </c>
      <c r="Q3770" t="s">
        <v>8318</v>
      </c>
      <c r="R3770" t="s">
        <v>8360</v>
      </c>
      <c r="S3770" s="10">
        <f t="shared" si="175"/>
        <v>41772.727893518517</v>
      </c>
      <c r="T3770" s="10">
        <f t="shared" si="176"/>
        <v>41802.727893518517</v>
      </c>
      <c r="U3770">
        <f>IF(H3770="GBP", P3770*1.35, P3770*1)</f>
        <v>74.239999999999995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</v>
      </c>
      <c r="P3771">
        <f>ROUND(E3771/L3771, 2)</f>
        <v>73.33</v>
      </c>
      <c r="Q3771" t="s">
        <v>8318</v>
      </c>
      <c r="R3771" t="s">
        <v>8360</v>
      </c>
      <c r="S3771" s="10">
        <f t="shared" si="175"/>
        <v>42445.598136574074</v>
      </c>
      <c r="T3771" s="10">
        <f t="shared" si="176"/>
        <v>42475.598136574074</v>
      </c>
      <c r="U3771">
        <f>IF(H3771="GBP", P3771*1.35, P3771*1)</f>
        <v>73.33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</v>
      </c>
      <c r="P3772">
        <f>ROUND(E3772/L3772, 2)</f>
        <v>100</v>
      </c>
      <c r="Q3772" t="s">
        <v>8318</v>
      </c>
      <c r="R3772" t="s">
        <v>8360</v>
      </c>
      <c r="S3772" s="10">
        <f t="shared" si="175"/>
        <v>42138.930671296301</v>
      </c>
      <c r="T3772" s="10">
        <f t="shared" si="176"/>
        <v>42168.930671296301</v>
      </c>
      <c r="U3772">
        <f>IF(H3772="GBP", P3772*1.35, P3772*1)</f>
        <v>135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1.46</v>
      </c>
      <c r="P3773">
        <f>ROUND(E3773/L3773, 2)</f>
        <v>38.42</v>
      </c>
      <c r="Q3773" t="s">
        <v>8318</v>
      </c>
      <c r="R3773" t="s">
        <v>8360</v>
      </c>
      <c r="S3773" s="10">
        <f t="shared" si="175"/>
        <v>42493.857083333336</v>
      </c>
      <c r="T3773" s="10">
        <f t="shared" si="176"/>
        <v>42508</v>
      </c>
      <c r="U3773">
        <f>IF(H3773="GBP", P3773*1.35, P3773*1)</f>
        <v>38.42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1.1000000000000001</v>
      </c>
      <c r="P3774">
        <f>ROUND(E3774/L3774, 2)</f>
        <v>166.97</v>
      </c>
      <c r="Q3774" t="s">
        <v>8318</v>
      </c>
      <c r="R3774" t="s">
        <v>8360</v>
      </c>
      <c r="S3774" s="10">
        <f t="shared" si="175"/>
        <v>42682.616967592592</v>
      </c>
      <c r="T3774" s="10">
        <f t="shared" si="176"/>
        <v>42703.25</v>
      </c>
      <c r="U3774">
        <f>IF(H3774="GBP", P3774*1.35, P3774*1)</f>
        <v>166.97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1.08</v>
      </c>
      <c r="P3775">
        <f>ROUND(E3775/L3775, 2)</f>
        <v>94.91</v>
      </c>
      <c r="Q3775" t="s">
        <v>8318</v>
      </c>
      <c r="R3775" t="s">
        <v>8360</v>
      </c>
      <c r="S3775" s="10">
        <f t="shared" si="175"/>
        <v>42656.005173611105</v>
      </c>
      <c r="T3775" s="10">
        <f t="shared" si="176"/>
        <v>42689.088888888888</v>
      </c>
      <c r="U3775">
        <f>IF(H3775="GBP", P3775*1.35, P3775*1)</f>
        <v>94.91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</v>
      </c>
      <c r="P3776">
        <f>ROUND(E3776/L3776, 2)</f>
        <v>100</v>
      </c>
      <c r="Q3776" t="s">
        <v>8318</v>
      </c>
      <c r="R3776" t="s">
        <v>8360</v>
      </c>
      <c r="S3776" s="10">
        <f t="shared" si="175"/>
        <v>42087.792303240742</v>
      </c>
      <c r="T3776" s="10">
        <f t="shared" si="176"/>
        <v>42103.792303240742</v>
      </c>
      <c r="U3776">
        <f>IF(H3776="GBP", P3776*1.35, P3776*1)</f>
        <v>100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</v>
      </c>
      <c r="P3777">
        <f>ROUND(E3777/L3777, 2)</f>
        <v>143.21</v>
      </c>
      <c r="Q3777" t="s">
        <v>8318</v>
      </c>
      <c r="R3777" t="s">
        <v>8360</v>
      </c>
      <c r="S3777" s="10">
        <f t="shared" si="175"/>
        <v>42075.942627314813</v>
      </c>
      <c r="T3777" s="10">
        <f t="shared" si="176"/>
        <v>42103.166666666672</v>
      </c>
      <c r="U3777">
        <f>IF(H3777="GBP", P3777*1.35, P3777*1)</f>
        <v>143.21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1.07</v>
      </c>
      <c r="P3778">
        <f>ROUND(E3778/L3778, 2)</f>
        <v>90.82</v>
      </c>
      <c r="Q3778" t="s">
        <v>8318</v>
      </c>
      <c r="R3778" t="s">
        <v>8360</v>
      </c>
      <c r="S3778" s="10">
        <f t="shared" si="175"/>
        <v>41814.367800925924</v>
      </c>
      <c r="T3778" s="10">
        <f t="shared" si="176"/>
        <v>41852.041666666664</v>
      </c>
      <c r="U3778">
        <f>IF(H3778="GBP", P3778*1.35, P3778*1)</f>
        <v>90.82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ROUND(E3779/D3779,2)</f>
        <v>1.43</v>
      </c>
      <c r="P3779">
        <f>ROUND(E3779/L3779, 2)</f>
        <v>48.54</v>
      </c>
      <c r="Q3779" t="s">
        <v>8318</v>
      </c>
      <c r="R3779" t="s">
        <v>8360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  <c r="U3779">
        <f>IF(H3779="GBP", P3779*1.35, P3779*1)</f>
        <v>48.54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1.05</v>
      </c>
      <c r="P3780">
        <f>ROUND(E3780/L3780, 2)</f>
        <v>70.03</v>
      </c>
      <c r="Q3780" t="s">
        <v>8318</v>
      </c>
      <c r="R3780" t="s">
        <v>8360</v>
      </c>
      <c r="S3780" s="10">
        <f t="shared" si="178"/>
        <v>41989.819212962961</v>
      </c>
      <c r="T3780" s="10">
        <f t="shared" si="179"/>
        <v>42049.819212962961</v>
      </c>
      <c r="U3780">
        <f>IF(H3780="GBP", P3780*1.35, P3780*1)</f>
        <v>70.03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1.04</v>
      </c>
      <c r="P3781">
        <f>ROUND(E3781/L3781, 2)</f>
        <v>135.63</v>
      </c>
      <c r="Q3781" t="s">
        <v>8318</v>
      </c>
      <c r="R3781" t="s">
        <v>8360</v>
      </c>
      <c r="S3781" s="10">
        <f t="shared" si="178"/>
        <v>42425.735416666663</v>
      </c>
      <c r="T3781" s="10">
        <f t="shared" si="179"/>
        <v>42455.693750000006</v>
      </c>
      <c r="U3781">
        <f>IF(H3781="GBP", P3781*1.35, P3781*1)</f>
        <v>135.63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1.2</v>
      </c>
      <c r="P3782">
        <f>ROUND(E3782/L3782, 2)</f>
        <v>100</v>
      </c>
      <c r="Q3782" t="s">
        <v>8318</v>
      </c>
      <c r="R3782" t="s">
        <v>8360</v>
      </c>
      <c r="S3782" s="10">
        <f t="shared" si="178"/>
        <v>42166.219733796301</v>
      </c>
      <c r="T3782" s="10">
        <f t="shared" si="179"/>
        <v>42198.837499999994</v>
      </c>
      <c r="U3782">
        <f>IF(H3782="GBP", P3782*1.35, P3782*1)</f>
        <v>100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1.1000000000000001</v>
      </c>
      <c r="P3783">
        <f>ROUND(E3783/L3783, 2)</f>
        <v>94.9</v>
      </c>
      <c r="Q3783" t="s">
        <v>8318</v>
      </c>
      <c r="R3783" t="s">
        <v>8360</v>
      </c>
      <c r="S3783" s="10">
        <f t="shared" si="178"/>
        <v>41865.882928240739</v>
      </c>
      <c r="T3783" s="10">
        <f t="shared" si="179"/>
        <v>41890.882928240739</v>
      </c>
      <c r="U3783">
        <f>IF(H3783="GBP", P3783*1.35, P3783*1)</f>
        <v>94.9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1.02</v>
      </c>
      <c r="P3784">
        <f>ROUND(E3784/L3784, 2)</f>
        <v>75.37</v>
      </c>
      <c r="Q3784" t="s">
        <v>8318</v>
      </c>
      <c r="R3784" t="s">
        <v>8360</v>
      </c>
      <c r="S3784" s="10">
        <f t="shared" si="178"/>
        <v>42546.862233796302</v>
      </c>
      <c r="T3784" s="10">
        <f t="shared" si="179"/>
        <v>42575.958333333328</v>
      </c>
      <c r="U3784">
        <f>IF(H3784="GBP", P3784*1.35, P3784*1)</f>
        <v>101.74950000000001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1.29</v>
      </c>
      <c r="P3785">
        <f>ROUND(E3785/L3785, 2)</f>
        <v>64.459999999999994</v>
      </c>
      <c r="Q3785" t="s">
        <v>8318</v>
      </c>
      <c r="R3785" t="s">
        <v>8360</v>
      </c>
      <c r="S3785" s="10">
        <f t="shared" si="178"/>
        <v>42420.140277777777</v>
      </c>
      <c r="T3785" s="10">
        <f t="shared" si="179"/>
        <v>42444.666666666672</v>
      </c>
      <c r="U3785">
        <f>IF(H3785="GBP", P3785*1.35, P3785*1)</f>
        <v>64.459999999999994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1.1499999999999999</v>
      </c>
      <c r="P3786">
        <f>ROUND(E3786/L3786, 2)</f>
        <v>115</v>
      </c>
      <c r="Q3786" t="s">
        <v>8318</v>
      </c>
      <c r="R3786" t="s">
        <v>8360</v>
      </c>
      <c r="S3786" s="10">
        <f t="shared" si="178"/>
        <v>42531.980694444443</v>
      </c>
      <c r="T3786" s="10">
        <f t="shared" si="179"/>
        <v>42561.980694444443</v>
      </c>
      <c r="U3786">
        <f>IF(H3786="GBP", P3786*1.35, P3786*1)</f>
        <v>115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1.51</v>
      </c>
      <c r="P3787">
        <f>ROUND(E3787/L3787, 2)</f>
        <v>100.5</v>
      </c>
      <c r="Q3787" t="s">
        <v>8318</v>
      </c>
      <c r="R3787" t="s">
        <v>8360</v>
      </c>
      <c r="S3787" s="10">
        <f t="shared" si="178"/>
        <v>42548.63853009259</v>
      </c>
      <c r="T3787" s="10">
        <f t="shared" si="179"/>
        <v>42584.418749999997</v>
      </c>
      <c r="U3787">
        <f>IF(H3787="GBP", P3787*1.35, P3787*1)</f>
        <v>135.67500000000001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1.1100000000000001</v>
      </c>
      <c r="P3788">
        <f>ROUND(E3788/L3788, 2)</f>
        <v>93.77</v>
      </c>
      <c r="Q3788" t="s">
        <v>8318</v>
      </c>
      <c r="R3788" t="s">
        <v>8360</v>
      </c>
      <c r="S3788" s="10">
        <f t="shared" si="178"/>
        <v>42487.037905092591</v>
      </c>
      <c r="T3788" s="10">
        <f t="shared" si="179"/>
        <v>42517.037905092591</v>
      </c>
      <c r="U3788">
        <f>IF(H3788="GBP", P3788*1.35, P3788*1)</f>
        <v>93.77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</v>
      </c>
      <c r="P3789">
        <f>ROUND(E3789/L3789, 2)</f>
        <v>35.1</v>
      </c>
      <c r="Q3789" t="s">
        <v>8318</v>
      </c>
      <c r="R3789" t="s">
        <v>8360</v>
      </c>
      <c r="S3789" s="10">
        <f t="shared" si="178"/>
        <v>42167.534791666665</v>
      </c>
      <c r="T3789" s="10">
        <f t="shared" si="179"/>
        <v>42196.165972222225</v>
      </c>
      <c r="U3789">
        <f>IF(H3789="GBP", P3789*1.35, P3789*1)</f>
        <v>35.1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0.01</v>
      </c>
      <c r="P3790">
        <f>ROUND(E3790/L3790, 2)</f>
        <v>500</v>
      </c>
      <c r="Q3790" t="s">
        <v>8318</v>
      </c>
      <c r="R3790" t="s">
        <v>8360</v>
      </c>
      <c r="S3790" s="10">
        <f t="shared" si="178"/>
        <v>42333.695821759262</v>
      </c>
      <c r="T3790" s="10">
        <f t="shared" si="179"/>
        <v>42361.679166666669</v>
      </c>
      <c r="U3790">
        <f>IF(H3790="GBP", P3790*1.35, P3790*1)</f>
        <v>500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0.03</v>
      </c>
      <c r="P3791">
        <f>ROUND(E3791/L3791, 2)</f>
        <v>29</v>
      </c>
      <c r="Q3791" t="s">
        <v>8318</v>
      </c>
      <c r="R3791" t="s">
        <v>8360</v>
      </c>
      <c r="S3791" s="10">
        <f t="shared" si="178"/>
        <v>42138.798819444448</v>
      </c>
      <c r="T3791" s="10">
        <f t="shared" si="179"/>
        <v>42170.798819444448</v>
      </c>
      <c r="U3791">
        <f>IF(H3791="GBP", P3791*1.35, P3791*1)</f>
        <v>39.150000000000006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P3792" t="e">
        <f>ROUND(E3792/L3792, 2)</f>
        <v>#DIV/0!</v>
      </c>
      <c r="Q3792" t="s">
        <v>8318</v>
      </c>
      <c r="R3792" t="s">
        <v>8360</v>
      </c>
      <c r="S3792" s="10">
        <f t="shared" si="178"/>
        <v>42666.666932870372</v>
      </c>
      <c r="T3792" s="10">
        <f t="shared" si="179"/>
        <v>42696.708599537036</v>
      </c>
      <c r="U3792" t="e">
        <f>IF(H3792="GBP", P3792*1.35, P3792*1)</f>
        <v>#DIV/0!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P3793" t="e">
        <f>ROUND(E3793/L3793, 2)</f>
        <v>#DIV/0!</v>
      </c>
      <c r="Q3793" t="s">
        <v>8318</v>
      </c>
      <c r="R3793" t="s">
        <v>8360</v>
      </c>
      <c r="S3793" s="10">
        <f t="shared" si="178"/>
        <v>41766.692037037035</v>
      </c>
      <c r="T3793" s="10">
        <f t="shared" si="179"/>
        <v>41826.692037037035</v>
      </c>
      <c r="U3793" t="e">
        <f>IF(H3793="GBP", P3793*1.35, P3793*1)</f>
        <v>#DIV/0!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0</v>
      </c>
      <c r="P3794">
        <f>ROUND(E3794/L3794, 2)</f>
        <v>17.5</v>
      </c>
      <c r="Q3794" t="s">
        <v>8318</v>
      </c>
      <c r="R3794" t="s">
        <v>8360</v>
      </c>
      <c r="S3794" s="10">
        <f t="shared" si="178"/>
        <v>42170.447013888886</v>
      </c>
      <c r="T3794" s="10">
        <f t="shared" si="179"/>
        <v>42200.447013888886</v>
      </c>
      <c r="U3794">
        <f>IF(H3794="GBP", P3794*1.35, P3794*1)</f>
        <v>17.5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0.6</v>
      </c>
      <c r="P3795">
        <f>ROUND(E3795/L3795, 2)</f>
        <v>174</v>
      </c>
      <c r="Q3795" t="s">
        <v>8318</v>
      </c>
      <c r="R3795" t="s">
        <v>8360</v>
      </c>
      <c r="S3795" s="10">
        <f t="shared" si="178"/>
        <v>41968.938993055555</v>
      </c>
      <c r="T3795" s="10">
        <f t="shared" si="179"/>
        <v>41989.938993055555</v>
      </c>
      <c r="U3795">
        <f>IF(H3795="GBP", P3795*1.35, P3795*1)</f>
        <v>174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0.01</v>
      </c>
      <c r="P3796">
        <f>ROUND(E3796/L3796, 2)</f>
        <v>50</v>
      </c>
      <c r="Q3796" t="s">
        <v>8318</v>
      </c>
      <c r="R3796" t="s">
        <v>8360</v>
      </c>
      <c r="S3796" s="10">
        <f t="shared" si="178"/>
        <v>42132.58048611111</v>
      </c>
      <c r="T3796" s="10">
        <f t="shared" si="179"/>
        <v>42162.58048611111</v>
      </c>
      <c r="U3796">
        <f>IF(H3796="GBP", P3796*1.35, P3796*1)</f>
        <v>67.5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0.02</v>
      </c>
      <c r="P3797">
        <f>ROUND(E3797/L3797, 2)</f>
        <v>5</v>
      </c>
      <c r="Q3797" t="s">
        <v>8318</v>
      </c>
      <c r="R3797" t="s">
        <v>8360</v>
      </c>
      <c r="S3797" s="10">
        <f t="shared" si="178"/>
        <v>42201.436226851853</v>
      </c>
      <c r="T3797" s="10">
        <f t="shared" si="179"/>
        <v>42244.9375</v>
      </c>
      <c r="U3797">
        <f>IF(H3797="GBP", P3797*1.35, P3797*1)</f>
        <v>6.75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0</v>
      </c>
      <c r="P3798">
        <f>ROUND(E3798/L3798, 2)</f>
        <v>1</v>
      </c>
      <c r="Q3798" t="s">
        <v>8318</v>
      </c>
      <c r="R3798" t="s">
        <v>8360</v>
      </c>
      <c r="S3798" s="10">
        <f t="shared" si="178"/>
        <v>42689.029583333337</v>
      </c>
      <c r="T3798" s="10">
        <f t="shared" si="179"/>
        <v>42749.029583333337</v>
      </c>
      <c r="U3798">
        <f>IF(H3798="GBP", P3798*1.35, P3798*1)</f>
        <v>1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0.9</v>
      </c>
      <c r="P3799">
        <f>ROUND(E3799/L3799, 2)</f>
        <v>145.41</v>
      </c>
      <c r="Q3799" t="s">
        <v>8318</v>
      </c>
      <c r="R3799" t="s">
        <v>8360</v>
      </c>
      <c r="S3799" s="10">
        <f t="shared" si="178"/>
        <v>42084.881539351853</v>
      </c>
      <c r="T3799" s="10">
        <f t="shared" si="179"/>
        <v>42114.881539351853</v>
      </c>
      <c r="U3799">
        <f>IF(H3799="GBP", P3799*1.35, P3799*1)</f>
        <v>145.41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0.01</v>
      </c>
      <c r="P3800">
        <f>ROUND(E3800/L3800, 2)</f>
        <v>205</v>
      </c>
      <c r="Q3800" t="s">
        <v>8318</v>
      </c>
      <c r="R3800" t="s">
        <v>8360</v>
      </c>
      <c r="S3800" s="10">
        <f t="shared" si="178"/>
        <v>41831.722777777781</v>
      </c>
      <c r="T3800" s="10">
        <f t="shared" si="179"/>
        <v>41861.722777777781</v>
      </c>
      <c r="U3800">
        <f>IF(H3800="GBP", P3800*1.35, P3800*1)</f>
        <v>205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0.04</v>
      </c>
      <c r="P3801">
        <f>ROUND(E3801/L3801, 2)</f>
        <v>100.5</v>
      </c>
      <c r="Q3801" t="s">
        <v>8318</v>
      </c>
      <c r="R3801" t="s">
        <v>8360</v>
      </c>
      <c r="S3801" s="10">
        <f t="shared" si="178"/>
        <v>42410.93105324074</v>
      </c>
      <c r="T3801" s="10">
        <f t="shared" si="179"/>
        <v>42440.93105324074</v>
      </c>
      <c r="U3801">
        <f>IF(H3801="GBP", P3801*1.35, P3801*1)</f>
        <v>100.5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0.04</v>
      </c>
      <c r="P3802">
        <f>ROUND(E3802/L3802, 2)</f>
        <v>55.06</v>
      </c>
      <c r="Q3802" t="s">
        <v>8318</v>
      </c>
      <c r="R3802" t="s">
        <v>8360</v>
      </c>
      <c r="S3802" s="10">
        <f t="shared" si="178"/>
        <v>41982.737071759257</v>
      </c>
      <c r="T3802" s="10">
        <f t="shared" si="179"/>
        <v>42015.207638888889</v>
      </c>
      <c r="U3802">
        <f>IF(H3802="GBP", P3802*1.35, P3802*1)</f>
        <v>55.06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0.09</v>
      </c>
      <c r="P3803">
        <f>ROUND(E3803/L3803, 2)</f>
        <v>47.33</v>
      </c>
      <c r="Q3803" t="s">
        <v>8318</v>
      </c>
      <c r="R3803" t="s">
        <v>8360</v>
      </c>
      <c r="S3803" s="10">
        <f t="shared" si="178"/>
        <v>41975.676111111112</v>
      </c>
      <c r="T3803" s="10">
        <f t="shared" si="179"/>
        <v>42006.676111111112</v>
      </c>
      <c r="U3803">
        <f>IF(H3803="GBP", P3803*1.35, P3803*1)</f>
        <v>47.33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P3804" t="e">
        <f>ROUND(E3804/L3804, 2)</f>
        <v>#DIV/0!</v>
      </c>
      <c r="Q3804" t="s">
        <v>8318</v>
      </c>
      <c r="R3804" t="s">
        <v>8360</v>
      </c>
      <c r="S3804" s="10">
        <f t="shared" si="178"/>
        <v>42269.126226851848</v>
      </c>
      <c r="T3804" s="10">
        <f t="shared" si="179"/>
        <v>42299.126226851848</v>
      </c>
      <c r="U3804" t="e">
        <f>IF(H3804="GBP", P3804*1.35, P3804*1)</f>
        <v>#DIV/0!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0.2</v>
      </c>
      <c r="P3805">
        <f>ROUND(E3805/L3805, 2)</f>
        <v>58.95</v>
      </c>
      <c r="Q3805" t="s">
        <v>8318</v>
      </c>
      <c r="R3805" t="s">
        <v>8360</v>
      </c>
      <c r="S3805" s="10">
        <f t="shared" si="178"/>
        <v>42403.971851851849</v>
      </c>
      <c r="T3805" s="10">
        <f t="shared" si="179"/>
        <v>42433.971851851849</v>
      </c>
      <c r="U3805">
        <f>IF(H3805="GBP", P3805*1.35, P3805*1)</f>
        <v>58.95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P3806" t="e">
        <f>ROUND(E3806/L3806, 2)</f>
        <v>#DIV/0!</v>
      </c>
      <c r="Q3806" t="s">
        <v>8318</v>
      </c>
      <c r="R3806" t="s">
        <v>8360</v>
      </c>
      <c r="S3806" s="10">
        <f t="shared" si="178"/>
        <v>42527.00953703704</v>
      </c>
      <c r="T3806" s="10">
        <f t="shared" si="179"/>
        <v>42582.291666666672</v>
      </c>
      <c r="U3806" t="e">
        <f>IF(H3806="GBP", P3806*1.35, P3806*1)</f>
        <v>#DIV/0!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0</v>
      </c>
      <c r="P3807">
        <f>ROUND(E3807/L3807, 2)</f>
        <v>1.5</v>
      </c>
      <c r="Q3807" t="s">
        <v>8318</v>
      </c>
      <c r="R3807" t="s">
        <v>8360</v>
      </c>
      <c r="S3807" s="10">
        <f t="shared" si="178"/>
        <v>41849.887037037035</v>
      </c>
      <c r="T3807" s="10">
        <f t="shared" si="179"/>
        <v>41909.887037037035</v>
      </c>
      <c r="U3807">
        <f>IF(H3807="GBP", P3807*1.35, P3807*1)</f>
        <v>1.5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0</v>
      </c>
      <c r="P3808">
        <f>ROUND(E3808/L3808, 2)</f>
        <v>5</v>
      </c>
      <c r="Q3808" t="s">
        <v>8318</v>
      </c>
      <c r="R3808" t="s">
        <v>8360</v>
      </c>
      <c r="S3808" s="10">
        <f t="shared" si="178"/>
        <v>41799.259039351848</v>
      </c>
      <c r="T3808" s="10">
        <f t="shared" si="179"/>
        <v>41819.259039351848</v>
      </c>
      <c r="U3808">
        <f>IF(H3808="GBP", P3808*1.35, P3808*1)</f>
        <v>5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0.3</v>
      </c>
      <c r="P3809">
        <f>ROUND(E3809/L3809, 2)</f>
        <v>50.56</v>
      </c>
      <c r="Q3809" t="s">
        <v>8318</v>
      </c>
      <c r="R3809" t="s">
        <v>8360</v>
      </c>
      <c r="S3809" s="10">
        <f t="shared" si="178"/>
        <v>42090.909016203703</v>
      </c>
      <c r="T3809" s="10">
        <f t="shared" si="179"/>
        <v>42097.909016203703</v>
      </c>
      <c r="U3809">
        <f>IF(H3809="GBP", P3809*1.35, P3809*1)</f>
        <v>50.56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</v>
      </c>
      <c r="P3810">
        <f>ROUND(E3810/L3810, 2)</f>
        <v>41.67</v>
      </c>
      <c r="Q3810" t="s">
        <v>8318</v>
      </c>
      <c r="R3810" t="s">
        <v>8319</v>
      </c>
      <c r="S3810" s="10">
        <f t="shared" si="178"/>
        <v>42059.453923611116</v>
      </c>
      <c r="T3810" s="10">
        <f t="shared" si="179"/>
        <v>42119.412256944444</v>
      </c>
      <c r="U3810">
        <f>IF(H3810="GBP", P3810*1.35, P3810*1)</f>
        <v>56.254500000000007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1.01</v>
      </c>
      <c r="P3811">
        <f>ROUND(E3811/L3811, 2)</f>
        <v>53.29</v>
      </c>
      <c r="Q3811" t="s">
        <v>8318</v>
      </c>
      <c r="R3811" t="s">
        <v>8319</v>
      </c>
      <c r="S3811" s="10">
        <f t="shared" si="178"/>
        <v>41800.526701388888</v>
      </c>
      <c r="T3811" s="10">
        <f t="shared" si="179"/>
        <v>41850.958333333336</v>
      </c>
      <c r="U3811">
        <f>IF(H3811="GBP", P3811*1.35, P3811*1)</f>
        <v>71.941500000000005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1.22</v>
      </c>
      <c r="P3812">
        <f>ROUND(E3812/L3812, 2)</f>
        <v>70.23</v>
      </c>
      <c r="Q3812" t="s">
        <v>8318</v>
      </c>
      <c r="R3812" t="s">
        <v>8319</v>
      </c>
      <c r="S3812" s="10">
        <f t="shared" si="178"/>
        <v>42054.849050925928</v>
      </c>
      <c r="T3812" s="10">
        <f t="shared" si="179"/>
        <v>42084.807384259257</v>
      </c>
      <c r="U3812">
        <f>IF(H3812="GBP", P3812*1.35, P3812*1)</f>
        <v>70.23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3.3</v>
      </c>
      <c r="P3813">
        <f>ROUND(E3813/L3813, 2)</f>
        <v>43.42</v>
      </c>
      <c r="Q3813" t="s">
        <v>8318</v>
      </c>
      <c r="R3813" t="s">
        <v>8319</v>
      </c>
      <c r="S3813" s="10">
        <f t="shared" si="178"/>
        <v>42487.62700231481</v>
      </c>
      <c r="T3813" s="10">
        <f t="shared" si="179"/>
        <v>42521.458333333328</v>
      </c>
      <c r="U3813">
        <f>IF(H3813="GBP", P3813*1.35, P3813*1)</f>
        <v>58.617000000000004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1.1000000000000001</v>
      </c>
      <c r="P3814">
        <f>ROUND(E3814/L3814, 2)</f>
        <v>199.18</v>
      </c>
      <c r="Q3814" t="s">
        <v>8318</v>
      </c>
      <c r="R3814" t="s">
        <v>8319</v>
      </c>
      <c r="S3814" s="10">
        <f t="shared" si="178"/>
        <v>42109.751250000001</v>
      </c>
      <c r="T3814" s="10">
        <f t="shared" si="179"/>
        <v>42156.165972222225</v>
      </c>
      <c r="U3814">
        <f>IF(H3814="GBP", P3814*1.35, P3814*1)</f>
        <v>199.18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1.01</v>
      </c>
      <c r="P3815">
        <f>ROUND(E3815/L3815, 2)</f>
        <v>78.52</v>
      </c>
      <c r="Q3815" t="s">
        <v>8318</v>
      </c>
      <c r="R3815" t="s">
        <v>8319</v>
      </c>
      <c r="S3815" s="10">
        <f t="shared" si="178"/>
        <v>42497.275706018518</v>
      </c>
      <c r="T3815" s="10">
        <f t="shared" si="179"/>
        <v>42535.904861111107</v>
      </c>
      <c r="U3815">
        <f>IF(H3815="GBP", P3815*1.35, P3815*1)</f>
        <v>78.52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1.4</v>
      </c>
      <c r="P3816">
        <f>ROUND(E3816/L3816, 2)</f>
        <v>61.82</v>
      </c>
      <c r="Q3816" t="s">
        <v>8318</v>
      </c>
      <c r="R3816" t="s">
        <v>8319</v>
      </c>
      <c r="S3816" s="10">
        <f t="shared" si="178"/>
        <v>42058.904074074075</v>
      </c>
      <c r="T3816" s="10">
        <f t="shared" si="179"/>
        <v>42095.165972222225</v>
      </c>
      <c r="U3816">
        <f>IF(H3816="GBP", P3816*1.35, P3816*1)</f>
        <v>61.82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</v>
      </c>
      <c r="P3817">
        <f>ROUND(E3817/L3817, 2)</f>
        <v>50</v>
      </c>
      <c r="Q3817" t="s">
        <v>8318</v>
      </c>
      <c r="R3817" t="s">
        <v>8319</v>
      </c>
      <c r="S3817" s="10">
        <f t="shared" si="178"/>
        <v>42207.259918981479</v>
      </c>
      <c r="T3817" s="10">
        <f t="shared" si="179"/>
        <v>42236.958333333328</v>
      </c>
      <c r="U3817">
        <f>IF(H3817="GBP", P3817*1.35, P3817*1)</f>
        <v>67.5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1.19</v>
      </c>
      <c r="P3818">
        <f>ROUND(E3818/L3818, 2)</f>
        <v>48.34</v>
      </c>
      <c r="Q3818" t="s">
        <v>8318</v>
      </c>
      <c r="R3818" t="s">
        <v>8319</v>
      </c>
      <c r="S3818" s="10">
        <f t="shared" si="178"/>
        <v>41807.690081018518</v>
      </c>
      <c r="T3818" s="10">
        <f t="shared" si="179"/>
        <v>41837.690081018518</v>
      </c>
      <c r="U3818">
        <f>IF(H3818="GBP", P3818*1.35, P3818*1)</f>
        <v>48.34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1.07</v>
      </c>
      <c r="P3819">
        <f>ROUND(E3819/L3819, 2)</f>
        <v>107.25</v>
      </c>
      <c r="Q3819" t="s">
        <v>8318</v>
      </c>
      <c r="R3819" t="s">
        <v>8319</v>
      </c>
      <c r="S3819" s="10">
        <f t="shared" si="178"/>
        <v>42284.69694444444</v>
      </c>
      <c r="T3819" s="10">
        <f t="shared" si="179"/>
        <v>42301.165972222225</v>
      </c>
      <c r="U3819">
        <f>IF(H3819="GBP", P3819*1.35, P3819*1)</f>
        <v>107.25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2.2799999999999998</v>
      </c>
      <c r="P3820">
        <f>ROUND(E3820/L3820, 2)</f>
        <v>57</v>
      </c>
      <c r="Q3820" t="s">
        <v>8318</v>
      </c>
      <c r="R3820" t="s">
        <v>8319</v>
      </c>
      <c r="S3820" s="10">
        <f t="shared" si="178"/>
        <v>42045.84238425926</v>
      </c>
      <c r="T3820" s="10">
        <f t="shared" si="179"/>
        <v>42075.800717592589</v>
      </c>
      <c r="U3820">
        <f>IF(H3820="GBP", P3820*1.35, P3820*1)</f>
        <v>57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1.06</v>
      </c>
      <c r="P3821">
        <f>ROUND(E3821/L3821, 2)</f>
        <v>40.92</v>
      </c>
      <c r="Q3821" t="s">
        <v>8318</v>
      </c>
      <c r="R3821" t="s">
        <v>8319</v>
      </c>
      <c r="S3821" s="10">
        <f t="shared" si="178"/>
        <v>42184.209537037037</v>
      </c>
      <c r="T3821" s="10">
        <f t="shared" si="179"/>
        <v>42202.876388888893</v>
      </c>
      <c r="U3821">
        <f>IF(H3821="GBP", P3821*1.35, P3821*1)</f>
        <v>40.92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1.43</v>
      </c>
      <c r="P3822">
        <f>ROUND(E3822/L3822, 2)</f>
        <v>21.5</v>
      </c>
      <c r="Q3822" t="s">
        <v>8318</v>
      </c>
      <c r="R3822" t="s">
        <v>8319</v>
      </c>
      <c r="S3822" s="10">
        <f t="shared" si="178"/>
        <v>42160.651817129634</v>
      </c>
      <c r="T3822" s="10">
        <f t="shared" si="179"/>
        <v>42190.651817129634</v>
      </c>
      <c r="U3822">
        <f>IF(H3822="GBP", P3822*1.35, P3822*1)</f>
        <v>29.025000000000002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1.05</v>
      </c>
      <c r="P3823">
        <f>ROUND(E3823/L3823, 2)</f>
        <v>79.540000000000006</v>
      </c>
      <c r="Q3823" t="s">
        <v>8318</v>
      </c>
      <c r="R3823" t="s">
        <v>8319</v>
      </c>
      <c r="S3823" s="10">
        <f t="shared" si="178"/>
        <v>42341.180636574078</v>
      </c>
      <c r="T3823" s="10">
        <f t="shared" si="179"/>
        <v>42373.180636574078</v>
      </c>
      <c r="U3823">
        <f>IF(H3823="GBP", P3823*1.35, P3823*1)</f>
        <v>79.540000000000006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1.1000000000000001</v>
      </c>
      <c r="P3824">
        <f>ROUND(E3824/L3824, 2)</f>
        <v>72.38</v>
      </c>
      <c r="Q3824" t="s">
        <v>8318</v>
      </c>
      <c r="R3824" t="s">
        <v>8319</v>
      </c>
      <c r="S3824" s="10">
        <f t="shared" si="178"/>
        <v>42329.838159722218</v>
      </c>
      <c r="T3824" s="10">
        <f t="shared" si="179"/>
        <v>42388.957638888889</v>
      </c>
      <c r="U3824">
        <f>IF(H3824="GBP", P3824*1.35, P3824*1)</f>
        <v>72.38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1.06</v>
      </c>
      <c r="P3825">
        <f>ROUND(E3825/L3825, 2)</f>
        <v>64.63</v>
      </c>
      <c r="Q3825" t="s">
        <v>8318</v>
      </c>
      <c r="R3825" t="s">
        <v>8319</v>
      </c>
      <c r="S3825" s="10">
        <f t="shared" si="178"/>
        <v>42170.910231481481</v>
      </c>
      <c r="T3825" s="10">
        <f t="shared" si="179"/>
        <v>42205.165972222225</v>
      </c>
      <c r="U3825">
        <f>IF(H3825="GBP", P3825*1.35, P3825*1)</f>
        <v>64.63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1.08</v>
      </c>
      <c r="P3826">
        <f>ROUND(E3826/L3826, 2)</f>
        <v>38.57</v>
      </c>
      <c r="Q3826" t="s">
        <v>8318</v>
      </c>
      <c r="R3826" t="s">
        <v>8319</v>
      </c>
      <c r="S3826" s="10">
        <f t="shared" si="178"/>
        <v>42571.626192129625</v>
      </c>
      <c r="T3826" s="10">
        <f t="shared" si="179"/>
        <v>42583.570138888885</v>
      </c>
      <c r="U3826">
        <f>IF(H3826="GBP", P3826*1.35, P3826*1)</f>
        <v>52.069500000000005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1.05</v>
      </c>
      <c r="P3827">
        <f>ROUND(E3827/L3827, 2)</f>
        <v>107.57</v>
      </c>
      <c r="Q3827" t="s">
        <v>8318</v>
      </c>
      <c r="R3827" t="s">
        <v>8319</v>
      </c>
      <c r="S3827" s="10">
        <f t="shared" si="178"/>
        <v>42151.069606481484</v>
      </c>
      <c r="T3827" s="10">
        <f t="shared" si="179"/>
        <v>42172.069606481484</v>
      </c>
      <c r="U3827">
        <f>IF(H3827="GBP", P3827*1.35, P3827*1)</f>
        <v>107.57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1.19</v>
      </c>
      <c r="P3828">
        <f>ROUND(E3828/L3828, 2)</f>
        <v>27.5</v>
      </c>
      <c r="Q3828" t="s">
        <v>8318</v>
      </c>
      <c r="R3828" t="s">
        <v>8319</v>
      </c>
      <c r="S3828" s="10">
        <f t="shared" si="178"/>
        <v>42101.423541666663</v>
      </c>
      <c r="T3828" s="10">
        <f t="shared" si="179"/>
        <v>42131.423541666663</v>
      </c>
      <c r="U3828">
        <f>IF(H3828="GBP", P3828*1.35, P3828*1)</f>
        <v>37.125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1.53</v>
      </c>
      <c r="P3829">
        <f>ROUND(E3829/L3829, 2)</f>
        <v>70.459999999999994</v>
      </c>
      <c r="Q3829" t="s">
        <v>8318</v>
      </c>
      <c r="R3829" t="s">
        <v>8319</v>
      </c>
      <c r="S3829" s="10">
        <f t="shared" si="178"/>
        <v>42034.928252314814</v>
      </c>
      <c r="T3829" s="10">
        <f t="shared" si="179"/>
        <v>42090</v>
      </c>
      <c r="U3829">
        <f>IF(H3829="GBP", P3829*1.35, P3829*1)</f>
        <v>95.120999999999995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</v>
      </c>
      <c r="P3830">
        <f>ROUND(E3830/L3830, 2)</f>
        <v>178.57</v>
      </c>
      <c r="Q3830" t="s">
        <v>8318</v>
      </c>
      <c r="R3830" t="s">
        <v>8319</v>
      </c>
      <c r="S3830" s="10">
        <f t="shared" si="178"/>
        <v>41944.527627314819</v>
      </c>
      <c r="T3830" s="10">
        <f t="shared" si="179"/>
        <v>42004.569293981483</v>
      </c>
      <c r="U3830">
        <f>IF(H3830="GBP", P3830*1.35, P3830*1)</f>
        <v>178.57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</v>
      </c>
      <c r="P3831">
        <f>ROUND(E3831/L3831, 2)</f>
        <v>62.63</v>
      </c>
      <c r="Q3831" t="s">
        <v>8318</v>
      </c>
      <c r="R3831" t="s">
        <v>8319</v>
      </c>
      <c r="S3831" s="10">
        <f t="shared" si="178"/>
        <v>42593.865405092598</v>
      </c>
      <c r="T3831" s="10">
        <f t="shared" si="179"/>
        <v>42613.865405092598</v>
      </c>
      <c r="U3831">
        <f>IF(H3831="GBP", P3831*1.35, P3831*1)</f>
        <v>62.63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2.25</v>
      </c>
      <c r="P3832">
        <f>ROUND(E3832/L3832, 2)</f>
        <v>75</v>
      </c>
      <c r="Q3832" t="s">
        <v>8318</v>
      </c>
      <c r="R3832" t="s">
        <v>8319</v>
      </c>
      <c r="S3832" s="10">
        <f t="shared" si="178"/>
        <v>42503.740868055553</v>
      </c>
      <c r="T3832" s="10">
        <f t="shared" si="179"/>
        <v>42517.740868055553</v>
      </c>
      <c r="U3832">
        <f>IF(H3832="GBP", P3832*1.35, P3832*1)</f>
        <v>75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1.06</v>
      </c>
      <c r="P3833">
        <f>ROUND(E3833/L3833, 2)</f>
        <v>58.9</v>
      </c>
      <c r="Q3833" t="s">
        <v>8318</v>
      </c>
      <c r="R3833" t="s">
        <v>8319</v>
      </c>
      <c r="S3833" s="10">
        <f t="shared" si="178"/>
        <v>41927.848900462966</v>
      </c>
      <c r="T3833" s="10">
        <f t="shared" si="179"/>
        <v>41948.890567129631</v>
      </c>
      <c r="U3833">
        <f>IF(H3833="GBP", P3833*1.35, P3833*1)</f>
        <v>58.9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1.05</v>
      </c>
      <c r="P3834">
        <f>ROUND(E3834/L3834, 2)</f>
        <v>139.56</v>
      </c>
      <c r="Q3834" t="s">
        <v>8318</v>
      </c>
      <c r="R3834" t="s">
        <v>8319</v>
      </c>
      <c r="S3834" s="10">
        <f t="shared" si="178"/>
        <v>42375.114988425921</v>
      </c>
      <c r="T3834" s="10">
        <f t="shared" si="179"/>
        <v>42420.114988425921</v>
      </c>
      <c r="U3834">
        <f>IF(H3834="GBP", P3834*1.35, P3834*1)</f>
        <v>139.56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1.17</v>
      </c>
      <c r="P3835">
        <f>ROUND(E3835/L3835, 2)</f>
        <v>70</v>
      </c>
      <c r="Q3835" t="s">
        <v>8318</v>
      </c>
      <c r="R3835" t="s">
        <v>8319</v>
      </c>
      <c r="S3835" s="10">
        <f t="shared" si="178"/>
        <v>41963.872361111105</v>
      </c>
      <c r="T3835" s="10">
        <f t="shared" si="179"/>
        <v>41974.797916666663</v>
      </c>
      <c r="U3835">
        <f>IF(H3835="GBP", P3835*1.35, P3835*1)</f>
        <v>70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1.0900000000000001</v>
      </c>
      <c r="P3836">
        <f>ROUND(E3836/L3836, 2)</f>
        <v>57.39</v>
      </c>
      <c r="Q3836" t="s">
        <v>8318</v>
      </c>
      <c r="R3836" t="s">
        <v>8319</v>
      </c>
      <c r="S3836" s="10">
        <f t="shared" si="178"/>
        <v>42143.445219907408</v>
      </c>
      <c r="T3836" s="10">
        <f t="shared" si="179"/>
        <v>42173.445219907408</v>
      </c>
      <c r="U3836">
        <f>IF(H3836="GBP", P3836*1.35, P3836*1)</f>
        <v>77.476500000000001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1.6</v>
      </c>
      <c r="P3837">
        <f>ROUND(E3837/L3837, 2)</f>
        <v>40</v>
      </c>
      <c r="Q3837" t="s">
        <v>8318</v>
      </c>
      <c r="R3837" t="s">
        <v>8319</v>
      </c>
      <c r="S3837" s="10">
        <f t="shared" si="178"/>
        <v>42460.94222222222</v>
      </c>
      <c r="T3837" s="10">
        <f t="shared" si="179"/>
        <v>42481.94222222222</v>
      </c>
      <c r="U3837">
        <f>IF(H3837="GBP", P3837*1.35, P3837*1)</f>
        <v>54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1.1299999999999999</v>
      </c>
      <c r="P3838">
        <f>ROUND(E3838/L3838, 2)</f>
        <v>64.290000000000006</v>
      </c>
      <c r="Q3838" t="s">
        <v>8318</v>
      </c>
      <c r="R3838" t="s">
        <v>8319</v>
      </c>
      <c r="S3838" s="10">
        <f t="shared" si="178"/>
        <v>42553.926527777774</v>
      </c>
      <c r="T3838" s="10">
        <f t="shared" si="179"/>
        <v>42585.172916666663</v>
      </c>
      <c r="U3838">
        <f>IF(H3838="GBP", P3838*1.35, P3838*1)</f>
        <v>64.290000000000006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1.02</v>
      </c>
      <c r="P3839">
        <f>ROUND(E3839/L3839, 2)</f>
        <v>120.12</v>
      </c>
      <c r="Q3839" t="s">
        <v>8318</v>
      </c>
      <c r="R3839" t="s">
        <v>8319</v>
      </c>
      <c r="S3839" s="10">
        <f t="shared" si="178"/>
        <v>42152.765717592592</v>
      </c>
      <c r="T3839" s="10">
        <f t="shared" si="179"/>
        <v>42188.765717592592</v>
      </c>
      <c r="U3839">
        <f>IF(H3839="GBP", P3839*1.35, P3839*1)</f>
        <v>162.16200000000001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1.01</v>
      </c>
      <c r="P3840">
        <f>ROUND(E3840/L3840, 2)</f>
        <v>1008.24</v>
      </c>
      <c r="Q3840" t="s">
        <v>8318</v>
      </c>
      <c r="R3840" t="s">
        <v>8319</v>
      </c>
      <c r="S3840" s="10">
        <f t="shared" si="178"/>
        <v>42116.710752314815</v>
      </c>
      <c r="T3840" s="10">
        <f t="shared" si="179"/>
        <v>42146.710752314815</v>
      </c>
      <c r="U3840">
        <f>IF(H3840="GBP", P3840*1.35, P3840*1)</f>
        <v>1008.24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1.01</v>
      </c>
      <c r="P3841">
        <f>ROUND(E3841/L3841, 2)</f>
        <v>63.28</v>
      </c>
      <c r="Q3841" t="s">
        <v>8318</v>
      </c>
      <c r="R3841" t="s">
        <v>8319</v>
      </c>
      <c r="S3841" s="10">
        <f t="shared" si="178"/>
        <v>42155.142638888887</v>
      </c>
      <c r="T3841" s="10">
        <f t="shared" si="179"/>
        <v>42215.142638888887</v>
      </c>
      <c r="U3841">
        <f>IF(H3841="GBP", P3841*1.35, P3841*1)</f>
        <v>63.28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</v>
      </c>
      <c r="P3842">
        <f>ROUND(E3842/L3842, 2)</f>
        <v>21.67</v>
      </c>
      <c r="Q3842" t="s">
        <v>8318</v>
      </c>
      <c r="R3842" t="s">
        <v>8319</v>
      </c>
      <c r="S3842" s="10">
        <f t="shared" si="178"/>
        <v>42432.701724537037</v>
      </c>
      <c r="T3842" s="10">
        <f t="shared" si="179"/>
        <v>42457.660057870366</v>
      </c>
      <c r="U3842">
        <f>IF(H3842="GBP", P3842*1.35, P3842*1)</f>
        <v>29.254500000000004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ROUND(E3843/D3843,2)</f>
        <v>0.09</v>
      </c>
      <c r="P3843">
        <f>ROUND(E3843/L3843, 2)</f>
        <v>25.65</v>
      </c>
      <c r="Q3843" t="s">
        <v>8318</v>
      </c>
      <c r="R3843" t="s">
        <v>8319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  <c r="U3843">
        <f>IF(H3843="GBP", P3843*1.35, P3843*1)</f>
        <v>25.65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0.22</v>
      </c>
      <c r="P3844">
        <f>ROUND(E3844/L3844, 2)</f>
        <v>47.7</v>
      </c>
      <c r="Q3844" t="s">
        <v>8318</v>
      </c>
      <c r="R3844" t="s">
        <v>8319</v>
      </c>
      <c r="S3844" s="10">
        <f t="shared" si="181"/>
        <v>41740.493657407409</v>
      </c>
      <c r="T3844" s="10">
        <f t="shared" si="182"/>
        <v>41770.493657407409</v>
      </c>
      <c r="U3844">
        <f>IF(H3844="GBP", P3844*1.35, P3844*1)</f>
        <v>64.39500000000001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0.21</v>
      </c>
      <c r="P3845">
        <f>ROUND(E3845/L3845, 2)</f>
        <v>56.05</v>
      </c>
      <c r="Q3845" t="s">
        <v>8318</v>
      </c>
      <c r="R3845" t="s">
        <v>8319</v>
      </c>
      <c r="S3845" s="10">
        <f t="shared" si="181"/>
        <v>41766.072500000002</v>
      </c>
      <c r="T3845" s="10">
        <f t="shared" si="182"/>
        <v>41791.072500000002</v>
      </c>
      <c r="U3845">
        <f>IF(H3845="GBP", P3845*1.35, P3845*1)</f>
        <v>56.05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0.41</v>
      </c>
      <c r="P3846">
        <f>ROUND(E3846/L3846, 2)</f>
        <v>81.319999999999993</v>
      </c>
      <c r="Q3846" t="s">
        <v>8318</v>
      </c>
      <c r="R3846" t="s">
        <v>8319</v>
      </c>
      <c r="S3846" s="10">
        <f t="shared" si="181"/>
        <v>41766.617291666669</v>
      </c>
      <c r="T3846" s="10">
        <f t="shared" si="182"/>
        <v>41793.290972222225</v>
      </c>
      <c r="U3846">
        <f>IF(H3846="GBP", P3846*1.35, P3846*1)</f>
        <v>81.319999999999993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0.02</v>
      </c>
      <c r="P3847">
        <f>ROUND(E3847/L3847, 2)</f>
        <v>70.17</v>
      </c>
      <c r="Q3847" t="s">
        <v>8318</v>
      </c>
      <c r="R3847" t="s">
        <v>8319</v>
      </c>
      <c r="S3847" s="10">
        <f t="shared" si="181"/>
        <v>42248.627013888887</v>
      </c>
      <c r="T3847" s="10">
        <f t="shared" si="182"/>
        <v>42278.627013888887</v>
      </c>
      <c r="U3847">
        <f>IF(H3847="GBP", P3847*1.35, P3847*1)</f>
        <v>70.17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0.03</v>
      </c>
      <c r="P3848">
        <f>ROUND(E3848/L3848, 2)</f>
        <v>23.63</v>
      </c>
      <c r="Q3848" t="s">
        <v>8318</v>
      </c>
      <c r="R3848" t="s">
        <v>8319</v>
      </c>
      <c r="S3848" s="10">
        <f t="shared" si="181"/>
        <v>41885.221550925926</v>
      </c>
      <c r="T3848" s="10">
        <f t="shared" si="182"/>
        <v>41916.290972222225</v>
      </c>
      <c r="U3848">
        <f>IF(H3848="GBP", P3848*1.35, P3848*1)</f>
        <v>23.63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0.16</v>
      </c>
      <c r="P3849">
        <f>ROUND(E3849/L3849, 2)</f>
        <v>188.56</v>
      </c>
      <c r="Q3849" t="s">
        <v>8318</v>
      </c>
      <c r="R3849" t="s">
        <v>8319</v>
      </c>
      <c r="S3849" s="10">
        <f t="shared" si="181"/>
        <v>42159.224432870367</v>
      </c>
      <c r="T3849" s="10">
        <f t="shared" si="182"/>
        <v>42204.224432870367</v>
      </c>
      <c r="U3849">
        <f>IF(H3849="GBP", P3849*1.35, P3849*1)</f>
        <v>188.56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0.16</v>
      </c>
      <c r="P3850">
        <f>ROUND(E3850/L3850, 2)</f>
        <v>49.51</v>
      </c>
      <c r="Q3850" t="s">
        <v>8318</v>
      </c>
      <c r="R3850" t="s">
        <v>8319</v>
      </c>
      <c r="S3850" s="10">
        <f t="shared" si="181"/>
        <v>42265.817002314812</v>
      </c>
      <c r="T3850" s="10">
        <f t="shared" si="182"/>
        <v>42295.817002314812</v>
      </c>
      <c r="U3850">
        <f>IF(H3850="GBP", P3850*1.35, P3850*1)</f>
        <v>49.51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7.0000000000000007E-2</v>
      </c>
      <c r="P3851">
        <f>ROUND(E3851/L3851, 2)</f>
        <v>75.459999999999994</v>
      </c>
      <c r="Q3851" t="s">
        <v>8318</v>
      </c>
      <c r="R3851" t="s">
        <v>8319</v>
      </c>
      <c r="S3851" s="10">
        <f t="shared" si="181"/>
        <v>42136.767175925925</v>
      </c>
      <c r="T3851" s="10">
        <f t="shared" si="182"/>
        <v>42166.767175925925</v>
      </c>
      <c r="U3851">
        <f>IF(H3851="GBP", P3851*1.35, P3851*1)</f>
        <v>75.459999999999994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0.04</v>
      </c>
      <c r="P3852">
        <f>ROUND(E3852/L3852, 2)</f>
        <v>9.5</v>
      </c>
      <c r="Q3852" t="s">
        <v>8318</v>
      </c>
      <c r="R3852" t="s">
        <v>8319</v>
      </c>
      <c r="S3852" s="10">
        <f t="shared" si="181"/>
        <v>41975.124340277776</v>
      </c>
      <c r="T3852" s="10">
        <f t="shared" si="182"/>
        <v>42005.124340277776</v>
      </c>
      <c r="U3852">
        <f>IF(H3852="GBP", P3852*1.35, P3852*1)</f>
        <v>9.5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0.34</v>
      </c>
      <c r="P3853">
        <f>ROUND(E3853/L3853, 2)</f>
        <v>35.5</v>
      </c>
      <c r="Q3853" t="s">
        <v>8318</v>
      </c>
      <c r="R3853" t="s">
        <v>8319</v>
      </c>
      <c r="S3853" s="10">
        <f t="shared" si="181"/>
        <v>42172.439571759256</v>
      </c>
      <c r="T3853" s="10">
        <f t="shared" si="182"/>
        <v>42202.439571759256</v>
      </c>
      <c r="U3853">
        <f>IF(H3853="GBP", P3853*1.35, P3853*1)</f>
        <v>47.925000000000004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0</v>
      </c>
      <c r="P3854">
        <f>ROUND(E3854/L3854, 2)</f>
        <v>10</v>
      </c>
      <c r="Q3854" t="s">
        <v>8318</v>
      </c>
      <c r="R3854" t="s">
        <v>8319</v>
      </c>
      <c r="S3854" s="10">
        <f t="shared" si="181"/>
        <v>42065.190694444449</v>
      </c>
      <c r="T3854" s="10">
        <f t="shared" si="182"/>
        <v>42090.149027777778</v>
      </c>
      <c r="U3854">
        <f>IF(H3854="GBP", P3854*1.35, P3854*1)</f>
        <v>10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0</v>
      </c>
      <c r="P3855">
        <f>ROUND(E3855/L3855, 2)</f>
        <v>13</v>
      </c>
      <c r="Q3855" t="s">
        <v>8318</v>
      </c>
      <c r="R3855" t="s">
        <v>8319</v>
      </c>
      <c r="S3855" s="10">
        <f t="shared" si="181"/>
        <v>41848.84002314815</v>
      </c>
      <c r="T3855" s="10">
        <f t="shared" si="182"/>
        <v>41883.84002314815</v>
      </c>
      <c r="U3855">
        <f>IF(H3855="GBP", P3855*1.35, P3855*1)</f>
        <v>13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0.16</v>
      </c>
      <c r="P3856">
        <f>ROUND(E3856/L3856, 2)</f>
        <v>89.4</v>
      </c>
      <c r="Q3856" t="s">
        <v>8318</v>
      </c>
      <c r="R3856" t="s">
        <v>8319</v>
      </c>
      <c r="S3856" s="10">
        <f t="shared" si="181"/>
        <v>42103.884930555556</v>
      </c>
      <c r="T3856" s="10">
        <f t="shared" si="182"/>
        <v>42133.884930555556</v>
      </c>
      <c r="U3856">
        <f>IF(H3856="GBP", P3856*1.35, P3856*1)</f>
        <v>89.4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0.03</v>
      </c>
      <c r="P3857">
        <f>ROUND(E3857/L3857, 2)</f>
        <v>25</v>
      </c>
      <c r="Q3857" t="s">
        <v>8318</v>
      </c>
      <c r="R3857" t="s">
        <v>8319</v>
      </c>
      <c r="S3857" s="10">
        <f t="shared" si="181"/>
        <v>42059.970729166671</v>
      </c>
      <c r="T3857" s="10">
        <f t="shared" si="182"/>
        <v>42089.929062499999</v>
      </c>
      <c r="U3857">
        <f>IF(H3857="GBP", P3857*1.35, P3857*1)</f>
        <v>25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0</v>
      </c>
      <c r="P3858">
        <f>ROUND(E3858/L3858, 2)</f>
        <v>1</v>
      </c>
      <c r="Q3858" t="s">
        <v>8318</v>
      </c>
      <c r="R3858" t="s">
        <v>8319</v>
      </c>
      <c r="S3858" s="10">
        <f t="shared" si="181"/>
        <v>42041.743090277778</v>
      </c>
      <c r="T3858" s="10">
        <f t="shared" si="182"/>
        <v>42071.701423611114</v>
      </c>
      <c r="U3858">
        <f>IF(H3858="GBP", P3858*1.35, P3858*1)</f>
        <v>1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0.05</v>
      </c>
      <c r="P3859">
        <f>ROUND(E3859/L3859, 2)</f>
        <v>65</v>
      </c>
      <c r="Q3859" t="s">
        <v>8318</v>
      </c>
      <c r="R3859" t="s">
        <v>8319</v>
      </c>
      <c r="S3859" s="10">
        <f t="shared" si="181"/>
        <v>41829.73715277778</v>
      </c>
      <c r="T3859" s="10">
        <f t="shared" si="182"/>
        <v>41852.716666666667</v>
      </c>
      <c r="U3859">
        <f>IF(H3859="GBP", P3859*1.35, P3859*1)</f>
        <v>65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0.02</v>
      </c>
      <c r="P3860">
        <f>ROUND(E3860/L3860, 2)</f>
        <v>10</v>
      </c>
      <c r="Q3860" t="s">
        <v>8318</v>
      </c>
      <c r="R3860" t="s">
        <v>8319</v>
      </c>
      <c r="S3860" s="10">
        <f t="shared" si="181"/>
        <v>42128.431064814817</v>
      </c>
      <c r="T3860" s="10">
        <f t="shared" si="182"/>
        <v>42146.875</v>
      </c>
      <c r="U3860">
        <f>IF(H3860="GBP", P3860*1.35, P3860*1)</f>
        <v>13.5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0</v>
      </c>
      <c r="P3861">
        <f>ROUND(E3861/L3861, 2)</f>
        <v>1</v>
      </c>
      <c r="Q3861" t="s">
        <v>8318</v>
      </c>
      <c r="R3861" t="s">
        <v>8319</v>
      </c>
      <c r="S3861" s="10">
        <f t="shared" si="181"/>
        <v>41789.893599537041</v>
      </c>
      <c r="T3861" s="10">
        <f t="shared" si="182"/>
        <v>41815.875</v>
      </c>
      <c r="U3861">
        <f>IF(H3861="GBP", P3861*1.35, P3861*1)</f>
        <v>1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0.18</v>
      </c>
      <c r="P3862">
        <f>ROUND(E3862/L3862, 2)</f>
        <v>81.540000000000006</v>
      </c>
      <c r="Q3862" t="s">
        <v>8318</v>
      </c>
      <c r="R3862" t="s">
        <v>8319</v>
      </c>
      <c r="S3862" s="10">
        <f t="shared" si="181"/>
        <v>41833.660995370366</v>
      </c>
      <c r="T3862" s="10">
        <f t="shared" si="182"/>
        <v>41863.660995370366</v>
      </c>
      <c r="U3862">
        <f>IF(H3862="GBP", P3862*1.35, P3862*1)</f>
        <v>81.540000000000006</v>
      </c>
    </row>
    <row r="3863" spans="1:21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0.05</v>
      </c>
      <c r="P3863">
        <f>ROUND(E3863/L3863, 2)</f>
        <v>100</v>
      </c>
      <c r="Q3863" t="s">
        <v>8318</v>
      </c>
      <c r="R3863" t="s">
        <v>8319</v>
      </c>
      <c r="S3863" s="10">
        <f t="shared" si="181"/>
        <v>41914.590011574073</v>
      </c>
      <c r="T3863" s="10">
        <f t="shared" si="182"/>
        <v>41955.907638888893</v>
      </c>
      <c r="U3863">
        <f>IF(H3863="GBP", P3863*1.35, P3863*1)</f>
        <v>100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0</v>
      </c>
      <c r="P3864">
        <f>ROUND(E3864/L3864, 2)</f>
        <v>1</v>
      </c>
      <c r="Q3864" t="s">
        <v>8318</v>
      </c>
      <c r="R3864" t="s">
        <v>8319</v>
      </c>
      <c r="S3864" s="10">
        <f t="shared" si="181"/>
        <v>42611.261064814811</v>
      </c>
      <c r="T3864" s="10">
        <f t="shared" si="182"/>
        <v>42625.707638888889</v>
      </c>
      <c r="U3864">
        <f>IF(H3864="GBP", P3864*1.35, P3864*1)</f>
        <v>1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P3865" t="e">
        <f>ROUND(E3865/L3865, 2)</f>
        <v>#DIV/0!</v>
      </c>
      <c r="Q3865" t="s">
        <v>8318</v>
      </c>
      <c r="R3865" t="s">
        <v>8319</v>
      </c>
      <c r="S3865" s="10">
        <f t="shared" si="181"/>
        <v>42253.633159722223</v>
      </c>
      <c r="T3865" s="10">
        <f t="shared" si="182"/>
        <v>42313.674826388888</v>
      </c>
      <c r="U3865" t="e">
        <f>IF(H3865="GBP", P3865*1.35, P3865*1)</f>
        <v>#DIV/0!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0.01</v>
      </c>
      <c r="P3866">
        <f>ROUND(E3866/L3866, 2)</f>
        <v>20</v>
      </c>
      <c r="Q3866" t="s">
        <v>8318</v>
      </c>
      <c r="R3866" t="s">
        <v>8319</v>
      </c>
      <c r="S3866" s="10">
        <f t="shared" si="181"/>
        <v>42295.891828703709</v>
      </c>
      <c r="T3866" s="10">
        <f t="shared" si="182"/>
        <v>42325.933495370366</v>
      </c>
      <c r="U3866">
        <f>IF(H3866="GBP", P3866*1.35, P3866*1)</f>
        <v>20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0.27</v>
      </c>
      <c r="P3867">
        <f>ROUND(E3867/L3867, 2)</f>
        <v>46.43</v>
      </c>
      <c r="Q3867" t="s">
        <v>8318</v>
      </c>
      <c r="R3867" t="s">
        <v>8319</v>
      </c>
      <c r="S3867" s="10">
        <f t="shared" si="181"/>
        <v>41841.651597222226</v>
      </c>
      <c r="T3867" s="10">
        <f t="shared" si="182"/>
        <v>41881.229166666664</v>
      </c>
      <c r="U3867">
        <f>IF(H3867="GBP", P3867*1.35, P3867*1)</f>
        <v>46.43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0.01</v>
      </c>
      <c r="P3868">
        <f>ROUND(E3868/L3868, 2)</f>
        <v>5.5</v>
      </c>
      <c r="Q3868" t="s">
        <v>8318</v>
      </c>
      <c r="R3868" t="s">
        <v>8319</v>
      </c>
      <c r="S3868" s="10">
        <f t="shared" si="181"/>
        <v>42402.947002314817</v>
      </c>
      <c r="T3868" s="10">
        <f t="shared" si="182"/>
        <v>42452.145138888889</v>
      </c>
      <c r="U3868">
        <f>IF(H3868="GBP", P3868*1.35, P3868*1)</f>
        <v>5.5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0.13</v>
      </c>
      <c r="P3869">
        <f>ROUND(E3869/L3869, 2)</f>
        <v>50.2</v>
      </c>
      <c r="Q3869" t="s">
        <v>8318</v>
      </c>
      <c r="R3869" t="s">
        <v>8319</v>
      </c>
      <c r="S3869" s="10">
        <f t="shared" si="181"/>
        <v>42509.814108796301</v>
      </c>
      <c r="T3869" s="10">
        <f t="shared" si="182"/>
        <v>42539.814108796301</v>
      </c>
      <c r="U3869">
        <f>IF(H3869="GBP", P3869*1.35, P3869*1)</f>
        <v>50.2</v>
      </c>
    </row>
    <row r="3870" spans="1:21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0</v>
      </c>
      <c r="P3870">
        <f>ROUND(E3870/L3870, 2)</f>
        <v>10</v>
      </c>
      <c r="Q3870" t="s">
        <v>8318</v>
      </c>
      <c r="R3870" t="s">
        <v>8360</v>
      </c>
      <c r="S3870" s="10">
        <f t="shared" si="181"/>
        <v>41865.659780092588</v>
      </c>
      <c r="T3870" s="10">
        <f t="shared" si="182"/>
        <v>41890.659780092588</v>
      </c>
      <c r="U3870">
        <f>IF(H3870="GBP", P3870*1.35, P3870*1)</f>
        <v>13.5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0.03</v>
      </c>
      <c r="P3871">
        <f>ROUND(E3871/L3871, 2)</f>
        <v>30.13</v>
      </c>
      <c r="Q3871" t="s">
        <v>8318</v>
      </c>
      <c r="R3871" t="s">
        <v>8360</v>
      </c>
      <c r="S3871" s="10">
        <f t="shared" si="181"/>
        <v>42047.724444444444</v>
      </c>
      <c r="T3871" s="10">
        <f t="shared" si="182"/>
        <v>42077.132638888885</v>
      </c>
      <c r="U3871">
        <f>IF(H3871="GBP", P3871*1.35, P3871*1)</f>
        <v>30.13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0.15</v>
      </c>
      <c r="P3872">
        <f>ROUND(E3872/L3872, 2)</f>
        <v>150</v>
      </c>
      <c r="Q3872" t="s">
        <v>8318</v>
      </c>
      <c r="R3872" t="s">
        <v>8360</v>
      </c>
      <c r="S3872" s="10">
        <f t="shared" si="181"/>
        <v>41793.17219907407</v>
      </c>
      <c r="T3872" s="10">
        <f t="shared" si="182"/>
        <v>41823.17219907407</v>
      </c>
      <c r="U3872">
        <f>IF(H3872="GBP", P3872*1.35, P3872*1)</f>
        <v>150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0.03</v>
      </c>
      <c r="P3873">
        <f>ROUND(E3873/L3873, 2)</f>
        <v>13.33</v>
      </c>
      <c r="Q3873" t="s">
        <v>8318</v>
      </c>
      <c r="R3873" t="s">
        <v>8360</v>
      </c>
      <c r="S3873" s="10">
        <f t="shared" si="181"/>
        <v>42763.780671296292</v>
      </c>
      <c r="T3873" s="10">
        <f t="shared" si="182"/>
        <v>42823.739004629635</v>
      </c>
      <c r="U3873">
        <f>IF(H3873="GBP", P3873*1.35, P3873*1)</f>
        <v>13.33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P3874" t="e">
        <f>ROUND(E3874/L3874, 2)</f>
        <v>#DIV/0!</v>
      </c>
      <c r="Q3874" t="s">
        <v>8318</v>
      </c>
      <c r="R3874" t="s">
        <v>8360</v>
      </c>
      <c r="S3874" s="10">
        <f t="shared" si="181"/>
        <v>42180.145787037036</v>
      </c>
      <c r="T3874" s="10">
        <f t="shared" si="182"/>
        <v>42230.145787037036</v>
      </c>
      <c r="U3874" t="e">
        <f>IF(H3874="GBP", P3874*1.35, P3874*1)</f>
        <v>#DIV/0!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P3875" t="e">
        <f>ROUND(E3875/L3875, 2)</f>
        <v>#DIV/0!</v>
      </c>
      <c r="Q3875" t="s">
        <v>8318</v>
      </c>
      <c r="R3875" t="s">
        <v>8360</v>
      </c>
      <c r="S3875" s="10">
        <f t="shared" si="181"/>
        <v>42255.696006944447</v>
      </c>
      <c r="T3875" s="10">
        <f t="shared" si="182"/>
        <v>42285.696006944447</v>
      </c>
      <c r="U3875" t="e">
        <f>IF(H3875="GBP", P3875*1.35, P3875*1)</f>
        <v>#DIV/0!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P3876" t="e">
        <f>ROUND(E3876/L3876, 2)</f>
        <v>#DIV/0!</v>
      </c>
      <c r="Q3876" t="s">
        <v>8318</v>
      </c>
      <c r="R3876" t="s">
        <v>8360</v>
      </c>
      <c r="S3876" s="10">
        <f t="shared" si="181"/>
        <v>42007.016458333332</v>
      </c>
      <c r="T3876" s="10">
        <f t="shared" si="182"/>
        <v>42028.041666666672</v>
      </c>
      <c r="U3876" t="e">
        <f>IF(H3876="GBP", P3876*1.35, P3876*1)</f>
        <v>#DIV/0!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P3877" t="e">
        <f>ROUND(E3877/L3877, 2)</f>
        <v>#DIV/0!</v>
      </c>
      <c r="Q3877" t="s">
        <v>8318</v>
      </c>
      <c r="R3877" t="s">
        <v>8360</v>
      </c>
      <c r="S3877" s="10">
        <f t="shared" si="181"/>
        <v>42615.346817129626</v>
      </c>
      <c r="T3877" s="10">
        <f t="shared" si="182"/>
        <v>42616.416666666672</v>
      </c>
      <c r="U3877" t="e">
        <f>IF(H3877="GBP", P3877*1.35, P3877*1)</f>
        <v>#DIV/0!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0.53</v>
      </c>
      <c r="P3878">
        <f>ROUND(E3878/L3878, 2)</f>
        <v>44.76</v>
      </c>
      <c r="Q3878" t="s">
        <v>8318</v>
      </c>
      <c r="R3878" t="s">
        <v>8360</v>
      </c>
      <c r="S3878" s="10">
        <f t="shared" si="181"/>
        <v>42372.624166666668</v>
      </c>
      <c r="T3878" s="10">
        <f t="shared" si="182"/>
        <v>42402.624166666668</v>
      </c>
      <c r="U3878">
        <f>IF(H3878="GBP", P3878*1.35, P3878*1)</f>
        <v>60.426000000000002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0.05</v>
      </c>
      <c r="P3879">
        <f>ROUND(E3879/L3879, 2)</f>
        <v>88.64</v>
      </c>
      <c r="Q3879" t="s">
        <v>8318</v>
      </c>
      <c r="R3879" t="s">
        <v>8360</v>
      </c>
      <c r="S3879" s="10">
        <f t="shared" si="181"/>
        <v>42682.67768518519</v>
      </c>
      <c r="T3879" s="10">
        <f t="shared" si="182"/>
        <v>42712.67768518519</v>
      </c>
      <c r="U3879">
        <f>IF(H3879="GBP", P3879*1.35, P3879*1)</f>
        <v>88.64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0</v>
      </c>
      <c r="P3880">
        <f>ROUND(E3880/L3880, 2)</f>
        <v>10</v>
      </c>
      <c r="Q3880" t="s">
        <v>8318</v>
      </c>
      <c r="R3880" t="s">
        <v>8360</v>
      </c>
      <c r="S3880" s="10">
        <f t="shared" si="181"/>
        <v>42154.818819444445</v>
      </c>
      <c r="T3880" s="10">
        <f t="shared" si="182"/>
        <v>42185.165972222225</v>
      </c>
      <c r="U3880">
        <f>IF(H3880="GBP", P3880*1.35, P3880*1)</f>
        <v>10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P3881" t="e">
        <f>ROUND(E3881/L3881, 2)</f>
        <v>#DIV/0!</v>
      </c>
      <c r="Q3881" t="s">
        <v>8318</v>
      </c>
      <c r="R3881" t="s">
        <v>8360</v>
      </c>
      <c r="S3881" s="10">
        <f t="shared" si="181"/>
        <v>41999.861064814817</v>
      </c>
      <c r="T3881" s="10">
        <f t="shared" si="182"/>
        <v>42029.861064814817</v>
      </c>
      <c r="U3881" t="e">
        <f>IF(H3881="GBP", P3881*1.35, P3881*1)</f>
        <v>#DIV/0!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0.13</v>
      </c>
      <c r="P3882">
        <f>ROUND(E3882/L3882, 2)</f>
        <v>57.65</v>
      </c>
      <c r="Q3882" t="s">
        <v>8318</v>
      </c>
      <c r="R3882" t="s">
        <v>8360</v>
      </c>
      <c r="S3882" s="10">
        <f t="shared" si="181"/>
        <v>41815.815046296295</v>
      </c>
      <c r="T3882" s="10">
        <f t="shared" si="182"/>
        <v>41850.958333333336</v>
      </c>
      <c r="U3882">
        <f>IF(H3882="GBP", P3882*1.35, P3882*1)</f>
        <v>77.827500000000001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0.05</v>
      </c>
      <c r="P3883">
        <f>ROUND(E3883/L3883, 2)</f>
        <v>25</v>
      </c>
      <c r="Q3883" t="s">
        <v>8318</v>
      </c>
      <c r="R3883" t="s">
        <v>8360</v>
      </c>
      <c r="S3883" s="10">
        <f t="shared" si="181"/>
        <v>42756.018506944441</v>
      </c>
      <c r="T3883" s="10">
        <f t="shared" si="182"/>
        <v>42786.018506944441</v>
      </c>
      <c r="U3883">
        <f>IF(H3883="GBP", P3883*1.35, P3883*1)</f>
        <v>25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P3884" t="e">
        <f>ROUND(E3884/L3884, 2)</f>
        <v>#DIV/0!</v>
      </c>
      <c r="Q3884" t="s">
        <v>8318</v>
      </c>
      <c r="R3884" t="s">
        <v>8360</v>
      </c>
      <c r="S3884" s="10">
        <f t="shared" si="181"/>
        <v>42373.983449074076</v>
      </c>
      <c r="T3884" s="10">
        <f t="shared" si="182"/>
        <v>42400.960416666669</v>
      </c>
      <c r="U3884" t="e">
        <f>IF(H3884="GBP", P3884*1.35, P3884*1)</f>
        <v>#DIV/0!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P3885" t="e">
        <f>ROUND(E3885/L3885, 2)</f>
        <v>#DIV/0!</v>
      </c>
      <c r="Q3885" t="s">
        <v>8318</v>
      </c>
      <c r="R3885" t="s">
        <v>8360</v>
      </c>
      <c r="S3885" s="10">
        <f t="shared" si="181"/>
        <v>41854.602650462963</v>
      </c>
      <c r="T3885" s="10">
        <f t="shared" si="182"/>
        <v>41884.602650462963</v>
      </c>
      <c r="U3885" t="e">
        <f>IF(H3885="GBP", P3885*1.35, P3885*1)</f>
        <v>#DIV/0!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P3886" t="e">
        <f>ROUND(E3886/L3886, 2)</f>
        <v>#DIV/0!</v>
      </c>
      <c r="Q3886" t="s">
        <v>8318</v>
      </c>
      <c r="R3886" t="s">
        <v>8360</v>
      </c>
      <c r="S3886" s="10">
        <f t="shared" si="181"/>
        <v>42065.791574074072</v>
      </c>
      <c r="T3886" s="10">
        <f t="shared" si="182"/>
        <v>42090.749907407408</v>
      </c>
      <c r="U3886" t="e">
        <f>IF(H3886="GBP", P3886*1.35, P3886*1)</f>
        <v>#DIV/0!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P3887" t="e">
        <f>ROUND(E3887/L3887, 2)</f>
        <v>#DIV/0!</v>
      </c>
      <c r="Q3887" t="s">
        <v>8318</v>
      </c>
      <c r="R3887" t="s">
        <v>8360</v>
      </c>
      <c r="S3887" s="10">
        <f t="shared" si="181"/>
        <v>42469.951284722221</v>
      </c>
      <c r="T3887" s="10">
        <f t="shared" si="182"/>
        <v>42499.951284722221</v>
      </c>
      <c r="U3887" t="e">
        <f>IF(H3887="GBP", P3887*1.35, P3887*1)</f>
        <v>#DIV/0!</v>
      </c>
    </row>
    <row r="3888" spans="1:21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P3888" t="e">
        <f>ROUND(E3888/L3888, 2)</f>
        <v>#DIV/0!</v>
      </c>
      <c r="Q3888" t="s">
        <v>8318</v>
      </c>
      <c r="R3888" t="s">
        <v>8360</v>
      </c>
      <c r="S3888" s="10">
        <f t="shared" si="181"/>
        <v>41954.228032407409</v>
      </c>
      <c r="T3888" s="10">
        <f t="shared" si="182"/>
        <v>41984.228032407409</v>
      </c>
      <c r="U3888" t="e">
        <f>IF(H3888="GBP", P3888*1.35, P3888*1)</f>
        <v>#DIV/0!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0.02</v>
      </c>
      <c r="P3889">
        <f>ROUND(E3889/L3889, 2)</f>
        <v>17.5</v>
      </c>
      <c r="Q3889" t="s">
        <v>8318</v>
      </c>
      <c r="R3889" t="s">
        <v>8360</v>
      </c>
      <c r="S3889" s="10">
        <f t="shared" si="181"/>
        <v>42079.857974537037</v>
      </c>
      <c r="T3889" s="10">
        <f t="shared" si="182"/>
        <v>42125.916666666672</v>
      </c>
      <c r="U3889">
        <f>IF(H3889="GBP", P3889*1.35, P3889*1)</f>
        <v>17.5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0.27</v>
      </c>
      <c r="P3890">
        <f>ROUND(E3890/L3890, 2)</f>
        <v>38.71</v>
      </c>
      <c r="Q3890" t="s">
        <v>8318</v>
      </c>
      <c r="R3890" t="s">
        <v>8319</v>
      </c>
      <c r="S3890" s="10">
        <f t="shared" si="181"/>
        <v>42762.545810185184</v>
      </c>
      <c r="T3890" s="10">
        <f t="shared" si="182"/>
        <v>42792.545810185184</v>
      </c>
      <c r="U3890">
        <f>IF(H3890="GBP", P3890*1.35, P3890*1)</f>
        <v>52.258500000000005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0.01</v>
      </c>
      <c r="P3891">
        <f>ROUND(E3891/L3891, 2)</f>
        <v>13.11</v>
      </c>
      <c r="Q3891" t="s">
        <v>8318</v>
      </c>
      <c r="R3891" t="s">
        <v>8319</v>
      </c>
      <c r="S3891" s="10">
        <f t="shared" si="181"/>
        <v>41977.004976851851</v>
      </c>
      <c r="T3891" s="10">
        <f t="shared" si="182"/>
        <v>42008.976388888885</v>
      </c>
      <c r="U3891">
        <f>IF(H3891="GBP", P3891*1.35, P3891*1)</f>
        <v>13.11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0.17</v>
      </c>
      <c r="P3892">
        <f>ROUND(E3892/L3892, 2)</f>
        <v>315.5</v>
      </c>
      <c r="Q3892" t="s">
        <v>8318</v>
      </c>
      <c r="R3892" t="s">
        <v>8319</v>
      </c>
      <c r="S3892" s="10">
        <f t="shared" si="181"/>
        <v>42171.758611111116</v>
      </c>
      <c r="T3892" s="10">
        <f t="shared" si="182"/>
        <v>42231.758611111116</v>
      </c>
      <c r="U3892">
        <f>IF(H3892="GBP", P3892*1.35, P3892*1)</f>
        <v>315.5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0.33</v>
      </c>
      <c r="P3893">
        <f>ROUND(E3893/L3893, 2)</f>
        <v>37.14</v>
      </c>
      <c r="Q3893" t="s">
        <v>8318</v>
      </c>
      <c r="R3893" t="s">
        <v>8319</v>
      </c>
      <c r="S3893" s="10">
        <f t="shared" si="181"/>
        <v>42056.1324537037</v>
      </c>
      <c r="T3893" s="10">
        <f t="shared" si="182"/>
        <v>42086.207638888889</v>
      </c>
      <c r="U3893">
        <f>IF(H3893="GBP", P3893*1.35, P3893*1)</f>
        <v>37.14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P3894" t="e">
        <f>ROUND(E3894/L3894, 2)</f>
        <v>#DIV/0!</v>
      </c>
      <c r="Q3894" t="s">
        <v>8318</v>
      </c>
      <c r="R3894" t="s">
        <v>8319</v>
      </c>
      <c r="S3894" s="10">
        <f t="shared" si="181"/>
        <v>41867.652280092596</v>
      </c>
      <c r="T3894" s="10">
        <f t="shared" si="182"/>
        <v>41875.291666666664</v>
      </c>
      <c r="U3894" t="e">
        <f>IF(H3894="GBP", P3894*1.35, P3894*1)</f>
        <v>#DIV/0!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0.22</v>
      </c>
      <c r="P3895">
        <f>ROUND(E3895/L3895, 2)</f>
        <v>128.27000000000001</v>
      </c>
      <c r="Q3895" t="s">
        <v>8318</v>
      </c>
      <c r="R3895" t="s">
        <v>8319</v>
      </c>
      <c r="S3895" s="10">
        <f t="shared" si="181"/>
        <v>41779.657870370371</v>
      </c>
      <c r="T3895" s="10">
        <f t="shared" si="182"/>
        <v>41821.25</v>
      </c>
      <c r="U3895">
        <f>IF(H3895="GBP", P3895*1.35, P3895*1)</f>
        <v>128.27000000000001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0.03</v>
      </c>
      <c r="P3896">
        <f>ROUND(E3896/L3896, 2)</f>
        <v>47.27</v>
      </c>
      <c r="Q3896" t="s">
        <v>8318</v>
      </c>
      <c r="R3896" t="s">
        <v>8319</v>
      </c>
      <c r="S3896" s="10">
        <f t="shared" si="181"/>
        <v>42679.958472222221</v>
      </c>
      <c r="T3896" s="10">
        <f t="shared" si="182"/>
        <v>42710.207638888889</v>
      </c>
      <c r="U3896">
        <f>IF(H3896="GBP", P3896*1.35, P3896*1)</f>
        <v>47.27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0.05</v>
      </c>
      <c r="P3897">
        <f>ROUND(E3897/L3897, 2)</f>
        <v>50</v>
      </c>
      <c r="Q3897" t="s">
        <v>8318</v>
      </c>
      <c r="R3897" t="s">
        <v>8319</v>
      </c>
      <c r="S3897" s="10">
        <f t="shared" si="181"/>
        <v>42032.250208333338</v>
      </c>
      <c r="T3897" s="10">
        <f t="shared" si="182"/>
        <v>42063.250208333338</v>
      </c>
      <c r="U3897">
        <f>IF(H3897="GBP", P3897*1.35, P3897*1)</f>
        <v>50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0.11</v>
      </c>
      <c r="P3898">
        <f>ROUND(E3898/L3898, 2)</f>
        <v>42.5</v>
      </c>
      <c r="Q3898" t="s">
        <v>8318</v>
      </c>
      <c r="R3898" t="s">
        <v>8319</v>
      </c>
      <c r="S3898" s="10">
        <f t="shared" si="181"/>
        <v>41793.191875000004</v>
      </c>
      <c r="T3898" s="10">
        <f t="shared" si="182"/>
        <v>41807.191875000004</v>
      </c>
      <c r="U3898">
        <f>IF(H3898="GBP", P3898*1.35, P3898*1)</f>
        <v>42.5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0.18</v>
      </c>
      <c r="P3899">
        <f>ROUND(E3899/L3899, 2)</f>
        <v>44</v>
      </c>
      <c r="Q3899" t="s">
        <v>8318</v>
      </c>
      <c r="R3899" t="s">
        <v>8319</v>
      </c>
      <c r="S3899" s="10">
        <f t="shared" si="181"/>
        <v>41982.87364583333</v>
      </c>
      <c r="T3899" s="10">
        <f t="shared" si="182"/>
        <v>42012.87364583333</v>
      </c>
      <c r="U3899">
        <f>IF(H3899="GBP", P3899*1.35, P3899*1)</f>
        <v>44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0.33</v>
      </c>
      <c r="P3900">
        <f>ROUND(E3900/L3900, 2)</f>
        <v>50.88</v>
      </c>
      <c r="Q3900" t="s">
        <v>8318</v>
      </c>
      <c r="R3900" t="s">
        <v>8319</v>
      </c>
      <c r="S3900" s="10">
        <f t="shared" si="181"/>
        <v>42193.482291666667</v>
      </c>
      <c r="T3900" s="10">
        <f t="shared" si="182"/>
        <v>42233.666666666672</v>
      </c>
      <c r="U3900">
        <f>IF(H3900="GBP", P3900*1.35, P3900*1)</f>
        <v>68.688000000000002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0.01</v>
      </c>
      <c r="P3901">
        <f>ROUND(E3901/L3901, 2)</f>
        <v>62.5</v>
      </c>
      <c r="Q3901" t="s">
        <v>8318</v>
      </c>
      <c r="R3901" t="s">
        <v>8319</v>
      </c>
      <c r="S3901" s="10">
        <f t="shared" si="181"/>
        <v>41843.775011574071</v>
      </c>
      <c r="T3901" s="10">
        <f t="shared" si="182"/>
        <v>41863.775011574071</v>
      </c>
      <c r="U3901">
        <f>IF(H3901="GBP", P3901*1.35, P3901*1)</f>
        <v>62.5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0.05</v>
      </c>
      <c r="P3902">
        <f>ROUND(E3902/L3902, 2)</f>
        <v>27</v>
      </c>
      <c r="Q3902" t="s">
        <v>8318</v>
      </c>
      <c r="R3902" t="s">
        <v>8319</v>
      </c>
      <c r="S3902" s="10">
        <f t="shared" si="181"/>
        <v>42136.092488425929</v>
      </c>
      <c r="T3902" s="10">
        <f t="shared" si="182"/>
        <v>42166.092488425929</v>
      </c>
      <c r="U3902">
        <f>IF(H3902="GBP", P3902*1.35, P3902*1)</f>
        <v>27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0.01</v>
      </c>
      <c r="P3903">
        <f>ROUND(E3903/L3903, 2)</f>
        <v>25</v>
      </c>
      <c r="Q3903" t="s">
        <v>8318</v>
      </c>
      <c r="R3903" t="s">
        <v>8319</v>
      </c>
      <c r="S3903" s="10">
        <f t="shared" si="181"/>
        <v>42317.826377314821</v>
      </c>
      <c r="T3903" s="10">
        <f t="shared" si="182"/>
        <v>42357.826377314821</v>
      </c>
      <c r="U3903">
        <f>IF(H3903="GBP", P3903*1.35, P3903*1)</f>
        <v>25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0.49</v>
      </c>
      <c r="P3904">
        <f>ROUND(E3904/L3904, 2)</f>
        <v>47.26</v>
      </c>
      <c r="Q3904" t="s">
        <v>8318</v>
      </c>
      <c r="R3904" t="s">
        <v>8319</v>
      </c>
      <c r="S3904" s="10">
        <f t="shared" si="181"/>
        <v>42663.468078703707</v>
      </c>
      <c r="T3904" s="10">
        <f t="shared" si="182"/>
        <v>42688.509745370371</v>
      </c>
      <c r="U3904">
        <f>IF(H3904="GBP", P3904*1.35, P3904*1)</f>
        <v>63.801000000000002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P3905" t="e">
        <f>ROUND(E3905/L3905, 2)</f>
        <v>#DIV/0!</v>
      </c>
      <c r="Q3905" t="s">
        <v>8318</v>
      </c>
      <c r="R3905" t="s">
        <v>8319</v>
      </c>
      <c r="S3905" s="10">
        <f t="shared" si="181"/>
        <v>42186.01116898148</v>
      </c>
      <c r="T3905" s="10">
        <f t="shared" si="182"/>
        <v>42230.818055555559</v>
      </c>
      <c r="U3905" t="e">
        <f>IF(H3905="GBP", P3905*1.35, P3905*1)</f>
        <v>#DIV/0!</v>
      </c>
    </row>
    <row r="3906" spans="1:21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0</v>
      </c>
      <c r="P3906">
        <f>ROUND(E3906/L3906, 2)</f>
        <v>1.5</v>
      </c>
      <c r="Q3906" t="s">
        <v>8318</v>
      </c>
      <c r="R3906" t="s">
        <v>8319</v>
      </c>
      <c r="S3906" s="10">
        <f t="shared" si="181"/>
        <v>42095.229166666672</v>
      </c>
      <c r="T3906" s="10">
        <f t="shared" si="182"/>
        <v>42109.211111111115</v>
      </c>
      <c r="U3906">
        <f>IF(H3906="GBP", P3906*1.35, P3906*1)</f>
        <v>1.5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ROUND(E3907/D3907,2)</f>
        <v>0.12</v>
      </c>
      <c r="P3907">
        <f>ROUND(E3907/L3907, 2)</f>
        <v>24.71</v>
      </c>
      <c r="Q3907" t="s">
        <v>8318</v>
      </c>
      <c r="R3907" t="s">
        <v>8319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  <c r="U3907">
        <f>IF(H3907="GBP", P3907*1.35, P3907*1)</f>
        <v>33.358500000000006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0.67</v>
      </c>
      <c r="P3908">
        <f>ROUND(E3908/L3908, 2)</f>
        <v>63.13</v>
      </c>
      <c r="Q3908" t="s">
        <v>8318</v>
      </c>
      <c r="R3908" t="s">
        <v>8319</v>
      </c>
      <c r="S3908" s="10">
        <f t="shared" si="184"/>
        <v>42143.917743055557</v>
      </c>
      <c r="T3908" s="10">
        <f t="shared" si="185"/>
        <v>42181.559027777781</v>
      </c>
      <c r="U3908">
        <f>IF(H3908="GBP", P3908*1.35, P3908*1)</f>
        <v>85.225500000000011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0.15</v>
      </c>
      <c r="P3909">
        <f>ROUND(E3909/L3909, 2)</f>
        <v>38.25</v>
      </c>
      <c r="Q3909" t="s">
        <v>8318</v>
      </c>
      <c r="R3909" t="s">
        <v>8319</v>
      </c>
      <c r="S3909" s="10">
        <f t="shared" si="184"/>
        <v>41906.819513888891</v>
      </c>
      <c r="T3909" s="10">
        <f t="shared" si="185"/>
        <v>41938.838888888888</v>
      </c>
      <c r="U3909">
        <f>IF(H3909="GBP", P3909*1.35, P3909*1)</f>
        <v>38.25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0.09</v>
      </c>
      <c r="P3910">
        <f>ROUND(E3910/L3910, 2)</f>
        <v>16.25</v>
      </c>
      <c r="Q3910" t="s">
        <v>8318</v>
      </c>
      <c r="R3910" t="s">
        <v>8319</v>
      </c>
      <c r="S3910" s="10">
        <f t="shared" si="184"/>
        <v>41834.135370370372</v>
      </c>
      <c r="T3910" s="10">
        <f t="shared" si="185"/>
        <v>41849.135370370372</v>
      </c>
      <c r="U3910">
        <f>IF(H3910="GBP", P3910*1.35, P3910*1)</f>
        <v>16.25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0</v>
      </c>
      <c r="P3911">
        <f>ROUND(E3911/L3911, 2)</f>
        <v>33.75</v>
      </c>
      <c r="Q3911" t="s">
        <v>8318</v>
      </c>
      <c r="R3911" t="s">
        <v>8319</v>
      </c>
      <c r="S3911" s="10">
        <f t="shared" si="184"/>
        <v>41863.359282407408</v>
      </c>
      <c r="T3911" s="10">
        <f t="shared" si="185"/>
        <v>41893.359282407408</v>
      </c>
      <c r="U3911">
        <f>IF(H3911="GBP", P3911*1.35, P3911*1)</f>
        <v>33.75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0.03</v>
      </c>
      <c r="P3912">
        <f>ROUND(E3912/L3912, 2)</f>
        <v>61.67</v>
      </c>
      <c r="Q3912" t="s">
        <v>8318</v>
      </c>
      <c r="R3912" t="s">
        <v>8319</v>
      </c>
      <c r="S3912" s="10">
        <f t="shared" si="184"/>
        <v>42224.756909722222</v>
      </c>
      <c r="T3912" s="10">
        <f t="shared" si="185"/>
        <v>42254.756909722222</v>
      </c>
      <c r="U3912">
        <f>IF(H3912="GBP", P3912*1.35, P3912*1)</f>
        <v>61.67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0.37</v>
      </c>
      <c r="P3913">
        <f>ROUND(E3913/L3913, 2)</f>
        <v>83.14</v>
      </c>
      <c r="Q3913" t="s">
        <v>8318</v>
      </c>
      <c r="R3913" t="s">
        <v>8319</v>
      </c>
      <c r="S3913" s="10">
        <f t="shared" si="184"/>
        <v>41939.8122337963</v>
      </c>
      <c r="T3913" s="10">
        <f t="shared" si="185"/>
        <v>41969.853900462964</v>
      </c>
      <c r="U3913">
        <f>IF(H3913="GBP", P3913*1.35, P3913*1)</f>
        <v>83.14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0</v>
      </c>
      <c r="P3914">
        <f>ROUND(E3914/L3914, 2)</f>
        <v>1</v>
      </c>
      <c r="Q3914" t="s">
        <v>8318</v>
      </c>
      <c r="R3914" t="s">
        <v>8319</v>
      </c>
      <c r="S3914" s="10">
        <f t="shared" si="184"/>
        <v>42059.270023148143</v>
      </c>
      <c r="T3914" s="10">
        <f t="shared" si="185"/>
        <v>42119.190972222219</v>
      </c>
      <c r="U3914">
        <f>IF(H3914="GBP", P3914*1.35, P3914*1)</f>
        <v>1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0.1</v>
      </c>
      <c r="P3915">
        <f>ROUND(E3915/L3915, 2)</f>
        <v>142.86000000000001</v>
      </c>
      <c r="Q3915" t="s">
        <v>8318</v>
      </c>
      <c r="R3915" t="s">
        <v>8319</v>
      </c>
      <c r="S3915" s="10">
        <f t="shared" si="184"/>
        <v>42308.211215277777</v>
      </c>
      <c r="T3915" s="10">
        <f t="shared" si="185"/>
        <v>42338.252881944441</v>
      </c>
      <c r="U3915">
        <f>IF(H3915="GBP", P3915*1.35, P3915*1)</f>
        <v>142.86000000000001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0.36</v>
      </c>
      <c r="P3916">
        <f>ROUND(E3916/L3916, 2)</f>
        <v>33.67</v>
      </c>
      <c r="Q3916" t="s">
        <v>8318</v>
      </c>
      <c r="R3916" t="s">
        <v>8319</v>
      </c>
      <c r="S3916" s="10">
        <f t="shared" si="184"/>
        <v>42114.818935185183</v>
      </c>
      <c r="T3916" s="10">
        <f t="shared" si="185"/>
        <v>42134.957638888889</v>
      </c>
      <c r="U3916">
        <f>IF(H3916="GBP", P3916*1.35, P3916*1)</f>
        <v>45.454500000000003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0</v>
      </c>
      <c r="P3917">
        <f>ROUND(E3917/L3917, 2)</f>
        <v>5</v>
      </c>
      <c r="Q3917" t="s">
        <v>8318</v>
      </c>
      <c r="R3917" t="s">
        <v>8319</v>
      </c>
      <c r="S3917" s="10">
        <f t="shared" si="184"/>
        <v>42492.98505787037</v>
      </c>
      <c r="T3917" s="10">
        <f t="shared" si="185"/>
        <v>42522.98505787037</v>
      </c>
      <c r="U3917">
        <f>IF(H3917="GBP", P3917*1.35, P3917*1)</f>
        <v>6.75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P3918" t="e">
        <f>ROUND(E3918/L3918, 2)</f>
        <v>#DIV/0!</v>
      </c>
      <c r="Q3918" t="s">
        <v>8318</v>
      </c>
      <c r="R3918" t="s">
        <v>8319</v>
      </c>
      <c r="S3918" s="10">
        <f t="shared" si="184"/>
        <v>42494.471666666665</v>
      </c>
      <c r="T3918" s="10">
        <f t="shared" si="185"/>
        <v>42524.471666666665</v>
      </c>
      <c r="U3918" t="e">
        <f>IF(H3918="GBP", P3918*1.35, P3918*1)</f>
        <v>#DIV/0!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0</v>
      </c>
      <c r="P3919">
        <f>ROUND(E3919/L3919, 2)</f>
        <v>10</v>
      </c>
      <c r="Q3919" t="s">
        <v>8318</v>
      </c>
      <c r="R3919" t="s">
        <v>8319</v>
      </c>
      <c r="S3919" s="10">
        <f t="shared" si="184"/>
        <v>41863.527326388888</v>
      </c>
      <c r="T3919" s="10">
        <f t="shared" si="185"/>
        <v>41893.527326388888</v>
      </c>
      <c r="U3919">
        <f>IF(H3919="GBP", P3919*1.35, P3919*1)</f>
        <v>13.5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0</v>
      </c>
      <c r="P3920">
        <f>ROUND(E3920/L3920, 2)</f>
        <v>40</v>
      </c>
      <c r="Q3920" t="s">
        <v>8318</v>
      </c>
      <c r="R3920" t="s">
        <v>8319</v>
      </c>
      <c r="S3920" s="10">
        <f t="shared" si="184"/>
        <v>41843.664618055554</v>
      </c>
      <c r="T3920" s="10">
        <f t="shared" si="185"/>
        <v>41855.666666666664</v>
      </c>
      <c r="U3920">
        <f>IF(H3920="GBP", P3920*1.35, P3920*1)</f>
        <v>54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0.02</v>
      </c>
      <c r="P3921">
        <f>ROUND(E3921/L3921, 2)</f>
        <v>30</v>
      </c>
      <c r="Q3921" t="s">
        <v>8318</v>
      </c>
      <c r="R3921" t="s">
        <v>8319</v>
      </c>
      <c r="S3921" s="10">
        <f t="shared" si="184"/>
        <v>42358.684872685189</v>
      </c>
      <c r="T3921" s="10">
        <f t="shared" si="185"/>
        <v>42387</v>
      </c>
      <c r="U3921">
        <f>IF(H3921="GBP", P3921*1.35, P3921*1)</f>
        <v>40.5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0.05</v>
      </c>
      <c r="P3922">
        <f>ROUND(E3922/L3922, 2)</f>
        <v>45</v>
      </c>
      <c r="Q3922" t="s">
        <v>8318</v>
      </c>
      <c r="R3922" t="s">
        <v>8319</v>
      </c>
      <c r="S3922" s="10">
        <f t="shared" si="184"/>
        <v>42657.38726851852</v>
      </c>
      <c r="T3922" s="10">
        <f t="shared" si="185"/>
        <v>42687.428935185191</v>
      </c>
      <c r="U3922">
        <f>IF(H3922="GBP", P3922*1.35, P3922*1)</f>
        <v>60.750000000000007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P3923" t="e">
        <f>ROUND(E3923/L3923, 2)</f>
        <v>#DIV/0!</v>
      </c>
      <c r="Q3923" t="s">
        <v>8318</v>
      </c>
      <c r="R3923" t="s">
        <v>8319</v>
      </c>
      <c r="S3923" s="10">
        <f t="shared" si="184"/>
        <v>41926.542303240742</v>
      </c>
      <c r="T3923" s="10">
        <f t="shared" si="185"/>
        <v>41938.75</v>
      </c>
      <c r="U3923" t="e">
        <f>IF(H3923="GBP", P3923*1.35, P3923*1)</f>
        <v>#DIV/0!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0.08</v>
      </c>
      <c r="P3924">
        <f>ROUND(E3924/L3924, 2)</f>
        <v>10.17</v>
      </c>
      <c r="Q3924" t="s">
        <v>8318</v>
      </c>
      <c r="R3924" t="s">
        <v>8319</v>
      </c>
      <c r="S3924" s="10">
        <f t="shared" si="184"/>
        <v>42020.768634259264</v>
      </c>
      <c r="T3924" s="10">
        <f t="shared" si="185"/>
        <v>42065.958333333328</v>
      </c>
      <c r="U3924">
        <f>IF(H3924="GBP", P3924*1.35, P3924*1)</f>
        <v>10.17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0.12</v>
      </c>
      <c r="P3925">
        <f>ROUND(E3925/L3925, 2)</f>
        <v>81.41</v>
      </c>
      <c r="Q3925" t="s">
        <v>8318</v>
      </c>
      <c r="R3925" t="s">
        <v>8319</v>
      </c>
      <c r="S3925" s="10">
        <f t="shared" si="184"/>
        <v>42075.979988425926</v>
      </c>
      <c r="T3925" s="10">
        <f t="shared" si="185"/>
        <v>42103.979988425926</v>
      </c>
      <c r="U3925">
        <f>IF(H3925="GBP", P3925*1.35, P3925*1)</f>
        <v>109.90350000000001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0.15</v>
      </c>
      <c r="P3926">
        <f>ROUND(E3926/L3926, 2)</f>
        <v>57.25</v>
      </c>
      <c r="Q3926" t="s">
        <v>8318</v>
      </c>
      <c r="R3926" t="s">
        <v>8319</v>
      </c>
      <c r="S3926" s="10">
        <f t="shared" si="184"/>
        <v>41786.959745370368</v>
      </c>
      <c r="T3926" s="10">
        <f t="shared" si="185"/>
        <v>41816.959745370368</v>
      </c>
      <c r="U3926">
        <f>IF(H3926="GBP", P3926*1.35, P3926*1)</f>
        <v>57.25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0.1</v>
      </c>
      <c r="P3927">
        <f>ROUND(E3927/L3927, 2)</f>
        <v>5</v>
      </c>
      <c r="Q3927" t="s">
        <v>8318</v>
      </c>
      <c r="R3927" t="s">
        <v>8319</v>
      </c>
      <c r="S3927" s="10">
        <f t="shared" si="184"/>
        <v>41820.870821759258</v>
      </c>
      <c r="T3927" s="10">
        <f t="shared" si="185"/>
        <v>41850.870821759258</v>
      </c>
      <c r="U3927">
        <f>IF(H3927="GBP", P3927*1.35, P3927*1)</f>
        <v>5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0</v>
      </c>
      <c r="P3928">
        <f>ROUND(E3928/L3928, 2)</f>
        <v>15</v>
      </c>
      <c r="Q3928" t="s">
        <v>8318</v>
      </c>
      <c r="R3928" t="s">
        <v>8319</v>
      </c>
      <c r="S3928" s="10">
        <f t="shared" si="184"/>
        <v>41970.085046296299</v>
      </c>
      <c r="T3928" s="10">
        <f t="shared" si="185"/>
        <v>42000.085046296299</v>
      </c>
      <c r="U3928">
        <f>IF(H3928="GBP", P3928*1.35, P3928*1)</f>
        <v>15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0.01</v>
      </c>
      <c r="P3929">
        <f>ROUND(E3929/L3929, 2)</f>
        <v>12.5</v>
      </c>
      <c r="Q3929" t="s">
        <v>8318</v>
      </c>
      <c r="R3929" t="s">
        <v>8319</v>
      </c>
      <c r="S3929" s="10">
        <f t="shared" si="184"/>
        <v>41830.267407407409</v>
      </c>
      <c r="T3929" s="10">
        <f t="shared" si="185"/>
        <v>41860.267407407409</v>
      </c>
      <c r="U3929">
        <f>IF(H3929="GBP", P3929*1.35, P3929*1)</f>
        <v>16.875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0.13</v>
      </c>
      <c r="P3930">
        <f>ROUND(E3930/L3930, 2)</f>
        <v>93</v>
      </c>
      <c r="Q3930" t="s">
        <v>8318</v>
      </c>
      <c r="R3930" t="s">
        <v>8319</v>
      </c>
      <c r="S3930" s="10">
        <f t="shared" si="184"/>
        <v>42265.683182870373</v>
      </c>
      <c r="T3930" s="10">
        <f t="shared" si="185"/>
        <v>42293.207638888889</v>
      </c>
      <c r="U3930">
        <f>IF(H3930="GBP", P3930*1.35, P3930*1)</f>
        <v>93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0.02</v>
      </c>
      <c r="P3931">
        <f>ROUND(E3931/L3931, 2)</f>
        <v>32.36</v>
      </c>
      <c r="Q3931" t="s">
        <v>8318</v>
      </c>
      <c r="R3931" t="s">
        <v>8319</v>
      </c>
      <c r="S3931" s="10">
        <f t="shared" si="184"/>
        <v>42601.827141203699</v>
      </c>
      <c r="T3931" s="10">
        <f t="shared" si="185"/>
        <v>42631.827141203699</v>
      </c>
      <c r="U3931">
        <f>IF(H3931="GBP", P3931*1.35, P3931*1)</f>
        <v>32.36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P3932" t="e">
        <f>ROUND(E3932/L3932, 2)</f>
        <v>#DIV/0!</v>
      </c>
      <c r="Q3932" t="s">
        <v>8318</v>
      </c>
      <c r="R3932" t="s">
        <v>8319</v>
      </c>
      <c r="S3932" s="10">
        <f t="shared" si="184"/>
        <v>42433.338749999995</v>
      </c>
      <c r="T3932" s="10">
        <f t="shared" si="185"/>
        <v>42461.25</v>
      </c>
      <c r="U3932" t="e">
        <f>IF(H3932="GBP", P3932*1.35, P3932*1)</f>
        <v>#DIV/0!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P3933" t="e">
        <f>ROUND(E3933/L3933, 2)</f>
        <v>#DIV/0!</v>
      </c>
      <c r="Q3933" t="s">
        <v>8318</v>
      </c>
      <c r="R3933" t="s">
        <v>8319</v>
      </c>
      <c r="S3933" s="10">
        <f t="shared" si="184"/>
        <v>42228.151701388888</v>
      </c>
      <c r="T3933" s="10">
        <f t="shared" si="185"/>
        <v>42253.151701388888</v>
      </c>
      <c r="U3933" t="e">
        <f>IF(H3933="GBP", P3933*1.35, P3933*1)</f>
        <v>#DIV/0!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0</v>
      </c>
      <c r="P3934">
        <f>ROUND(E3934/L3934, 2)</f>
        <v>1</v>
      </c>
      <c r="Q3934" t="s">
        <v>8318</v>
      </c>
      <c r="R3934" t="s">
        <v>8319</v>
      </c>
      <c r="S3934" s="10">
        <f t="shared" si="184"/>
        <v>42415.168564814812</v>
      </c>
      <c r="T3934" s="10">
        <f t="shared" si="185"/>
        <v>42445.126898148148</v>
      </c>
      <c r="U3934">
        <f>IF(H3934="GBP", P3934*1.35, P3934*1)</f>
        <v>1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0.16</v>
      </c>
      <c r="P3935">
        <f>ROUND(E3935/L3935, 2)</f>
        <v>91.83</v>
      </c>
      <c r="Q3935" t="s">
        <v>8318</v>
      </c>
      <c r="R3935" t="s">
        <v>8319</v>
      </c>
      <c r="S3935" s="10">
        <f t="shared" si="184"/>
        <v>42538.968310185184</v>
      </c>
      <c r="T3935" s="10">
        <f t="shared" si="185"/>
        <v>42568.029861111107</v>
      </c>
      <c r="U3935">
        <f>IF(H3935="GBP", P3935*1.35, P3935*1)</f>
        <v>91.83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0.11</v>
      </c>
      <c r="P3936">
        <f>ROUND(E3936/L3936, 2)</f>
        <v>45.83</v>
      </c>
      <c r="Q3936" t="s">
        <v>8318</v>
      </c>
      <c r="R3936" t="s">
        <v>8319</v>
      </c>
      <c r="S3936" s="10">
        <f t="shared" si="184"/>
        <v>42233.671747685185</v>
      </c>
      <c r="T3936" s="10">
        <f t="shared" si="185"/>
        <v>42278.541666666672</v>
      </c>
      <c r="U3936">
        <f>IF(H3936="GBP", P3936*1.35, P3936*1)</f>
        <v>45.83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0.44</v>
      </c>
      <c r="P3937">
        <f>ROUND(E3937/L3937, 2)</f>
        <v>57.17</v>
      </c>
      <c r="Q3937" t="s">
        <v>8318</v>
      </c>
      <c r="R3937" t="s">
        <v>8319</v>
      </c>
      <c r="S3937" s="10">
        <f t="shared" si="184"/>
        <v>42221.656782407401</v>
      </c>
      <c r="T3937" s="10">
        <f t="shared" si="185"/>
        <v>42281.656782407401</v>
      </c>
      <c r="U3937">
        <f>IF(H3937="GBP", P3937*1.35, P3937*1)</f>
        <v>77.179500000000004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P3938" t="e">
        <f>ROUND(E3938/L3938, 2)</f>
        <v>#DIV/0!</v>
      </c>
      <c r="Q3938" t="s">
        <v>8318</v>
      </c>
      <c r="R3938" t="s">
        <v>8319</v>
      </c>
      <c r="S3938" s="10">
        <f t="shared" si="184"/>
        <v>42675.262962962966</v>
      </c>
      <c r="T3938" s="10">
        <f t="shared" si="185"/>
        <v>42705.304629629631</v>
      </c>
      <c r="U3938" t="e">
        <f>IF(H3938="GBP", P3938*1.35, P3938*1)</f>
        <v>#DIV/0!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0.86</v>
      </c>
      <c r="P3939">
        <f>ROUND(E3939/L3939, 2)</f>
        <v>248.5</v>
      </c>
      <c r="Q3939" t="s">
        <v>8318</v>
      </c>
      <c r="R3939" t="s">
        <v>8319</v>
      </c>
      <c r="S3939" s="10">
        <f t="shared" si="184"/>
        <v>42534.631481481483</v>
      </c>
      <c r="T3939" s="10">
        <f t="shared" si="185"/>
        <v>42562.631481481483</v>
      </c>
      <c r="U3939">
        <f>IF(H3939="GBP", P3939*1.35, P3939*1)</f>
        <v>248.5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0.12</v>
      </c>
      <c r="P3940">
        <f>ROUND(E3940/L3940, 2)</f>
        <v>79.400000000000006</v>
      </c>
      <c r="Q3940" t="s">
        <v>8318</v>
      </c>
      <c r="R3940" t="s">
        <v>8319</v>
      </c>
      <c r="S3940" s="10">
        <f t="shared" si="184"/>
        <v>42151.905717592599</v>
      </c>
      <c r="T3940" s="10">
        <f t="shared" si="185"/>
        <v>42182.905717592599</v>
      </c>
      <c r="U3940">
        <f>IF(H3940="GBP", P3940*1.35, P3940*1)</f>
        <v>79.400000000000006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0</v>
      </c>
      <c r="P3941">
        <f>ROUND(E3941/L3941, 2)</f>
        <v>5</v>
      </c>
      <c r="Q3941" t="s">
        <v>8318</v>
      </c>
      <c r="R3941" t="s">
        <v>8319</v>
      </c>
      <c r="S3941" s="10">
        <f t="shared" si="184"/>
        <v>41915.400219907409</v>
      </c>
      <c r="T3941" s="10">
        <f t="shared" si="185"/>
        <v>41919.1875</v>
      </c>
      <c r="U3941">
        <f>IF(H3941="GBP", P3941*1.35, P3941*1)</f>
        <v>5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0</v>
      </c>
      <c r="P3942">
        <f>ROUND(E3942/L3942, 2)</f>
        <v>5.5</v>
      </c>
      <c r="Q3942" t="s">
        <v>8318</v>
      </c>
      <c r="R3942" t="s">
        <v>8319</v>
      </c>
      <c r="S3942" s="10">
        <f t="shared" si="184"/>
        <v>41961.492488425924</v>
      </c>
      <c r="T3942" s="10">
        <f t="shared" si="185"/>
        <v>42006.492488425924</v>
      </c>
      <c r="U3942">
        <f>IF(H3942="GBP", P3942*1.35, P3942*1)</f>
        <v>5.5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0.01</v>
      </c>
      <c r="P3943">
        <f>ROUND(E3943/L3943, 2)</f>
        <v>25</v>
      </c>
      <c r="Q3943" t="s">
        <v>8318</v>
      </c>
      <c r="R3943" t="s">
        <v>8319</v>
      </c>
      <c r="S3943" s="10">
        <f t="shared" si="184"/>
        <v>41940.587233796294</v>
      </c>
      <c r="T3943" s="10">
        <f t="shared" si="185"/>
        <v>41968.041666666672</v>
      </c>
      <c r="U3943">
        <f>IF(H3943="GBP", P3943*1.35, P3943*1)</f>
        <v>25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P3944" t="e">
        <f>ROUND(E3944/L3944, 2)</f>
        <v>#DIV/0!</v>
      </c>
      <c r="Q3944" t="s">
        <v>8318</v>
      </c>
      <c r="R3944" t="s">
        <v>8319</v>
      </c>
      <c r="S3944" s="10">
        <f t="shared" si="184"/>
        <v>42111.904097222221</v>
      </c>
      <c r="T3944" s="10">
        <f t="shared" si="185"/>
        <v>42171.904097222221</v>
      </c>
      <c r="U3944" t="e">
        <f>IF(H3944="GBP", P3944*1.35, P3944*1)</f>
        <v>#DIV/0!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0.36</v>
      </c>
      <c r="P3945">
        <f>ROUND(E3945/L3945, 2)</f>
        <v>137.08000000000001</v>
      </c>
      <c r="Q3945" t="s">
        <v>8318</v>
      </c>
      <c r="R3945" t="s">
        <v>8319</v>
      </c>
      <c r="S3945" s="10">
        <f t="shared" si="184"/>
        <v>42279.778564814813</v>
      </c>
      <c r="T3945" s="10">
        <f t="shared" si="185"/>
        <v>42310.701388888891</v>
      </c>
      <c r="U3945">
        <f>IF(H3945="GBP", P3945*1.35, P3945*1)</f>
        <v>137.08000000000001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P3946" t="e">
        <f>ROUND(E3946/L3946, 2)</f>
        <v>#DIV/0!</v>
      </c>
      <c r="Q3946" t="s">
        <v>8318</v>
      </c>
      <c r="R3946" t="s">
        <v>8319</v>
      </c>
      <c r="S3946" s="10">
        <f t="shared" si="184"/>
        <v>42213.662905092591</v>
      </c>
      <c r="T3946" s="10">
        <f t="shared" si="185"/>
        <v>42243.662905092591</v>
      </c>
      <c r="U3946" t="e">
        <f>IF(H3946="GBP", P3946*1.35, P3946*1)</f>
        <v>#DIV/0!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0</v>
      </c>
      <c r="P3947">
        <f>ROUND(E3947/L3947, 2)</f>
        <v>5</v>
      </c>
      <c r="Q3947" t="s">
        <v>8318</v>
      </c>
      <c r="R3947" t="s">
        <v>8319</v>
      </c>
      <c r="S3947" s="10">
        <f t="shared" si="184"/>
        <v>42109.801712962959</v>
      </c>
      <c r="T3947" s="10">
        <f t="shared" si="185"/>
        <v>42139.801712962959</v>
      </c>
      <c r="U3947">
        <f>IF(H3947="GBP", P3947*1.35, P3947*1)</f>
        <v>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0.03</v>
      </c>
      <c r="P3948">
        <f>ROUND(E3948/L3948, 2)</f>
        <v>39</v>
      </c>
      <c r="Q3948" t="s">
        <v>8318</v>
      </c>
      <c r="R3948" t="s">
        <v>8319</v>
      </c>
      <c r="S3948" s="10">
        <f t="shared" si="184"/>
        <v>42031.833587962959</v>
      </c>
      <c r="T3948" s="10">
        <f t="shared" si="185"/>
        <v>42063.333333333328</v>
      </c>
      <c r="U3948">
        <f>IF(H3948="GBP", P3948*1.35, P3948*1)</f>
        <v>39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0.03</v>
      </c>
      <c r="P3949">
        <f>ROUND(E3949/L3949, 2)</f>
        <v>50.5</v>
      </c>
      <c r="Q3949" t="s">
        <v>8318</v>
      </c>
      <c r="R3949" t="s">
        <v>8319</v>
      </c>
      <c r="S3949" s="10">
        <f t="shared" si="184"/>
        <v>42615.142870370371</v>
      </c>
      <c r="T3949" s="10">
        <f t="shared" si="185"/>
        <v>42645.142870370371</v>
      </c>
      <c r="U3949">
        <f>IF(H3949="GBP", P3949*1.35, P3949*1)</f>
        <v>50.5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P3950" t="e">
        <f>ROUND(E3950/L3950, 2)</f>
        <v>#DIV/0!</v>
      </c>
      <c r="Q3950" t="s">
        <v>8318</v>
      </c>
      <c r="R3950" t="s">
        <v>8319</v>
      </c>
      <c r="S3950" s="10">
        <f t="shared" si="184"/>
        <v>41829.325497685182</v>
      </c>
      <c r="T3950" s="10">
        <f t="shared" si="185"/>
        <v>41889.325497685182</v>
      </c>
      <c r="U3950" t="e">
        <f>IF(H3950="GBP", P3950*1.35, P3950*1)</f>
        <v>#DIV/0!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0.16</v>
      </c>
      <c r="P3951">
        <f>ROUND(E3951/L3951, 2)</f>
        <v>49.28</v>
      </c>
      <c r="Q3951" t="s">
        <v>8318</v>
      </c>
      <c r="R3951" t="s">
        <v>8319</v>
      </c>
      <c r="S3951" s="10">
        <f t="shared" si="184"/>
        <v>42016.120613425926</v>
      </c>
      <c r="T3951" s="10">
        <f t="shared" si="185"/>
        <v>42046.120613425926</v>
      </c>
      <c r="U3951">
        <f>IF(H3951="GBP", P3951*1.35, P3951*1)</f>
        <v>49.28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0.01</v>
      </c>
      <c r="P3952">
        <f>ROUND(E3952/L3952, 2)</f>
        <v>25</v>
      </c>
      <c r="Q3952" t="s">
        <v>8318</v>
      </c>
      <c r="R3952" t="s">
        <v>8319</v>
      </c>
      <c r="S3952" s="10">
        <f t="shared" si="184"/>
        <v>42439.702314814815</v>
      </c>
      <c r="T3952" s="10">
        <f t="shared" si="185"/>
        <v>42468.774305555555</v>
      </c>
      <c r="U3952">
        <f>IF(H3952="GBP", P3952*1.35, P3952*1)</f>
        <v>25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0</v>
      </c>
      <c r="P3953">
        <f>ROUND(E3953/L3953, 2)</f>
        <v>1</v>
      </c>
      <c r="Q3953" t="s">
        <v>8318</v>
      </c>
      <c r="R3953" t="s">
        <v>8319</v>
      </c>
      <c r="S3953" s="10">
        <f t="shared" si="184"/>
        <v>42433.825717592597</v>
      </c>
      <c r="T3953" s="10">
        <f t="shared" si="185"/>
        <v>42493.784050925926</v>
      </c>
      <c r="U3953">
        <f>IF(H3953="GBP", P3953*1.35, P3953*1)</f>
        <v>1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0</v>
      </c>
      <c r="P3954">
        <f>ROUND(E3954/L3954, 2)</f>
        <v>25</v>
      </c>
      <c r="Q3954" t="s">
        <v>8318</v>
      </c>
      <c r="R3954" t="s">
        <v>8319</v>
      </c>
      <c r="S3954" s="10">
        <f t="shared" si="184"/>
        <v>42243.790393518517</v>
      </c>
      <c r="T3954" s="10">
        <f t="shared" si="185"/>
        <v>42303.790393518517</v>
      </c>
      <c r="U3954">
        <f>IF(H3954="GBP", P3954*1.35, P3954*1)</f>
        <v>25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P3955" t="e">
        <f>ROUND(E3955/L3955, 2)</f>
        <v>#DIV/0!</v>
      </c>
      <c r="Q3955" t="s">
        <v>8318</v>
      </c>
      <c r="R3955" t="s">
        <v>8319</v>
      </c>
      <c r="S3955" s="10">
        <f t="shared" si="184"/>
        <v>42550.048449074078</v>
      </c>
      <c r="T3955" s="10">
        <f t="shared" si="185"/>
        <v>42580.978472222225</v>
      </c>
      <c r="U3955" t="e">
        <f>IF(H3955="GBP", P3955*1.35, P3955*1)</f>
        <v>#DIV/0!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P3956" t="e">
        <f>ROUND(E3956/L3956, 2)</f>
        <v>#DIV/0!</v>
      </c>
      <c r="Q3956" t="s">
        <v>8318</v>
      </c>
      <c r="R3956" t="s">
        <v>8319</v>
      </c>
      <c r="S3956" s="10">
        <f t="shared" si="184"/>
        <v>41774.651203703703</v>
      </c>
      <c r="T3956" s="10">
        <f t="shared" si="185"/>
        <v>41834.651203703703</v>
      </c>
      <c r="U3956" t="e">
        <f>IF(H3956="GBP", P3956*1.35, P3956*1)</f>
        <v>#DIV/0!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0.24</v>
      </c>
      <c r="P3957">
        <f>ROUND(E3957/L3957, 2)</f>
        <v>53.13</v>
      </c>
      <c r="Q3957" t="s">
        <v>8318</v>
      </c>
      <c r="R3957" t="s">
        <v>8319</v>
      </c>
      <c r="S3957" s="10">
        <f t="shared" si="184"/>
        <v>42306.848854166667</v>
      </c>
      <c r="T3957" s="10">
        <f t="shared" si="185"/>
        <v>42336.890520833331</v>
      </c>
      <c r="U3957">
        <f>IF(H3957="GBP", P3957*1.35, P3957*1)</f>
        <v>53.13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P3958" t="e">
        <f>ROUND(E3958/L3958, 2)</f>
        <v>#DIV/0!</v>
      </c>
      <c r="Q3958" t="s">
        <v>8318</v>
      </c>
      <c r="R3958" t="s">
        <v>8319</v>
      </c>
      <c r="S3958" s="10">
        <f t="shared" si="184"/>
        <v>42457.932025462964</v>
      </c>
      <c r="T3958" s="10">
        <f t="shared" si="185"/>
        <v>42485.013888888891</v>
      </c>
      <c r="U3958" t="e">
        <f>IF(H3958="GBP", P3958*1.35, P3958*1)</f>
        <v>#DIV/0!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0</v>
      </c>
      <c r="P3959">
        <f>ROUND(E3959/L3959, 2)</f>
        <v>7</v>
      </c>
      <c r="Q3959" t="s">
        <v>8318</v>
      </c>
      <c r="R3959" t="s">
        <v>8319</v>
      </c>
      <c r="S3959" s="10">
        <f t="shared" si="184"/>
        <v>42513.976319444439</v>
      </c>
      <c r="T3959" s="10">
        <f t="shared" si="185"/>
        <v>42559.976319444439</v>
      </c>
      <c r="U3959">
        <f>IF(H3959="GBP", P3959*1.35, P3959*1)</f>
        <v>7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0.32</v>
      </c>
      <c r="P3960">
        <f>ROUND(E3960/L3960, 2)</f>
        <v>40.06</v>
      </c>
      <c r="Q3960" t="s">
        <v>8318</v>
      </c>
      <c r="R3960" t="s">
        <v>8319</v>
      </c>
      <c r="S3960" s="10">
        <f t="shared" si="184"/>
        <v>41816.950370370374</v>
      </c>
      <c r="T3960" s="10">
        <f t="shared" si="185"/>
        <v>41853.583333333336</v>
      </c>
      <c r="U3960">
        <f>IF(H3960="GBP", P3960*1.35, P3960*1)</f>
        <v>40.06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0.24</v>
      </c>
      <c r="P3961">
        <f>ROUND(E3961/L3961, 2)</f>
        <v>24.33</v>
      </c>
      <c r="Q3961" t="s">
        <v>8318</v>
      </c>
      <c r="R3961" t="s">
        <v>8319</v>
      </c>
      <c r="S3961" s="10">
        <f t="shared" si="184"/>
        <v>41880.788842592592</v>
      </c>
      <c r="T3961" s="10">
        <f t="shared" si="185"/>
        <v>41910.788842592592</v>
      </c>
      <c r="U3961">
        <f>IF(H3961="GBP", P3961*1.35, P3961*1)</f>
        <v>24.33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0.02</v>
      </c>
      <c r="P3962">
        <f>ROUND(E3962/L3962, 2)</f>
        <v>11.25</v>
      </c>
      <c r="Q3962" t="s">
        <v>8318</v>
      </c>
      <c r="R3962" t="s">
        <v>8319</v>
      </c>
      <c r="S3962" s="10">
        <f t="shared" si="184"/>
        <v>42342.845555555556</v>
      </c>
      <c r="T3962" s="10">
        <f t="shared" si="185"/>
        <v>42372.845555555556</v>
      </c>
      <c r="U3962">
        <f>IF(H3962="GBP", P3962*1.35, P3962*1)</f>
        <v>11.25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0</v>
      </c>
      <c r="P3963">
        <f>ROUND(E3963/L3963, 2)</f>
        <v>10.5</v>
      </c>
      <c r="Q3963" t="s">
        <v>8318</v>
      </c>
      <c r="R3963" t="s">
        <v>8319</v>
      </c>
      <c r="S3963" s="10">
        <f t="shared" si="184"/>
        <v>41745.891319444447</v>
      </c>
      <c r="T3963" s="10">
        <f t="shared" si="185"/>
        <v>41767.891319444447</v>
      </c>
      <c r="U3963">
        <f>IF(H3963="GBP", P3963*1.35, P3963*1)</f>
        <v>14.175000000000001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0.03</v>
      </c>
      <c r="P3964">
        <f>ROUND(E3964/L3964, 2)</f>
        <v>15</v>
      </c>
      <c r="Q3964" t="s">
        <v>8318</v>
      </c>
      <c r="R3964" t="s">
        <v>8319</v>
      </c>
      <c r="S3964" s="10">
        <f t="shared" si="184"/>
        <v>42311.621458333335</v>
      </c>
      <c r="T3964" s="10">
        <f t="shared" si="185"/>
        <v>42336.621458333335</v>
      </c>
      <c r="U3964">
        <f>IF(H3964="GBP", P3964*1.35, P3964*1)</f>
        <v>20.25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P3965" t="e">
        <f>ROUND(E3965/L3965, 2)</f>
        <v>#DIV/0!</v>
      </c>
      <c r="Q3965" t="s">
        <v>8318</v>
      </c>
      <c r="R3965" t="s">
        <v>8319</v>
      </c>
      <c r="S3965" s="10">
        <f t="shared" si="184"/>
        <v>42296.154131944444</v>
      </c>
      <c r="T3965" s="10">
        <f t="shared" si="185"/>
        <v>42326.195798611108</v>
      </c>
      <c r="U3965" t="e">
        <f>IF(H3965="GBP", P3965*1.35, P3965*1)</f>
        <v>#DIV/0!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0.06</v>
      </c>
      <c r="P3966">
        <f>ROUND(E3966/L3966, 2)</f>
        <v>42</v>
      </c>
      <c r="Q3966" t="s">
        <v>8318</v>
      </c>
      <c r="R3966" t="s">
        <v>8319</v>
      </c>
      <c r="S3966" s="10">
        <f t="shared" si="184"/>
        <v>42053.722060185188</v>
      </c>
      <c r="T3966" s="10">
        <f t="shared" si="185"/>
        <v>42113.680393518516</v>
      </c>
      <c r="U3966">
        <f>IF(H3966="GBP", P3966*1.35, P3966*1)</f>
        <v>42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0.14000000000000001</v>
      </c>
      <c r="P3967">
        <f>ROUND(E3967/L3967, 2)</f>
        <v>71.25</v>
      </c>
      <c r="Q3967" t="s">
        <v>8318</v>
      </c>
      <c r="R3967" t="s">
        <v>8319</v>
      </c>
      <c r="S3967" s="10">
        <f t="shared" si="184"/>
        <v>42414.235879629632</v>
      </c>
      <c r="T3967" s="10">
        <f t="shared" si="185"/>
        <v>42474.194212962961</v>
      </c>
      <c r="U3967">
        <f>IF(H3967="GBP", P3967*1.35, P3967*1)</f>
        <v>71.25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0.01</v>
      </c>
      <c r="P3968">
        <f>ROUND(E3968/L3968, 2)</f>
        <v>22.5</v>
      </c>
      <c r="Q3968" t="s">
        <v>8318</v>
      </c>
      <c r="R3968" t="s">
        <v>8319</v>
      </c>
      <c r="S3968" s="10">
        <f t="shared" si="184"/>
        <v>41801.711550925924</v>
      </c>
      <c r="T3968" s="10">
        <f t="shared" si="185"/>
        <v>41844.124305555553</v>
      </c>
      <c r="U3968">
        <f>IF(H3968="GBP", P3968*1.35, P3968*1)</f>
        <v>22.5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0.24</v>
      </c>
      <c r="P3969">
        <f>ROUND(E3969/L3969, 2)</f>
        <v>41</v>
      </c>
      <c r="Q3969" t="s">
        <v>8318</v>
      </c>
      <c r="R3969" t="s">
        <v>8319</v>
      </c>
      <c r="S3969" s="10">
        <f t="shared" si="184"/>
        <v>42770.290590277778</v>
      </c>
      <c r="T3969" s="10">
        <f t="shared" si="185"/>
        <v>42800.290590277778</v>
      </c>
      <c r="U3969">
        <f>IF(H3969="GBP", P3969*1.35, P3969*1)</f>
        <v>41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0.11</v>
      </c>
      <c r="P3970">
        <f>ROUND(E3970/L3970, 2)</f>
        <v>47.91</v>
      </c>
      <c r="Q3970" t="s">
        <v>8318</v>
      </c>
      <c r="R3970" t="s">
        <v>8319</v>
      </c>
      <c r="S3970" s="10">
        <f t="shared" si="184"/>
        <v>42452.815659722226</v>
      </c>
      <c r="T3970" s="10">
        <f t="shared" si="185"/>
        <v>42512.815659722226</v>
      </c>
      <c r="U3970">
        <f>IF(H3970="GBP", P3970*1.35, P3970*1)</f>
        <v>47.91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ROUND(E3971/D3971,2)</f>
        <v>7.0000000000000007E-2</v>
      </c>
      <c r="P3971">
        <f>ROUND(E3971/L3971, 2)</f>
        <v>35.17</v>
      </c>
      <c r="Q3971" t="s">
        <v>8318</v>
      </c>
      <c r="R3971" t="s">
        <v>8319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  <c r="U3971">
        <f>IF(H3971="GBP", P3971*1.35, P3971*1)</f>
        <v>35.17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0</v>
      </c>
      <c r="P3972">
        <f>ROUND(E3972/L3972, 2)</f>
        <v>5.5</v>
      </c>
      <c r="Q3972" t="s">
        <v>8318</v>
      </c>
      <c r="R3972" t="s">
        <v>8319</v>
      </c>
      <c r="S3972" s="10">
        <f t="shared" si="187"/>
        <v>42447.863553240735</v>
      </c>
      <c r="T3972" s="10">
        <f t="shared" si="188"/>
        <v>42477.863553240735</v>
      </c>
      <c r="U3972">
        <f>IF(H3972="GBP", P3972*1.35, P3972*1)</f>
        <v>5.5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0.01</v>
      </c>
      <c r="P3973">
        <f>ROUND(E3973/L3973, 2)</f>
        <v>22.67</v>
      </c>
      <c r="Q3973" t="s">
        <v>8318</v>
      </c>
      <c r="R3973" t="s">
        <v>8319</v>
      </c>
      <c r="S3973" s="10">
        <f t="shared" si="187"/>
        <v>41811.536180555559</v>
      </c>
      <c r="T3973" s="10">
        <f t="shared" si="188"/>
        <v>41841.536180555559</v>
      </c>
      <c r="U3973">
        <f>IF(H3973="GBP", P3973*1.35, P3973*1)</f>
        <v>22.67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0.21</v>
      </c>
      <c r="P3974">
        <f>ROUND(E3974/L3974, 2)</f>
        <v>26.38</v>
      </c>
      <c r="Q3974" t="s">
        <v>8318</v>
      </c>
      <c r="R3974" t="s">
        <v>8319</v>
      </c>
      <c r="S3974" s="10">
        <f t="shared" si="187"/>
        <v>41981.067523148144</v>
      </c>
      <c r="T3974" s="10">
        <f t="shared" si="188"/>
        <v>42041.067523148144</v>
      </c>
      <c r="U3974">
        <f>IF(H3974="GBP", P3974*1.35, P3974*1)</f>
        <v>26.38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0.78</v>
      </c>
      <c r="P3975">
        <f>ROUND(E3975/L3975, 2)</f>
        <v>105.54</v>
      </c>
      <c r="Q3975" t="s">
        <v>8318</v>
      </c>
      <c r="R3975" t="s">
        <v>8319</v>
      </c>
      <c r="S3975" s="10">
        <f t="shared" si="187"/>
        <v>42469.68414351852</v>
      </c>
      <c r="T3975" s="10">
        <f t="shared" si="188"/>
        <v>42499.166666666672</v>
      </c>
      <c r="U3975">
        <f>IF(H3975="GBP", P3975*1.35, P3975*1)</f>
        <v>105.54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0.32</v>
      </c>
      <c r="P3976">
        <f>ROUND(E3976/L3976, 2)</f>
        <v>29.09</v>
      </c>
      <c r="Q3976" t="s">
        <v>8318</v>
      </c>
      <c r="R3976" t="s">
        <v>8319</v>
      </c>
      <c r="S3976" s="10">
        <f t="shared" si="187"/>
        <v>42493.546851851846</v>
      </c>
      <c r="T3976" s="10">
        <f t="shared" si="188"/>
        <v>42523.546851851846</v>
      </c>
      <c r="U3976">
        <f>IF(H3976="GBP", P3976*1.35, P3976*1)</f>
        <v>39.271500000000003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P3977" t="e">
        <f>ROUND(E3977/L3977, 2)</f>
        <v>#DIV/0!</v>
      </c>
      <c r="Q3977" t="s">
        <v>8318</v>
      </c>
      <c r="R3977" t="s">
        <v>8319</v>
      </c>
      <c r="S3977" s="10">
        <f t="shared" si="187"/>
        <v>42534.866875</v>
      </c>
      <c r="T3977" s="10">
        <f t="shared" si="188"/>
        <v>42564.866875</v>
      </c>
      <c r="U3977" t="e">
        <f>IF(H3977="GBP", P3977*1.35, P3977*1)</f>
        <v>#DIV/0!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0.48</v>
      </c>
      <c r="P3978">
        <f>ROUND(E3978/L3978, 2)</f>
        <v>62</v>
      </c>
      <c r="Q3978" t="s">
        <v>8318</v>
      </c>
      <c r="R3978" t="s">
        <v>8319</v>
      </c>
      <c r="S3978" s="10">
        <f t="shared" si="187"/>
        <v>41830.858344907407</v>
      </c>
      <c r="T3978" s="10">
        <f t="shared" si="188"/>
        <v>41852.291666666664</v>
      </c>
      <c r="U3978">
        <f>IF(H3978="GBP", P3978*1.35, P3978*1)</f>
        <v>62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0.01</v>
      </c>
      <c r="P3979">
        <f>ROUND(E3979/L3979, 2)</f>
        <v>217.5</v>
      </c>
      <c r="Q3979" t="s">
        <v>8318</v>
      </c>
      <c r="R3979" t="s">
        <v>8319</v>
      </c>
      <c r="S3979" s="10">
        <f t="shared" si="187"/>
        <v>42543.788564814815</v>
      </c>
      <c r="T3979" s="10">
        <f t="shared" si="188"/>
        <v>42573.788564814815</v>
      </c>
      <c r="U3979">
        <f>IF(H3979="GBP", P3979*1.35, P3979*1)</f>
        <v>217.5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0.11</v>
      </c>
      <c r="P3980">
        <f>ROUND(E3980/L3980, 2)</f>
        <v>26.75</v>
      </c>
      <c r="Q3980" t="s">
        <v>8318</v>
      </c>
      <c r="R3980" t="s">
        <v>8319</v>
      </c>
      <c r="S3980" s="10">
        <f t="shared" si="187"/>
        <v>41975.642974537041</v>
      </c>
      <c r="T3980" s="10">
        <f t="shared" si="188"/>
        <v>42035.642974537041</v>
      </c>
      <c r="U3980">
        <f>IF(H3980="GBP", P3980*1.35, P3980*1)</f>
        <v>26.75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0.02</v>
      </c>
      <c r="P3981">
        <f>ROUND(E3981/L3981, 2)</f>
        <v>18.329999999999998</v>
      </c>
      <c r="Q3981" t="s">
        <v>8318</v>
      </c>
      <c r="R3981" t="s">
        <v>8319</v>
      </c>
      <c r="S3981" s="10">
        <f t="shared" si="187"/>
        <v>42069.903437500005</v>
      </c>
      <c r="T3981" s="10">
        <f t="shared" si="188"/>
        <v>42092.833333333328</v>
      </c>
      <c r="U3981">
        <f>IF(H3981="GBP", P3981*1.35, P3981*1)</f>
        <v>24.7455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0.18</v>
      </c>
      <c r="P3982">
        <f>ROUND(E3982/L3982, 2)</f>
        <v>64.290000000000006</v>
      </c>
      <c r="Q3982" t="s">
        <v>8318</v>
      </c>
      <c r="R3982" t="s">
        <v>8319</v>
      </c>
      <c r="S3982" s="10">
        <f t="shared" si="187"/>
        <v>41795.598923611113</v>
      </c>
      <c r="T3982" s="10">
        <f t="shared" si="188"/>
        <v>41825.598923611113</v>
      </c>
      <c r="U3982">
        <f>IF(H3982="GBP", P3982*1.35, P3982*1)</f>
        <v>64.290000000000006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0.04</v>
      </c>
      <c r="P3983">
        <f>ROUND(E3983/L3983, 2)</f>
        <v>175</v>
      </c>
      <c r="Q3983" t="s">
        <v>8318</v>
      </c>
      <c r="R3983" t="s">
        <v>8319</v>
      </c>
      <c r="S3983" s="10">
        <f t="shared" si="187"/>
        <v>42508.179965277777</v>
      </c>
      <c r="T3983" s="10">
        <f t="shared" si="188"/>
        <v>42568.179965277777</v>
      </c>
      <c r="U3983">
        <f>IF(H3983="GBP", P3983*1.35, P3983*1)</f>
        <v>175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0.2</v>
      </c>
      <c r="P3984">
        <f>ROUND(E3984/L3984, 2)</f>
        <v>34</v>
      </c>
      <c r="Q3984" t="s">
        <v>8318</v>
      </c>
      <c r="R3984" t="s">
        <v>8319</v>
      </c>
      <c r="S3984" s="10">
        <f t="shared" si="187"/>
        <v>42132.809953703705</v>
      </c>
      <c r="T3984" s="10">
        <f t="shared" si="188"/>
        <v>42192.809953703705</v>
      </c>
      <c r="U3984">
        <f>IF(H3984="GBP", P3984*1.35, P3984*1)</f>
        <v>45.900000000000006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0.35</v>
      </c>
      <c r="P3985">
        <f>ROUND(E3985/L3985, 2)</f>
        <v>84.28</v>
      </c>
      <c r="Q3985" t="s">
        <v>8318</v>
      </c>
      <c r="R3985" t="s">
        <v>8319</v>
      </c>
      <c r="S3985" s="10">
        <f t="shared" si="187"/>
        <v>41747.86986111111</v>
      </c>
      <c r="T3985" s="10">
        <f t="shared" si="188"/>
        <v>41779.290972222225</v>
      </c>
      <c r="U3985">
        <f>IF(H3985="GBP", P3985*1.35, P3985*1)</f>
        <v>84.28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0.06</v>
      </c>
      <c r="P3986">
        <f>ROUND(E3986/L3986, 2)</f>
        <v>9.5</v>
      </c>
      <c r="Q3986" t="s">
        <v>8318</v>
      </c>
      <c r="R3986" t="s">
        <v>8319</v>
      </c>
      <c r="S3986" s="10">
        <f t="shared" si="187"/>
        <v>41920.963472222218</v>
      </c>
      <c r="T3986" s="10">
        <f t="shared" si="188"/>
        <v>41951</v>
      </c>
      <c r="U3986">
        <f>IF(H3986="GBP", P3986*1.35, P3986*1)</f>
        <v>12.825000000000001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0.32</v>
      </c>
      <c r="P3987">
        <f>ROUND(E3987/L3987, 2)</f>
        <v>33.74</v>
      </c>
      <c r="Q3987" t="s">
        <v>8318</v>
      </c>
      <c r="R3987" t="s">
        <v>8319</v>
      </c>
      <c r="S3987" s="10">
        <f t="shared" si="187"/>
        <v>42399.707407407404</v>
      </c>
      <c r="T3987" s="10">
        <f t="shared" si="188"/>
        <v>42420.878472222219</v>
      </c>
      <c r="U3987">
        <f>IF(H3987="GBP", P3987*1.35, P3987*1)</f>
        <v>33.74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0.1</v>
      </c>
      <c r="P3988">
        <f>ROUND(E3988/L3988, 2)</f>
        <v>37.54</v>
      </c>
      <c r="Q3988" t="s">
        <v>8318</v>
      </c>
      <c r="R3988" t="s">
        <v>8319</v>
      </c>
      <c r="S3988" s="10">
        <f t="shared" si="187"/>
        <v>42467.548541666663</v>
      </c>
      <c r="T3988" s="10">
        <f t="shared" si="188"/>
        <v>42496.544444444444</v>
      </c>
      <c r="U3988">
        <f>IF(H3988="GBP", P3988*1.35, P3988*1)</f>
        <v>50.679000000000002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0.38</v>
      </c>
      <c r="P3989">
        <f>ROUND(E3989/L3989, 2)</f>
        <v>11.62</v>
      </c>
      <c r="Q3989" t="s">
        <v>8318</v>
      </c>
      <c r="R3989" t="s">
        <v>8319</v>
      </c>
      <c r="S3989" s="10">
        <f t="shared" si="187"/>
        <v>41765.92465277778</v>
      </c>
      <c r="T3989" s="10">
        <f t="shared" si="188"/>
        <v>41775.92465277778</v>
      </c>
      <c r="U3989">
        <f>IF(H3989="GBP", P3989*1.35, P3989*1)</f>
        <v>15.686999999999999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0.02</v>
      </c>
      <c r="P3990">
        <f>ROUND(E3990/L3990, 2)</f>
        <v>8</v>
      </c>
      <c r="Q3990" t="s">
        <v>8318</v>
      </c>
      <c r="R3990" t="s">
        <v>8319</v>
      </c>
      <c r="S3990" s="10">
        <f t="shared" si="187"/>
        <v>42230.08116898148</v>
      </c>
      <c r="T3990" s="10">
        <f t="shared" si="188"/>
        <v>42245.08116898148</v>
      </c>
      <c r="U3990">
        <f>IF(H3990="GBP", P3990*1.35, P3990*1)</f>
        <v>8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P3991" t="e">
        <f>ROUND(E3991/L3991, 2)</f>
        <v>#DIV/0!</v>
      </c>
      <c r="Q3991" t="s">
        <v>8318</v>
      </c>
      <c r="R3991" t="s">
        <v>8319</v>
      </c>
      <c r="S3991" s="10">
        <f t="shared" si="187"/>
        <v>42286.749780092592</v>
      </c>
      <c r="T3991" s="10">
        <f t="shared" si="188"/>
        <v>42316.791446759264</v>
      </c>
      <c r="U3991" t="e">
        <f>IF(H3991="GBP", P3991*1.35, P3991*1)</f>
        <v>#DIV/0!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0.04</v>
      </c>
      <c r="P3992">
        <f>ROUND(E3992/L3992, 2)</f>
        <v>23</v>
      </c>
      <c r="Q3992" t="s">
        <v>8318</v>
      </c>
      <c r="R3992" t="s">
        <v>8319</v>
      </c>
      <c r="S3992" s="10">
        <f t="shared" si="187"/>
        <v>42401.672372685185</v>
      </c>
      <c r="T3992" s="10">
        <f t="shared" si="188"/>
        <v>42431.672372685185</v>
      </c>
      <c r="U3992">
        <f>IF(H3992="GBP", P3992*1.35, P3992*1)</f>
        <v>31.05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0.2</v>
      </c>
      <c r="P3993">
        <f>ROUND(E3993/L3993, 2)</f>
        <v>100</v>
      </c>
      <c r="Q3993" t="s">
        <v>8318</v>
      </c>
      <c r="R3993" t="s">
        <v>8319</v>
      </c>
      <c r="S3993" s="10">
        <f t="shared" si="187"/>
        <v>42125.644467592589</v>
      </c>
      <c r="T3993" s="10">
        <f t="shared" si="188"/>
        <v>42155.644467592589</v>
      </c>
      <c r="U3993">
        <f>IF(H3993="GBP", P3993*1.35, P3993*1)</f>
        <v>100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0.05</v>
      </c>
      <c r="P3994">
        <f>ROUND(E3994/L3994, 2)</f>
        <v>60.11</v>
      </c>
      <c r="Q3994" t="s">
        <v>8318</v>
      </c>
      <c r="R3994" t="s">
        <v>8319</v>
      </c>
      <c r="S3994" s="10">
        <f t="shared" si="187"/>
        <v>42289.94049768518</v>
      </c>
      <c r="T3994" s="10">
        <f t="shared" si="188"/>
        <v>42349.982164351852</v>
      </c>
      <c r="U3994">
        <f>IF(H3994="GBP", P3994*1.35, P3994*1)</f>
        <v>60.11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0</v>
      </c>
      <c r="P3995">
        <f>ROUND(E3995/L3995, 2)</f>
        <v>3</v>
      </c>
      <c r="Q3995" t="s">
        <v>8318</v>
      </c>
      <c r="R3995" t="s">
        <v>8319</v>
      </c>
      <c r="S3995" s="10">
        <f t="shared" si="187"/>
        <v>42107.864722222221</v>
      </c>
      <c r="T3995" s="10">
        <f t="shared" si="188"/>
        <v>42137.864722222221</v>
      </c>
      <c r="U3995">
        <f>IF(H3995="GBP", P3995*1.35, P3995*1)</f>
        <v>3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0</v>
      </c>
      <c r="P3996">
        <f>ROUND(E3996/L3996, 2)</f>
        <v>5</v>
      </c>
      <c r="Q3996" t="s">
        <v>8318</v>
      </c>
      <c r="R3996" t="s">
        <v>8319</v>
      </c>
      <c r="S3996" s="10">
        <f t="shared" si="187"/>
        <v>41809.389930555553</v>
      </c>
      <c r="T3996" s="10">
        <f t="shared" si="188"/>
        <v>41839.389930555553</v>
      </c>
      <c r="U3996">
        <f>IF(H3996="GBP", P3996*1.35, P3996*1)</f>
        <v>5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0.35</v>
      </c>
      <c r="P3997">
        <f>ROUND(E3997/L3997, 2)</f>
        <v>17.5</v>
      </c>
      <c r="Q3997" t="s">
        <v>8318</v>
      </c>
      <c r="R3997" t="s">
        <v>8319</v>
      </c>
      <c r="S3997" s="10">
        <f t="shared" si="187"/>
        <v>42019.683761574073</v>
      </c>
      <c r="T3997" s="10">
        <f t="shared" si="188"/>
        <v>42049.477083333331</v>
      </c>
      <c r="U3997">
        <f>IF(H3997="GBP", P3997*1.35, P3997*1)</f>
        <v>23.625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0.17</v>
      </c>
      <c r="P3998">
        <f>ROUND(E3998/L3998, 2)</f>
        <v>29.24</v>
      </c>
      <c r="Q3998" t="s">
        <v>8318</v>
      </c>
      <c r="R3998" t="s">
        <v>8319</v>
      </c>
      <c r="S3998" s="10">
        <f t="shared" si="187"/>
        <v>41950.26694444444</v>
      </c>
      <c r="T3998" s="10">
        <f t="shared" si="188"/>
        <v>41963.669444444444</v>
      </c>
      <c r="U3998">
        <f>IF(H3998="GBP", P3998*1.35, P3998*1)</f>
        <v>29.24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P3999" t="e">
        <f>ROUND(E3999/L3999, 2)</f>
        <v>#DIV/0!</v>
      </c>
      <c r="Q3999" t="s">
        <v>8318</v>
      </c>
      <c r="R3999" t="s">
        <v>8319</v>
      </c>
      <c r="S3999" s="10">
        <f t="shared" si="187"/>
        <v>42069.391446759255</v>
      </c>
      <c r="T3999" s="10">
        <f t="shared" si="188"/>
        <v>42099.349780092598</v>
      </c>
      <c r="U3999" t="e">
        <f>IF(H3999="GBP", P3999*1.35, P3999*1)</f>
        <v>#DIV/0!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0.56999999999999995</v>
      </c>
      <c r="P4000">
        <f>ROUND(E4000/L4000, 2)</f>
        <v>59.58</v>
      </c>
      <c r="Q4000" t="s">
        <v>8318</v>
      </c>
      <c r="R4000" t="s">
        <v>8319</v>
      </c>
      <c r="S4000" s="10">
        <f t="shared" si="187"/>
        <v>42061.963263888887</v>
      </c>
      <c r="T4000" s="10">
        <f t="shared" si="188"/>
        <v>42091.921597222223</v>
      </c>
      <c r="U4000">
        <f>IF(H4000="GBP", P4000*1.35, P4000*1)</f>
        <v>59.58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0.17</v>
      </c>
      <c r="P4001">
        <f>ROUND(E4001/L4001, 2)</f>
        <v>82.57</v>
      </c>
      <c r="Q4001" t="s">
        <v>8318</v>
      </c>
      <c r="R4001" t="s">
        <v>8319</v>
      </c>
      <c r="S4001" s="10">
        <f t="shared" si="187"/>
        <v>41842.828680555554</v>
      </c>
      <c r="T4001" s="10">
        <f t="shared" si="188"/>
        <v>41882.827650462961</v>
      </c>
      <c r="U4001">
        <f>IF(H4001="GBP", P4001*1.35, P4001*1)</f>
        <v>82.57</v>
      </c>
    </row>
    <row r="4002" spans="1:21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0</v>
      </c>
      <c r="P4002">
        <f>ROUND(E4002/L4002, 2)</f>
        <v>10</v>
      </c>
      <c r="Q4002" t="s">
        <v>8318</v>
      </c>
      <c r="R4002" t="s">
        <v>8319</v>
      </c>
      <c r="S4002" s="10">
        <f t="shared" si="187"/>
        <v>42437.64534722222</v>
      </c>
      <c r="T4002" s="10">
        <f t="shared" si="188"/>
        <v>42497.603680555556</v>
      </c>
      <c r="U4002">
        <f>IF(H4002="GBP", P4002*1.35, P4002*1)</f>
        <v>10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0.38</v>
      </c>
      <c r="P4003">
        <f>ROUND(E4003/L4003, 2)</f>
        <v>32.36</v>
      </c>
      <c r="Q4003" t="s">
        <v>8318</v>
      </c>
      <c r="R4003" t="s">
        <v>8319</v>
      </c>
      <c r="S4003" s="10">
        <f t="shared" si="187"/>
        <v>42775.964212962965</v>
      </c>
      <c r="T4003" s="10">
        <f t="shared" si="188"/>
        <v>42795.791666666672</v>
      </c>
      <c r="U4003">
        <f>IF(H4003="GBP", P4003*1.35, P4003*1)</f>
        <v>43.686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0.02</v>
      </c>
      <c r="P4004">
        <f>ROUND(E4004/L4004, 2)</f>
        <v>5.75</v>
      </c>
      <c r="Q4004" t="s">
        <v>8318</v>
      </c>
      <c r="R4004" t="s">
        <v>8319</v>
      </c>
      <c r="S4004" s="10">
        <f t="shared" si="187"/>
        <v>41879.043530092589</v>
      </c>
      <c r="T4004" s="10">
        <f t="shared" si="188"/>
        <v>41909.043530092589</v>
      </c>
      <c r="U4004">
        <f>IF(H4004="GBP", P4004*1.35, P4004*1)</f>
        <v>5.75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0.1</v>
      </c>
      <c r="P4005">
        <f>ROUND(E4005/L4005, 2)</f>
        <v>100.5</v>
      </c>
      <c r="Q4005" t="s">
        <v>8318</v>
      </c>
      <c r="R4005" t="s">
        <v>8319</v>
      </c>
      <c r="S4005" s="10">
        <f t="shared" si="187"/>
        <v>42020.587349537032</v>
      </c>
      <c r="T4005" s="10">
        <f t="shared" si="188"/>
        <v>42050.587349537032</v>
      </c>
      <c r="U4005">
        <f>IF(H4005="GBP", P4005*1.35, P4005*1)</f>
        <v>100.5</v>
      </c>
    </row>
    <row r="4006" spans="1:21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0</v>
      </c>
      <c r="P4006">
        <f>ROUND(E4006/L4006, 2)</f>
        <v>1</v>
      </c>
      <c r="Q4006" t="s">
        <v>8318</v>
      </c>
      <c r="R4006" t="s">
        <v>8319</v>
      </c>
      <c r="S4006" s="10">
        <f t="shared" si="187"/>
        <v>41890.16269675926</v>
      </c>
      <c r="T4006" s="10">
        <f t="shared" si="188"/>
        <v>41920.16269675926</v>
      </c>
      <c r="U4006">
        <f>IF(H4006="GBP", P4006*1.35, P4006*1)</f>
        <v>1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0.01</v>
      </c>
      <c r="P4007">
        <f>ROUND(E4007/L4007, 2)</f>
        <v>20</v>
      </c>
      <c r="Q4007" t="s">
        <v>8318</v>
      </c>
      <c r="R4007" t="s">
        <v>8319</v>
      </c>
      <c r="S4007" s="10">
        <f t="shared" si="187"/>
        <v>41872.807696759257</v>
      </c>
      <c r="T4007" s="10">
        <f t="shared" si="188"/>
        <v>41932.807696759257</v>
      </c>
      <c r="U4007">
        <f>IF(H4007="GBP", P4007*1.35, P4007*1)</f>
        <v>20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0</v>
      </c>
      <c r="P4008">
        <f>ROUND(E4008/L4008, 2)</f>
        <v>2</v>
      </c>
      <c r="Q4008" t="s">
        <v>8318</v>
      </c>
      <c r="R4008" t="s">
        <v>8319</v>
      </c>
      <c r="S4008" s="10">
        <f t="shared" si="187"/>
        <v>42391.772997685184</v>
      </c>
      <c r="T4008" s="10">
        <f t="shared" si="188"/>
        <v>42416.772997685184</v>
      </c>
      <c r="U4008">
        <f>IF(H4008="GBP", P4008*1.35, P4008*1)</f>
        <v>2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0</v>
      </c>
      <c r="P4009">
        <f>ROUND(E4009/L4009, 2)</f>
        <v>5</v>
      </c>
      <c r="Q4009" t="s">
        <v>8318</v>
      </c>
      <c r="R4009" t="s">
        <v>8319</v>
      </c>
      <c r="S4009" s="10">
        <f t="shared" si="187"/>
        <v>41848.772928240738</v>
      </c>
      <c r="T4009" s="10">
        <f t="shared" si="188"/>
        <v>41877.686111111114</v>
      </c>
      <c r="U4009">
        <f>IF(H4009="GBP", P4009*1.35, P4009*1)</f>
        <v>5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0.06</v>
      </c>
      <c r="P4010">
        <f>ROUND(E4010/L4010, 2)</f>
        <v>15</v>
      </c>
      <c r="Q4010" t="s">
        <v>8318</v>
      </c>
      <c r="R4010" t="s">
        <v>8319</v>
      </c>
      <c r="S4010" s="10">
        <f t="shared" si="187"/>
        <v>42177.964201388888</v>
      </c>
      <c r="T4010" s="10">
        <f t="shared" si="188"/>
        <v>42207.964201388888</v>
      </c>
      <c r="U4010">
        <f>IF(H4010="GBP", P4010*1.35, P4010*1)</f>
        <v>20.25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0.04</v>
      </c>
      <c r="P4011">
        <f>ROUND(E4011/L4011, 2)</f>
        <v>25</v>
      </c>
      <c r="Q4011" t="s">
        <v>8318</v>
      </c>
      <c r="R4011" t="s">
        <v>8319</v>
      </c>
      <c r="S4011" s="10">
        <f t="shared" si="187"/>
        <v>41851.700925925928</v>
      </c>
      <c r="T4011" s="10">
        <f t="shared" si="188"/>
        <v>41891.700925925928</v>
      </c>
      <c r="U4011">
        <f>IF(H4011="GBP", P4011*1.35, P4011*1)</f>
        <v>33.75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0.24</v>
      </c>
      <c r="P4012">
        <f>ROUND(E4012/L4012, 2)</f>
        <v>45.84</v>
      </c>
      <c r="Q4012" t="s">
        <v>8318</v>
      </c>
      <c r="R4012" t="s">
        <v>8319</v>
      </c>
      <c r="S4012" s="10">
        <f t="shared" si="187"/>
        <v>41921.770439814813</v>
      </c>
      <c r="T4012" s="10">
        <f t="shared" si="188"/>
        <v>41938.770439814813</v>
      </c>
      <c r="U4012">
        <f>IF(H4012="GBP", P4012*1.35, P4012*1)</f>
        <v>45.84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0.08</v>
      </c>
      <c r="P4013">
        <f>ROUND(E4013/L4013, 2)</f>
        <v>4.75</v>
      </c>
      <c r="Q4013" t="s">
        <v>8318</v>
      </c>
      <c r="R4013" t="s">
        <v>8319</v>
      </c>
      <c r="S4013" s="10">
        <f t="shared" si="187"/>
        <v>42002.54488425926</v>
      </c>
      <c r="T4013" s="10">
        <f t="shared" si="188"/>
        <v>42032.54488425926</v>
      </c>
      <c r="U4013">
        <f>IF(H4013="GBP", P4013*1.35, P4013*1)</f>
        <v>6.4125000000000005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P4014" t="e">
        <f>ROUND(E4014/L4014, 2)</f>
        <v>#DIV/0!</v>
      </c>
      <c r="Q4014" t="s">
        <v>8318</v>
      </c>
      <c r="R4014" t="s">
        <v>8319</v>
      </c>
      <c r="S4014" s="10">
        <f t="shared" si="187"/>
        <v>42096.544548611113</v>
      </c>
      <c r="T4014" s="10">
        <f t="shared" si="188"/>
        <v>42126.544548611113</v>
      </c>
      <c r="U4014" t="e">
        <f>IF(H4014="GBP", P4014*1.35, P4014*1)</f>
        <v>#DIV/0!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0.01</v>
      </c>
      <c r="P4015">
        <f>ROUND(E4015/L4015, 2)</f>
        <v>13</v>
      </c>
      <c r="Q4015" t="s">
        <v>8318</v>
      </c>
      <c r="R4015" t="s">
        <v>8319</v>
      </c>
      <c r="S4015" s="10">
        <f t="shared" si="187"/>
        <v>42021.301192129627</v>
      </c>
      <c r="T4015" s="10">
        <f t="shared" si="188"/>
        <v>42051.301192129627</v>
      </c>
      <c r="U4015">
        <f>IF(H4015="GBP", P4015*1.35, P4015*1)</f>
        <v>13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P4016" t="e">
        <f>ROUND(E4016/L4016, 2)</f>
        <v>#DIV/0!</v>
      </c>
      <c r="Q4016" t="s">
        <v>8318</v>
      </c>
      <c r="R4016" t="s">
        <v>8319</v>
      </c>
      <c r="S4016" s="10">
        <f t="shared" si="187"/>
        <v>42419.246168981481</v>
      </c>
      <c r="T4016" s="10">
        <f t="shared" si="188"/>
        <v>42434.246168981481</v>
      </c>
      <c r="U4016" t="e">
        <f>IF(H4016="GBP", P4016*1.35, P4016*1)</f>
        <v>#DIV/0!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0</v>
      </c>
      <c r="P4017">
        <f>ROUND(E4017/L4017, 2)</f>
        <v>1</v>
      </c>
      <c r="Q4017" t="s">
        <v>8318</v>
      </c>
      <c r="R4017" t="s">
        <v>8319</v>
      </c>
      <c r="S4017" s="10">
        <f t="shared" si="187"/>
        <v>42174.780821759254</v>
      </c>
      <c r="T4017" s="10">
        <f t="shared" si="188"/>
        <v>42204.780821759254</v>
      </c>
      <c r="U4017">
        <f>IF(H4017="GBP", P4017*1.35, P4017*1)</f>
        <v>1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0.14000000000000001</v>
      </c>
      <c r="P4018">
        <f>ROUND(E4018/L4018, 2)</f>
        <v>10</v>
      </c>
      <c r="Q4018" t="s">
        <v>8318</v>
      </c>
      <c r="R4018" t="s">
        <v>8319</v>
      </c>
      <c r="S4018" s="10">
        <f t="shared" si="187"/>
        <v>41869.872685185182</v>
      </c>
      <c r="T4018" s="10">
        <f t="shared" si="188"/>
        <v>41899.872685185182</v>
      </c>
      <c r="U4018">
        <f>IF(H4018="GBP", P4018*1.35, P4018*1)</f>
        <v>13.5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0.01</v>
      </c>
      <c r="P4019">
        <f>ROUND(E4019/L4019, 2)</f>
        <v>52.5</v>
      </c>
      <c r="Q4019" t="s">
        <v>8318</v>
      </c>
      <c r="R4019" t="s">
        <v>8319</v>
      </c>
      <c r="S4019" s="10">
        <f t="shared" si="187"/>
        <v>41856.672152777777</v>
      </c>
      <c r="T4019" s="10">
        <f t="shared" si="188"/>
        <v>41886.672152777777</v>
      </c>
      <c r="U4019">
        <f>IF(H4019="GBP", P4019*1.35, P4019*1)</f>
        <v>52.5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0.09</v>
      </c>
      <c r="P4020">
        <f>ROUND(E4020/L4020, 2)</f>
        <v>32.5</v>
      </c>
      <c r="Q4020" t="s">
        <v>8318</v>
      </c>
      <c r="R4020" t="s">
        <v>8319</v>
      </c>
      <c r="S4020" s="10">
        <f t="shared" si="187"/>
        <v>42620.91097222222</v>
      </c>
      <c r="T4020" s="10">
        <f t="shared" si="188"/>
        <v>42650.91097222222</v>
      </c>
      <c r="U4020">
        <f>IF(H4020="GBP", P4020*1.35, P4020*1)</f>
        <v>43.875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0.01</v>
      </c>
      <c r="P4021">
        <f>ROUND(E4021/L4021, 2)</f>
        <v>7.25</v>
      </c>
      <c r="Q4021" t="s">
        <v>8318</v>
      </c>
      <c r="R4021" t="s">
        <v>8319</v>
      </c>
      <c r="S4021" s="10">
        <f t="shared" si="187"/>
        <v>42417.675879629634</v>
      </c>
      <c r="T4021" s="10">
        <f t="shared" si="188"/>
        <v>42475.686111111107</v>
      </c>
      <c r="U4021">
        <f>IF(H4021="GBP", P4021*1.35, P4021*1)</f>
        <v>7.25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0.17</v>
      </c>
      <c r="P4022">
        <f>ROUND(E4022/L4022, 2)</f>
        <v>33.33</v>
      </c>
      <c r="Q4022" t="s">
        <v>8318</v>
      </c>
      <c r="R4022" t="s">
        <v>8319</v>
      </c>
      <c r="S4022" s="10">
        <f t="shared" si="187"/>
        <v>42057.190960648149</v>
      </c>
      <c r="T4022" s="10">
        <f t="shared" si="188"/>
        <v>42087.149293981478</v>
      </c>
      <c r="U4022">
        <f>IF(H4022="GBP", P4022*1.35, P4022*1)</f>
        <v>33.33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0.01</v>
      </c>
      <c r="P4023">
        <f>ROUND(E4023/L4023, 2)</f>
        <v>62.5</v>
      </c>
      <c r="Q4023" t="s">
        <v>8318</v>
      </c>
      <c r="R4023" t="s">
        <v>8319</v>
      </c>
      <c r="S4023" s="10">
        <f t="shared" si="187"/>
        <v>41878.911550925928</v>
      </c>
      <c r="T4023" s="10">
        <f t="shared" si="188"/>
        <v>41938.911550925928</v>
      </c>
      <c r="U4023">
        <f>IF(H4023="GBP", P4023*1.35, P4023*1)</f>
        <v>62.5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0.7</v>
      </c>
      <c r="P4024">
        <f>ROUND(E4024/L4024, 2)</f>
        <v>63.56</v>
      </c>
      <c r="Q4024" t="s">
        <v>8318</v>
      </c>
      <c r="R4024" t="s">
        <v>8319</v>
      </c>
      <c r="S4024" s="10">
        <f t="shared" si="187"/>
        <v>41990.584108796291</v>
      </c>
      <c r="T4024" s="10">
        <f t="shared" si="188"/>
        <v>42036.120833333334</v>
      </c>
      <c r="U4024">
        <f>IF(H4024="GBP", P4024*1.35, P4024*1)</f>
        <v>63.56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P4025" t="e">
        <f>ROUND(E4025/L4025, 2)</f>
        <v>#DIV/0!</v>
      </c>
      <c r="Q4025" t="s">
        <v>8318</v>
      </c>
      <c r="R4025" t="s">
        <v>8319</v>
      </c>
      <c r="S4025" s="10">
        <f t="shared" si="187"/>
        <v>42408.999571759254</v>
      </c>
      <c r="T4025" s="10">
        <f t="shared" si="188"/>
        <v>42453.957905092597</v>
      </c>
      <c r="U4025" t="e">
        <f>IF(H4025="GBP", P4025*1.35, P4025*1)</f>
        <v>#DIV/0!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0.01</v>
      </c>
      <c r="P4026">
        <f>ROUND(E4026/L4026, 2)</f>
        <v>10</v>
      </c>
      <c r="Q4026" t="s">
        <v>8318</v>
      </c>
      <c r="R4026" t="s">
        <v>8319</v>
      </c>
      <c r="S4026" s="10">
        <f t="shared" si="187"/>
        <v>42217.670104166667</v>
      </c>
      <c r="T4026" s="10">
        <f t="shared" si="188"/>
        <v>42247.670104166667</v>
      </c>
      <c r="U4026">
        <f>IF(H4026="GBP", P4026*1.35, P4026*1)</f>
        <v>10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0.05</v>
      </c>
      <c r="P4027">
        <f>ROUND(E4027/L4027, 2)</f>
        <v>62.5</v>
      </c>
      <c r="Q4027" t="s">
        <v>8318</v>
      </c>
      <c r="R4027" t="s">
        <v>8319</v>
      </c>
      <c r="S4027" s="10">
        <f t="shared" si="187"/>
        <v>42151.237685185188</v>
      </c>
      <c r="T4027" s="10">
        <f t="shared" si="188"/>
        <v>42211.237685185188</v>
      </c>
      <c r="U4027">
        <f>IF(H4027="GBP", P4027*1.35, P4027*1)</f>
        <v>62.5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P4028" t="e">
        <f>ROUND(E4028/L4028, 2)</f>
        <v>#DIV/0!</v>
      </c>
      <c r="Q4028" t="s">
        <v>8318</v>
      </c>
      <c r="R4028" t="s">
        <v>8319</v>
      </c>
      <c r="S4028" s="10">
        <f t="shared" si="187"/>
        <v>42282.655543981484</v>
      </c>
      <c r="T4028" s="10">
        <f t="shared" si="188"/>
        <v>42342.697210648148</v>
      </c>
      <c r="U4028" t="e">
        <f>IF(H4028="GBP", P4028*1.35, P4028*1)</f>
        <v>#DIV/0!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7.0000000000000007E-2</v>
      </c>
      <c r="P4029">
        <f>ROUND(E4029/L4029, 2)</f>
        <v>30.71</v>
      </c>
      <c r="Q4029" t="s">
        <v>8318</v>
      </c>
      <c r="R4029" t="s">
        <v>8319</v>
      </c>
      <c r="S4029" s="10">
        <f t="shared" si="187"/>
        <v>42768.97084490741</v>
      </c>
      <c r="T4029" s="10">
        <f t="shared" si="188"/>
        <v>42789.041666666672</v>
      </c>
      <c r="U4029">
        <f>IF(H4029="GBP", P4029*1.35, P4029*1)</f>
        <v>30.71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0.28000000000000003</v>
      </c>
      <c r="P4030">
        <f>ROUND(E4030/L4030, 2)</f>
        <v>51</v>
      </c>
      <c r="Q4030" t="s">
        <v>8318</v>
      </c>
      <c r="R4030" t="s">
        <v>8319</v>
      </c>
      <c r="S4030" s="10">
        <f t="shared" si="187"/>
        <v>41765.938657407409</v>
      </c>
      <c r="T4030" s="10">
        <f t="shared" si="188"/>
        <v>41795.938657407409</v>
      </c>
      <c r="U4030">
        <f>IF(H4030="GBP", P4030*1.35, P4030*1)</f>
        <v>51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P4031" t="e">
        <f>ROUND(E4031/L4031, 2)</f>
        <v>#DIV/0!</v>
      </c>
      <c r="Q4031" t="s">
        <v>8318</v>
      </c>
      <c r="R4031" t="s">
        <v>8319</v>
      </c>
      <c r="S4031" s="10">
        <f t="shared" si="187"/>
        <v>42322.025115740747</v>
      </c>
      <c r="T4031" s="10">
        <f t="shared" si="188"/>
        <v>42352.025115740747</v>
      </c>
      <c r="U4031" t="e">
        <f>IF(H4031="GBP", P4031*1.35, P4031*1)</f>
        <v>#DIV/0!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0.16</v>
      </c>
      <c r="P4032">
        <f>ROUND(E4032/L4032, 2)</f>
        <v>66.67</v>
      </c>
      <c r="Q4032" t="s">
        <v>8318</v>
      </c>
      <c r="R4032" t="s">
        <v>8319</v>
      </c>
      <c r="S4032" s="10">
        <f t="shared" si="187"/>
        <v>42374.655081018514</v>
      </c>
      <c r="T4032" s="10">
        <f t="shared" si="188"/>
        <v>42403.784027777772</v>
      </c>
      <c r="U4032">
        <f>IF(H4032="GBP", P4032*1.35, P4032*1)</f>
        <v>66.67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P4033" t="e">
        <f>ROUND(E4033/L4033, 2)</f>
        <v>#DIV/0!</v>
      </c>
      <c r="Q4033" t="s">
        <v>8318</v>
      </c>
      <c r="R4033" t="s">
        <v>8319</v>
      </c>
      <c r="S4033" s="10">
        <f t="shared" si="187"/>
        <v>41941.585231481484</v>
      </c>
      <c r="T4033" s="10">
        <f t="shared" si="188"/>
        <v>41991.626898148148</v>
      </c>
      <c r="U4033" t="e">
        <f>IF(H4033="GBP", P4033*1.35, P4033*1)</f>
        <v>#DIV/0!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7.0000000000000007E-2</v>
      </c>
      <c r="P4034">
        <f>ROUND(E4034/L4034, 2)</f>
        <v>59</v>
      </c>
      <c r="Q4034" t="s">
        <v>8318</v>
      </c>
      <c r="R4034" t="s">
        <v>8319</v>
      </c>
      <c r="S4034" s="10">
        <f t="shared" si="187"/>
        <v>42293.809212962966</v>
      </c>
      <c r="T4034" s="10">
        <f t="shared" si="188"/>
        <v>42353.85087962963</v>
      </c>
      <c r="U4034">
        <f>IF(H4034="GBP", P4034*1.35, P4034*1)</f>
        <v>59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ROUND(E4035/D4035,2)</f>
        <v>0.26</v>
      </c>
      <c r="P4035">
        <f>ROUND(E4035/L4035, 2)</f>
        <v>65.34</v>
      </c>
      <c r="Q4035" t="s">
        <v>8318</v>
      </c>
      <c r="R4035" t="s">
        <v>8319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  <c r="U4035">
        <f>IF(H4035="GBP", P4035*1.35, P4035*1)</f>
        <v>88.209000000000017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0.01</v>
      </c>
      <c r="P4036">
        <f>ROUND(E4036/L4036, 2)</f>
        <v>100</v>
      </c>
      <c r="Q4036" t="s">
        <v>8318</v>
      </c>
      <c r="R4036" t="s">
        <v>8319</v>
      </c>
      <c r="S4036" s="10">
        <f t="shared" si="190"/>
        <v>42067.947337962964</v>
      </c>
      <c r="T4036" s="10">
        <f t="shared" si="191"/>
        <v>42097.905671296292</v>
      </c>
      <c r="U4036">
        <f>IF(H4036="GBP", P4036*1.35, P4036*1)</f>
        <v>100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0.37</v>
      </c>
      <c r="P4037">
        <f>ROUND(E4037/L4037, 2)</f>
        <v>147.4</v>
      </c>
      <c r="Q4037" t="s">
        <v>8318</v>
      </c>
      <c r="R4037" t="s">
        <v>8319</v>
      </c>
      <c r="S4037" s="10">
        <f t="shared" si="190"/>
        <v>41903.882951388885</v>
      </c>
      <c r="T4037" s="10">
        <f t="shared" si="191"/>
        <v>41933.882951388885</v>
      </c>
      <c r="U4037">
        <f>IF(H4037="GBP", P4037*1.35, P4037*1)</f>
        <v>147.4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0.47</v>
      </c>
      <c r="P4038">
        <f>ROUND(E4038/L4038, 2)</f>
        <v>166.06</v>
      </c>
      <c r="Q4038" t="s">
        <v>8318</v>
      </c>
      <c r="R4038" t="s">
        <v>8319</v>
      </c>
      <c r="S4038" s="10">
        <f t="shared" si="190"/>
        <v>41804.937083333331</v>
      </c>
      <c r="T4038" s="10">
        <f t="shared" si="191"/>
        <v>41821.9375</v>
      </c>
      <c r="U4038">
        <f>IF(H4038="GBP", P4038*1.35, P4038*1)</f>
        <v>166.06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0.11</v>
      </c>
      <c r="P4039">
        <f>ROUND(E4039/L4039, 2)</f>
        <v>40</v>
      </c>
      <c r="Q4039" t="s">
        <v>8318</v>
      </c>
      <c r="R4039" t="s">
        <v>8319</v>
      </c>
      <c r="S4039" s="10">
        <f t="shared" si="190"/>
        <v>42497.070775462969</v>
      </c>
      <c r="T4039" s="10">
        <f t="shared" si="191"/>
        <v>42514.600694444445</v>
      </c>
      <c r="U4039">
        <f>IF(H4039="GBP", P4039*1.35, P4039*1)</f>
        <v>40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0.12</v>
      </c>
      <c r="P4040">
        <f>ROUND(E4040/L4040, 2)</f>
        <v>75.25</v>
      </c>
      <c r="Q4040" t="s">
        <v>8318</v>
      </c>
      <c r="R4040" t="s">
        <v>8319</v>
      </c>
      <c r="S4040" s="10">
        <f t="shared" si="190"/>
        <v>41869.798726851855</v>
      </c>
      <c r="T4040" s="10">
        <f t="shared" si="191"/>
        <v>41929.798726851855</v>
      </c>
      <c r="U4040">
        <f>IF(H4040="GBP", P4040*1.35, P4040*1)</f>
        <v>75.25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0.6</v>
      </c>
      <c r="P4041">
        <f>ROUND(E4041/L4041, 2)</f>
        <v>60</v>
      </c>
      <c r="Q4041" t="s">
        <v>8318</v>
      </c>
      <c r="R4041" t="s">
        <v>8319</v>
      </c>
      <c r="S4041" s="10">
        <f t="shared" si="190"/>
        <v>42305.670914351853</v>
      </c>
      <c r="T4041" s="10">
        <f t="shared" si="191"/>
        <v>42339.249305555553</v>
      </c>
      <c r="U4041">
        <f>IF(H4041="GBP", P4041*1.35, P4041*1)</f>
        <v>60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0.31</v>
      </c>
      <c r="P4042">
        <f>ROUND(E4042/L4042, 2)</f>
        <v>1250</v>
      </c>
      <c r="Q4042" t="s">
        <v>8318</v>
      </c>
      <c r="R4042" t="s">
        <v>8319</v>
      </c>
      <c r="S4042" s="10">
        <f t="shared" si="190"/>
        <v>42144.231527777782</v>
      </c>
      <c r="T4042" s="10">
        <f t="shared" si="191"/>
        <v>42203.125</v>
      </c>
      <c r="U4042">
        <f>IF(H4042="GBP", P4042*1.35, P4042*1)</f>
        <v>1250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0</v>
      </c>
      <c r="P4043">
        <f>ROUND(E4043/L4043, 2)</f>
        <v>10.5</v>
      </c>
      <c r="Q4043" t="s">
        <v>8318</v>
      </c>
      <c r="R4043" t="s">
        <v>8319</v>
      </c>
      <c r="S4043" s="10">
        <f t="shared" si="190"/>
        <v>42559.474004629628</v>
      </c>
      <c r="T4043" s="10">
        <f t="shared" si="191"/>
        <v>42619.474004629628</v>
      </c>
      <c r="U4043">
        <f>IF(H4043="GBP", P4043*1.35, P4043*1)</f>
        <v>14.175000000000001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0</v>
      </c>
      <c r="P4044">
        <f>ROUND(E4044/L4044, 2)</f>
        <v>7</v>
      </c>
      <c r="Q4044" t="s">
        <v>8318</v>
      </c>
      <c r="R4044" t="s">
        <v>8319</v>
      </c>
      <c r="S4044" s="10">
        <f t="shared" si="190"/>
        <v>41995.084074074075</v>
      </c>
      <c r="T4044" s="10">
        <f t="shared" si="191"/>
        <v>42024.802777777775</v>
      </c>
      <c r="U4044">
        <f>IF(H4044="GBP", P4044*1.35, P4044*1)</f>
        <v>7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P4045" t="e">
        <f>ROUND(E4045/L4045, 2)</f>
        <v>#DIV/0!</v>
      </c>
      <c r="Q4045" t="s">
        <v>8318</v>
      </c>
      <c r="R4045" t="s">
        <v>8319</v>
      </c>
      <c r="S4045" s="10">
        <f t="shared" si="190"/>
        <v>41948.957465277781</v>
      </c>
      <c r="T4045" s="10">
        <f t="shared" si="191"/>
        <v>41963.957465277781</v>
      </c>
      <c r="U4045" t="e">
        <f>IF(H4045="GBP", P4045*1.35, P4045*1)</f>
        <v>#DIV/0!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0.38</v>
      </c>
      <c r="P4046">
        <f>ROUND(E4046/L4046, 2)</f>
        <v>56.25</v>
      </c>
      <c r="Q4046" t="s">
        <v>8318</v>
      </c>
      <c r="R4046" t="s">
        <v>8319</v>
      </c>
      <c r="S4046" s="10">
        <f t="shared" si="190"/>
        <v>42074.219699074078</v>
      </c>
      <c r="T4046" s="10">
        <f t="shared" si="191"/>
        <v>42104.208333333328</v>
      </c>
      <c r="U4046">
        <f>IF(H4046="GBP", P4046*1.35, P4046*1)</f>
        <v>56.25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0</v>
      </c>
      <c r="P4047">
        <f>ROUND(E4047/L4047, 2)</f>
        <v>1</v>
      </c>
      <c r="Q4047" t="s">
        <v>8318</v>
      </c>
      <c r="R4047" t="s">
        <v>8319</v>
      </c>
      <c r="S4047" s="10">
        <f t="shared" si="190"/>
        <v>41842.201261574075</v>
      </c>
      <c r="T4047" s="10">
        <f t="shared" si="191"/>
        <v>41872.201261574075</v>
      </c>
      <c r="U4047">
        <f>IF(H4047="GBP", P4047*1.35, P4047*1)</f>
        <v>1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0.08</v>
      </c>
      <c r="P4048">
        <f>ROUND(E4048/L4048, 2)</f>
        <v>38.33</v>
      </c>
      <c r="Q4048" t="s">
        <v>8318</v>
      </c>
      <c r="R4048" t="s">
        <v>8319</v>
      </c>
      <c r="S4048" s="10">
        <f t="shared" si="190"/>
        <v>41904.650578703702</v>
      </c>
      <c r="T4048" s="10">
        <f t="shared" si="191"/>
        <v>41934.650578703702</v>
      </c>
      <c r="U4048">
        <f>IF(H4048="GBP", P4048*1.35, P4048*1)</f>
        <v>38.33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0.02</v>
      </c>
      <c r="P4049">
        <f>ROUND(E4049/L4049, 2)</f>
        <v>27.5</v>
      </c>
      <c r="Q4049" t="s">
        <v>8318</v>
      </c>
      <c r="R4049" t="s">
        <v>8319</v>
      </c>
      <c r="S4049" s="10">
        <f t="shared" si="190"/>
        <v>41991.022488425922</v>
      </c>
      <c r="T4049" s="10">
        <f t="shared" si="191"/>
        <v>42015.041666666672</v>
      </c>
      <c r="U4049">
        <f>IF(H4049="GBP", P4049*1.35, P4049*1)</f>
        <v>27.5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0.18</v>
      </c>
      <c r="P4050">
        <f>ROUND(E4050/L4050, 2)</f>
        <v>32.979999999999997</v>
      </c>
      <c r="Q4050" t="s">
        <v>8318</v>
      </c>
      <c r="R4050" t="s">
        <v>8319</v>
      </c>
      <c r="S4050" s="10">
        <f t="shared" si="190"/>
        <v>42436.509108796294</v>
      </c>
      <c r="T4050" s="10">
        <f t="shared" si="191"/>
        <v>42471.467442129629</v>
      </c>
      <c r="U4050">
        <f>IF(H4050="GBP", P4050*1.35, P4050*1)</f>
        <v>44.522999999999996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0</v>
      </c>
      <c r="P4051">
        <f>ROUND(E4051/L4051, 2)</f>
        <v>16</v>
      </c>
      <c r="Q4051" t="s">
        <v>8318</v>
      </c>
      <c r="R4051" t="s">
        <v>8319</v>
      </c>
      <c r="S4051" s="10">
        <f t="shared" si="190"/>
        <v>42169.958506944444</v>
      </c>
      <c r="T4051" s="10">
        <f t="shared" si="191"/>
        <v>42199.958506944444</v>
      </c>
      <c r="U4051">
        <f>IF(H4051="GBP", P4051*1.35, P4051*1)</f>
        <v>16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0</v>
      </c>
      <c r="P4052">
        <f>ROUND(E4052/L4052, 2)</f>
        <v>1</v>
      </c>
      <c r="Q4052" t="s">
        <v>8318</v>
      </c>
      <c r="R4052" t="s">
        <v>8319</v>
      </c>
      <c r="S4052" s="10">
        <f t="shared" si="190"/>
        <v>41905.636469907404</v>
      </c>
      <c r="T4052" s="10">
        <f t="shared" si="191"/>
        <v>41935.636469907404</v>
      </c>
      <c r="U4052">
        <f>IF(H4052="GBP", P4052*1.35, P4052*1)</f>
        <v>1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P4053" t="e">
        <f>ROUND(E4053/L4053, 2)</f>
        <v>#DIV/0!</v>
      </c>
      <c r="Q4053" t="s">
        <v>8318</v>
      </c>
      <c r="R4053" t="s">
        <v>8319</v>
      </c>
      <c r="S4053" s="10">
        <f t="shared" si="190"/>
        <v>41761.810150462967</v>
      </c>
      <c r="T4053" s="10">
        <f t="shared" si="191"/>
        <v>41768.286805555559</v>
      </c>
      <c r="U4053" t="e">
        <f>IF(H4053="GBP", P4053*1.35, P4053*1)</f>
        <v>#DIV/0!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0.38</v>
      </c>
      <c r="P4054">
        <f>ROUND(E4054/L4054, 2)</f>
        <v>86.62</v>
      </c>
      <c r="Q4054" t="s">
        <v>8318</v>
      </c>
      <c r="R4054" t="s">
        <v>8319</v>
      </c>
      <c r="S4054" s="10">
        <f t="shared" si="190"/>
        <v>41865.878657407404</v>
      </c>
      <c r="T4054" s="10">
        <f t="shared" si="191"/>
        <v>41925.878657407404</v>
      </c>
      <c r="U4054">
        <f>IF(H4054="GBP", P4054*1.35, P4054*1)</f>
        <v>86.62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0.22</v>
      </c>
      <c r="P4055">
        <f>ROUND(E4055/L4055, 2)</f>
        <v>55</v>
      </c>
      <c r="Q4055" t="s">
        <v>8318</v>
      </c>
      <c r="R4055" t="s">
        <v>8319</v>
      </c>
      <c r="S4055" s="10">
        <f t="shared" si="190"/>
        <v>41928.690138888887</v>
      </c>
      <c r="T4055" s="10">
        <f t="shared" si="191"/>
        <v>41958.833333333328</v>
      </c>
      <c r="U4055">
        <f>IF(H4055="GBP", P4055*1.35, P4055*1)</f>
        <v>74.25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P4056" t="e">
        <f>ROUND(E4056/L4056, 2)</f>
        <v>#DIV/0!</v>
      </c>
      <c r="Q4056" t="s">
        <v>8318</v>
      </c>
      <c r="R4056" t="s">
        <v>8319</v>
      </c>
      <c r="S4056" s="10">
        <f t="shared" si="190"/>
        <v>42613.841261574074</v>
      </c>
      <c r="T4056" s="10">
        <f t="shared" si="191"/>
        <v>42644.166666666672</v>
      </c>
      <c r="U4056" t="e">
        <f>IF(H4056="GBP", P4056*1.35, P4056*1)</f>
        <v>#DIV/0!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0.18</v>
      </c>
      <c r="P4057">
        <f>ROUND(E4057/L4057, 2)</f>
        <v>41.95</v>
      </c>
      <c r="Q4057" t="s">
        <v>8318</v>
      </c>
      <c r="R4057" t="s">
        <v>8319</v>
      </c>
      <c r="S4057" s="10">
        <f t="shared" si="190"/>
        <v>41779.648506944446</v>
      </c>
      <c r="T4057" s="10">
        <f t="shared" si="191"/>
        <v>41809.648506944446</v>
      </c>
      <c r="U4057">
        <f>IF(H4057="GBP", P4057*1.35, P4057*1)</f>
        <v>56.632500000000007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0.53</v>
      </c>
      <c r="P4058">
        <f>ROUND(E4058/L4058, 2)</f>
        <v>88.33</v>
      </c>
      <c r="Q4058" t="s">
        <v>8318</v>
      </c>
      <c r="R4058" t="s">
        <v>8319</v>
      </c>
      <c r="S4058" s="10">
        <f t="shared" si="190"/>
        <v>42534.933321759265</v>
      </c>
      <c r="T4058" s="10">
        <f t="shared" si="191"/>
        <v>42554.832638888889</v>
      </c>
      <c r="U4058">
        <f>IF(H4058="GBP", P4058*1.35, P4058*1)</f>
        <v>88.33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0.22</v>
      </c>
      <c r="P4059">
        <f>ROUND(E4059/L4059, 2)</f>
        <v>129.16999999999999</v>
      </c>
      <c r="Q4059" t="s">
        <v>8318</v>
      </c>
      <c r="R4059" t="s">
        <v>8319</v>
      </c>
      <c r="S4059" s="10">
        <f t="shared" si="190"/>
        <v>42310.968518518523</v>
      </c>
      <c r="T4059" s="10">
        <f t="shared" si="191"/>
        <v>42333.958333333328</v>
      </c>
      <c r="U4059">
        <f>IF(H4059="GBP", P4059*1.35, P4059*1)</f>
        <v>174.37950000000001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0.03</v>
      </c>
      <c r="P4060">
        <f>ROUND(E4060/L4060, 2)</f>
        <v>23.75</v>
      </c>
      <c r="Q4060" t="s">
        <v>8318</v>
      </c>
      <c r="R4060" t="s">
        <v>8319</v>
      </c>
      <c r="S4060" s="10">
        <f t="shared" si="190"/>
        <v>42446.060694444444</v>
      </c>
      <c r="T4060" s="10">
        <f t="shared" si="191"/>
        <v>42461.165972222225</v>
      </c>
      <c r="U4060">
        <f>IF(H4060="GBP", P4060*1.35, P4060*1)</f>
        <v>23.75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0.03</v>
      </c>
      <c r="P4061">
        <f>ROUND(E4061/L4061, 2)</f>
        <v>35.71</v>
      </c>
      <c r="Q4061" t="s">
        <v>8318</v>
      </c>
      <c r="R4061" t="s">
        <v>8319</v>
      </c>
      <c r="S4061" s="10">
        <f t="shared" si="190"/>
        <v>41866.640648148146</v>
      </c>
      <c r="T4061" s="10">
        <f t="shared" si="191"/>
        <v>41898.125</v>
      </c>
      <c r="U4061">
        <f>IF(H4061="GBP", P4061*1.35, P4061*1)</f>
        <v>35.71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0.03</v>
      </c>
      <c r="P4062">
        <f>ROUND(E4062/L4062, 2)</f>
        <v>57</v>
      </c>
      <c r="Q4062" t="s">
        <v>8318</v>
      </c>
      <c r="R4062" t="s">
        <v>8319</v>
      </c>
      <c r="S4062" s="10">
        <f t="shared" si="190"/>
        <v>41779.695092592592</v>
      </c>
      <c r="T4062" s="10">
        <f t="shared" si="191"/>
        <v>41813.666666666664</v>
      </c>
      <c r="U4062">
        <f>IF(H4062="GBP", P4062*1.35, P4062*1)</f>
        <v>57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P4063" t="e">
        <f>ROUND(E4063/L4063, 2)</f>
        <v>#DIV/0!</v>
      </c>
      <c r="Q4063" t="s">
        <v>8318</v>
      </c>
      <c r="R4063" t="s">
        <v>8319</v>
      </c>
      <c r="S4063" s="10">
        <f t="shared" si="190"/>
        <v>42421.141469907408</v>
      </c>
      <c r="T4063" s="10">
        <f t="shared" si="191"/>
        <v>42481.099803240737</v>
      </c>
      <c r="U4063" t="e">
        <f>IF(H4063="GBP", P4063*1.35, P4063*1)</f>
        <v>#DIV/0!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0.02</v>
      </c>
      <c r="P4064">
        <f>ROUND(E4064/L4064, 2)</f>
        <v>163.33000000000001</v>
      </c>
      <c r="Q4064" t="s">
        <v>8318</v>
      </c>
      <c r="R4064" t="s">
        <v>8319</v>
      </c>
      <c r="S4064" s="10">
        <f t="shared" si="190"/>
        <v>42523.739212962959</v>
      </c>
      <c r="T4064" s="10">
        <f t="shared" si="191"/>
        <v>42553.739212962959</v>
      </c>
      <c r="U4064">
        <f>IF(H4064="GBP", P4064*1.35, P4064*1)</f>
        <v>163.33000000000001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0.01</v>
      </c>
      <c r="P4065">
        <f>ROUND(E4065/L4065, 2)</f>
        <v>15</v>
      </c>
      <c r="Q4065" t="s">
        <v>8318</v>
      </c>
      <c r="R4065" t="s">
        <v>8319</v>
      </c>
      <c r="S4065" s="10">
        <f t="shared" si="190"/>
        <v>41787.681527777779</v>
      </c>
      <c r="T4065" s="10">
        <f t="shared" si="191"/>
        <v>41817.681527777779</v>
      </c>
      <c r="U4065">
        <f>IF(H4065="GBP", P4065*1.35, P4065*1)</f>
        <v>20.25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0.19</v>
      </c>
      <c r="P4066">
        <f>ROUND(E4066/L4066, 2)</f>
        <v>64.17</v>
      </c>
      <c r="Q4066" t="s">
        <v>8318</v>
      </c>
      <c r="R4066" t="s">
        <v>8319</v>
      </c>
      <c r="S4066" s="10">
        <f t="shared" si="190"/>
        <v>42093.588263888887</v>
      </c>
      <c r="T4066" s="10">
        <f t="shared" si="191"/>
        <v>42123.588263888887</v>
      </c>
      <c r="U4066">
        <f>IF(H4066="GBP", P4066*1.35, P4066*1)</f>
        <v>64.17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0.01</v>
      </c>
      <c r="P4067">
        <f>ROUND(E4067/L4067, 2)</f>
        <v>6.75</v>
      </c>
      <c r="Q4067" t="s">
        <v>8318</v>
      </c>
      <c r="R4067" t="s">
        <v>8319</v>
      </c>
      <c r="S4067" s="10">
        <f t="shared" si="190"/>
        <v>41833.951516203706</v>
      </c>
      <c r="T4067" s="10">
        <f t="shared" si="191"/>
        <v>41863.951516203706</v>
      </c>
      <c r="U4067">
        <f>IF(H4067="GBP", P4067*1.35, P4067*1)</f>
        <v>6.75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0</v>
      </c>
      <c r="P4068">
        <f>ROUND(E4068/L4068, 2)</f>
        <v>25</v>
      </c>
      <c r="Q4068" t="s">
        <v>8318</v>
      </c>
      <c r="R4068" t="s">
        <v>8319</v>
      </c>
      <c r="S4068" s="10">
        <f t="shared" si="190"/>
        <v>42479.039212962962</v>
      </c>
      <c r="T4068" s="10">
        <f t="shared" si="191"/>
        <v>42509.039212962962</v>
      </c>
      <c r="U4068">
        <f>IF(H4068="GBP", P4068*1.35, P4068*1)</f>
        <v>25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0.61</v>
      </c>
      <c r="P4069">
        <f>ROUND(E4069/L4069, 2)</f>
        <v>179.12</v>
      </c>
      <c r="Q4069" t="s">
        <v>8318</v>
      </c>
      <c r="R4069" t="s">
        <v>8319</v>
      </c>
      <c r="S4069" s="10">
        <f t="shared" si="190"/>
        <v>42235.117476851854</v>
      </c>
      <c r="T4069" s="10">
        <f t="shared" si="191"/>
        <v>42275.117476851854</v>
      </c>
      <c r="U4069">
        <f>IF(H4069="GBP", P4069*1.35, P4069*1)</f>
        <v>179.12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0.01</v>
      </c>
      <c r="P4070">
        <f>ROUND(E4070/L4070, 2)</f>
        <v>34.950000000000003</v>
      </c>
      <c r="Q4070" t="s">
        <v>8318</v>
      </c>
      <c r="R4070" t="s">
        <v>8319</v>
      </c>
      <c r="S4070" s="10">
        <f t="shared" si="190"/>
        <v>42718.963599537034</v>
      </c>
      <c r="T4070" s="10">
        <f t="shared" si="191"/>
        <v>42748.961805555555</v>
      </c>
      <c r="U4070">
        <f>IF(H4070="GBP", P4070*1.35, P4070*1)</f>
        <v>34.950000000000003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0.34</v>
      </c>
      <c r="P4071">
        <f>ROUND(E4071/L4071, 2)</f>
        <v>33.08</v>
      </c>
      <c r="Q4071" t="s">
        <v>8318</v>
      </c>
      <c r="R4071" t="s">
        <v>8319</v>
      </c>
      <c r="S4071" s="10">
        <f t="shared" si="190"/>
        <v>42022.661527777775</v>
      </c>
      <c r="T4071" s="10">
        <f t="shared" si="191"/>
        <v>42063.5</v>
      </c>
      <c r="U4071">
        <f>IF(H4071="GBP", P4071*1.35, P4071*1)</f>
        <v>44.658000000000001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0.17</v>
      </c>
      <c r="P4072">
        <f>ROUND(E4072/L4072, 2)</f>
        <v>27.5</v>
      </c>
      <c r="Q4072" t="s">
        <v>8318</v>
      </c>
      <c r="R4072" t="s">
        <v>8319</v>
      </c>
      <c r="S4072" s="10">
        <f t="shared" si="190"/>
        <v>42031.666898148149</v>
      </c>
      <c r="T4072" s="10">
        <f t="shared" si="191"/>
        <v>42064.125</v>
      </c>
      <c r="U4072">
        <f>IF(H4072="GBP", P4072*1.35, P4072*1)</f>
        <v>27.5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P4073" t="e">
        <f>ROUND(E4073/L4073, 2)</f>
        <v>#DIV/0!</v>
      </c>
      <c r="Q4073" t="s">
        <v>8318</v>
      </c>
      <c r="R4073" t="s">
        <v>8319</v>
      </c>
      <c r="S4073" s="10">
        <f t="shared" si="190"/>
        <v>42700.804756944446</v>
      </c>
      <c r="T4073" s="10">
        <f t="shared" si="191"/>
        <v>42730.804756944446</v>
      </c>
      <c r="U4073" t="e">
        <f>IF(H4073="GBP", P4073*1.35, P4073*1)</f>
        <v>#DIV/0!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0</v>
      </c>
      <c r="P4074">
        <f>ROUND(E4074/L4074, 2)</f>
        <v>2</v>
      </c>
      <c r="Q4074" t="s">
        <v>8318</v>
      </c>
      <c r="R4074" t="s">
        <v>8319</v>
      </c>
      <c r="S4074" s="10">
        <f t="shared" si="190"/>
        <v>41812.77443287037</v>
      </c>
      <c r="T4074" s="10">
        <f t="shared" si="191"/>
        <v>41872.77443287037</v>
      </c>
      <c r="U4074">
        <f>IF(H4074="GBP", P4074*1.35, P4074*1)</f>
        <v>2.7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0.01</v>
      </c>
      <c r="P4075">
        <f>ROUND(E4075/L4075, 2)</f>
        <v>18.5</v>
      </c>
      <c r="Q4075" t="s">
        <v>8318</v>
      </c>
      <c r="R4075" t="s">
        <v>8319</v>
      </c>
      <c r="S4075" s="10">
        <f t="shared" si="190"/>
        <v>42078.34520833334</v>
      </c>
      <c r="T4075" s="10">
        <f t="shared" si="191"/>
        <v>42133.166666666672</v>
      </c>
      <c r="U4075">
        <f>IF(H4075="GBP", P4075*1.35, P4075*1)</f>
        <v>18.5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0.27</v>
      </c>
      <c r="P4076">
        <f>ROUND(E4076/L4076, 2)</f>
        <v>35</v>
      </c>
      <c r="Q4076" t="s">
        <v>8318</v>
      </c>
      <c r="R4076" t="s">
        <v>8319</v>
      </c>
      <c r="S4076" s="10">
        <f t="shared" si="190"/>
        <v>42283.552951388891</v>
      </c>
      <c r="T4076" s="10">
        <f t="shared" si="191"/>
        <v>42313.594618055555</v>
      </c>
      <c r="U4076">
        <f>IF(H4076="GBP", P4076*1.35, P4076*1)</f>
        <v>47.25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0.28999999999999998</v>
      </c>
      <c r="P4077">
        <f>ROUND(E4077/L4077, 2)</f>
        <v>44.31</v>
      </c>
      <c r="Q4077" t="s">
        <v>8318</v>
      </c>
      <c r="R4077" t="s">
        <v>8319</v>
      </c>
      <c r="S4077" s="10">
        <f t="shared" si="190"/>
        <v>41779.045937499999</v>
      </c>
      <c r="T4077" s="10">
        <f t="shared" si="191"/>
        <v>41820.727777777778</v>
      </c>
      <c r="U4077">
        <f>IF(H4077="GBP", P4077*1.35, P4077*1)</f>
        <v>59.818500000000007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P4078" t="e">
        <f>ROUND(E4078/L4078, 2)</f>
        <v>#DIV/0!</v>
      </c>
      <c r="Q4078" t="s">
        <v>8318</v>
      </c>
      <c r="R4078" t="s">
        <v>8319</v>
      </c>
      <c r="S4078" s="10">
        <f t="shared" si="190"/>
        <v>41905.795706018522</v>
      </c>
      <c r="T4078" s="10">
        <f t="shared" si="191"/>
        <v>41933.82708333333</v>
      </c>
      <c r="U4078" t="e">
        <f>IF(H4078="GBP", P4078*1.35, P4078*1)</f>
        <v>#DIV/0!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0.09</v>
      </c>
      <c r="P4079">
        <f>ROUND(E4079/L4079, 2)</f>
        <v>222.5</v>
      </c>
      <c r="Q4079" t="s">
        <v>8318</v>
      </c>
      <c r="R4079" t="s">
        <v>8319</v>
      </c>
      <c r="S4079" s="10">
        <f t="shared" si="190"/>
        <v>42695.7105787037</v>
      </c>
      <c r="T4079" s="10">
        <f t="shared" si="191"/>
        <v>42725.7105787037</v>
      </c>
      <c r="U4079">
        <f>IF(H4079="GBP", P4079*1.35, P4079*1)</f>
        <v>222.5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P4080" t="e">
        <f>ROUND(E4080/L4080, 2)</f>
        <v>#DIV/0!</v>
      </c>
      <c r="Q4080" t="s">
        <v>8318</v>
      </c>
      <c r="R4080" t="s">
        <v>8319</v>
      </c>
      <c r="S4080" s="10">
        <f t="shared" si="190"/>
        <v>42732.787523148145</v>
      </c>
      <c r="T4080" s="10">
        <f t="shared" si="191"/>
        <v>42762.787523148145</v>
      </c>
      <c r="U4080" t="e">
        <f>IF(H4080="GBP", P4080*1.35, P4080*1)</f>
        <v>#DIV/0!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0</v>
      </c>
      <c r="P4081">
        <f>ROUND(E4081/L4081, 2)</f>
        <v>5</v>
      </c>
      <c r="Q4081" t="s">
        <v>8318</v>
      </c>
      <c r="R4081" t="s">
        <v>8319</v>
      </c>
      <c r="S4081" s="10">
        <f t="shared" si="190"/>
        <v>42510.938900462963</v>
      </c>
      <c r="T4081" s="10">
        <f t="shared" si="191"/>
        <v>42540.938900462963</v>
      </c>
      <c r="U4081">
        <f>IF(H4081="GBP", P4081*1.35, P4081*1)</f>
        <v>5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P4082" t="e">
        <f>ROUND(E4082/L4082, 2)</f>
        <v>#DIV/0!</v>
      </c>
      <c r="Q4082" t="s">
        <v>8318</v>
      </c>
      <c r="R4082" t="s">
        <v>8319</v>
      </c>
      <c r="S4082" s="10">
        <f t="shared" si="190"/>
        <v>42511.698101851856</v>
      </c>
      <c r="T4082" s="10">
        <f t="shared" si="191"/>
        <v>42535.787500000006</v>
      </c>
      <c r="U4082" t="e">
        <f>IF(H4082="GBP", P4082*1.35, P4082*1)</f>
        <v>#DIV/0!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0.16</v>
      </c>
      <c r="P4083">
        <f>ROUND(E4083/L4083, 2)</f>
        <v>29.17</v>
      </c>
      <c r="Q4083" t="s">
        <v>8318</v>
      </c>
      <c r="R4083" t="s">
        <v>8319</v>
      </c>
      <c r="S4083" s="10">
        <f t="shared" si="190"/>
        <v>42041.581307870365</v>
      </c>
      <c r="T4083" s="10">
        <f t="shared" si="191"/>
        <v>42071.539641203708</v>
      </c>
      <c r="U4083">
        <f>IF(H4083="GBP", P4083*1.35, P4083*1)</f>
        <v>29.17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0.02</v>
      </c>
      <c r="P4084">
        <f>ROUND(E4084/L4084, 2)</f>
        <v>1.5</v>
      </c>
      <c r="Q4084" t="s">
        <v>8318</v>
      </c>
      <c r="R4084" t="s">
        <v>8319</v>
      </c>
      <c r="S4084" s="10">
        <f t="shared" si="190"/>
        <v>42307.189270833333</v>
      </c>
      <c r="T4084" s="10">
        <f t="shared" si="191"/>
        <v>42322.958333333328</v>
      </c>
      <c r="U4084">
        <f>IF(H4084="GBP", P4084*1.35, P4084*1)</f>
        <v>1.5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0.22</v>
      </c>
      <c r="P4085">
        <f>ROUND(E4085/L4085, 2)</f>
        <v>126.5</v>
      </c>
      <c r="Q4085" t="s">
        <v>8318</v>
      </c>
      <c r="R4085" t="s">
        <v>8319</v>
      </c>
      <c r="S4085" s="10">
        <f t="shared" si="190"/>
        <v>42353.761759259258</v>
      </c>
      <c r="T4085" s="10">
        <f t="shared" si="191"/>
        <v>42383.761759259258</v>
      </c>
      <c r="U4085">
        <f>IF(H4085="GBP", P4085*1.35, P4085*1)</f>
        <v>126.5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0</v>
      </c>
      <c r="P4086">
        <f>ROUND(E4086/L4086, 2)</f>
        <v>10</v>
      </c>
      <c r="Q4086" t="s">
        <v>8318</v>
      </c>
      <c r="R4086" t="s">
        <v>8319</v>
      </c>
      <c r="S4086" s="10">
        <f t="shared" si="190"/>
        <v>42622.436412037037</v>
      </c>
      <c r="T4086" s="10">
        <f t="shared" si="191"/>
        <v>42652.436412037037</v>
      </c>
      <c r="U4086">
        <f>IF(H4086="GBP", P4086*1.35, P4086*1)</f>
        <v>10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0</v>
      </c>
      <c r="P4087">
        <f>ROUND(E4087/L4087, 2)</f>
        <v>10</v>
      </c>
      <c r="Q4087" t="s">
        <v>8318</v>
      </c>
      <c r="R4087" t="s">
        <v>8319</v>
      </c>
      <c r="S4087" s="10">
        <f t="shared" si="190"/>
        <v>42058.603877314818</v>
      </c>
      <c r="T4087" s="10">
        <f t="shared" si="191"/>
        <v>42087.165972222225</v>
      </c>
      <c r="U4087">
        <f>IF(H4087="GBP", P4087*1.35, P4087*1)</f>
        <v>10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0.05</v>
      </c>
      <c r="P4088">
        <f>ROUND(E4088/L4088, 2)</f>
        <v>9.4</v>
      </c>
      <c r="Q4088" t="s">
        <v>8318</v>
      </c>
      <c r="R4088" t="s">
        <v>8319</v>
      </c>
      <c r="S4088" s="10">
        <f t="shared" si="190"/>
        <v>42304.940960648149</v>
      </c>
      <c r="T4088" s="10">
        <f t="shared" si="191"/>
        <v>42329.166666666672</v>
      </c>
      <c r="U4088">
        <f>IF(H4088="GBP", P4088*1.35, P4088*1)</f>
        <v>9.4</v>
      </c>
    </row>
    <row r="4089" spans="1:21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P4089" t="e">
        <f>ROUND(E4089/L4089, 2)</f>
        <v>#DIV/0!</v>
      </c>
      <c r="Q4089" t="s">
        <v>8318</v>
      </c>
      <c r="R4089" t="s">
        <v>8319</v>
      </c>
      <c r="S4089" s="10">
        <f t="shared" si="190"/>
        <v>42538.742893518516</v>
      </c>
      <c r="T4089" s="10">
        <f t="shared" si="191"/>
        <v>42568.742893518516</v>
      </c>
      <c r="U4089" t="e">
        <f>IF(H4089="GBP", P4089*1.35, P4089*1)</f>
        <v>#DIV/0!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0.11</v>
      </c>
      <c r="P4090">
        <f>ROUND(E4090/L4090, 2)</f>
        <v>72</v>
      </c>
      <c r="Q4090" t="s">
        <v>8318</v>
      </c>
      <c r="R4090" t="s">
        <v>8319</v>
      </c>
      <c r="S4090" s="10">
        <f t="shared" si="190"/>
        <v>41990.612546296295</v>
      </c>
      <c r="T4090" s="10">
        <f t="shared" si="191"/>
        <v>42020.434722222228</v>
      </c>
      <c r="U4090">
        <f>IF(H4090="GBP", P4090*1.35, P4090*1)</f>
        <v>97.2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0.05</v>
      </c>
      <c r="P4091">
        <f>ROUND(E4091/L4091, 2)</f>
        <v>30</v>
      </c>
      <c r="Q4091" t="s">
        <v>8318</v>
      </c>
      <c r="R4091" t="s">
        <v>8319</v>
      </c>
      <c r="S4091" s="10">
        <f t="shared" si="190"/>
        <v>42122.732499999998</v>
      </c>
      <c r="T4091" s="10">
        <f t="shared" si="191"/>
        <v>42155.732638888891</v>
      </c>
      <c r="U4091">
        <f>IF(H4091="GBP", P4091*1.35, P4091*1)</f>
        <v>30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0.03</v>
      </c>
      <c r="P4092">
        <f>ROUND(E4092/L4092, 2)</f>
        <v>10.67</v>
      </c>
      <c r="Q4092" t="s">
        <v>8318</v>
      </c>
      <c r="R4092" t="s">
        <v>8319</v>
      </c>
      <c r="S4092" s="10">
        <f t="shared" si="190"/>
        <v>42209.67288194444</v>
      </c>
      <c r="T4092" s="10">
        <f t="shared" si="191"/>
        <v>42223.625</v>
      </c>
      <c r="U4092">
        <f>IF(H4092="GBP", P4092*1.35, P4092*1)</f>
        <v>10.67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0.13</v>
      </c>
      <c r="P4093">
        <f>ROUND(E4093/L4093, 2)</f>
        <v>25.5</v>
      </c>
      <c r="Q4093" t="s">
        <v>8318</v>
      </c>
      <c r="R4093" t="s">
        <v>8319</v>
      </c>
      <c r="S4093" s="10">
        <f t="shared" si="190"/>
        <v>41990.506377314814</v>
      </c>
      <c r="T4093" s="10">
        <f t="shared" si="191"/>
        <v>42020.506377314814</v>
      </c>
      <c r="U4093">
        <f>IF(H4093="GBP", P4093*1.35, P4093*1)</f>
        <v>25.5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0</v>
      </c>
      <c r="P4094">
        <f>ROUND(E4094/L4094, 2)</f>
        <v>20</v>
      </c>
      <c r="Q4094" t="s">
        <v>8318</v>
      </c>
      <c r="R4094" t="s">
        <v>8319</v>
      </c>
      <c r="S4094" s="10">
        <f t="shared" si="190"/>
        <v>42039.194988425923</v>
      </c>
      <c r="T4094" s="10">
        <f t="shared" si="191"/>
        <v>42099.153321759266</v>
      </c>
      <c r="U4094">
        <f>IF(H4094="GBP", P4094*1.35, P4094*1)</f>
        <v>20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0.02</v>
      </c>
      <c r="P4095">
        <f>ROUND(E4095/L4095, 2)</f>
        <v>15</v>
      </c>
      <c r="Q4095" t="s">
        <v>8318</v>
      </c>
      <c r="R4095" t="s">
        <v>8319</v>
      </c>
      <c r="S4095" s="10">
        <f t="shared" si="190"/>
        <v>42178.815891203703</v>
      </c>
      <c r="T4095" s="10">
        <f t="shared" si="191"/>
        <v>42238.815891203703</v>
      </c>
      <c r="U4095">
        <f>IF(H4095="GBP", P4095*1.35, P4095*1)</f>
        <v>20.25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0.37</v>
      </c>
      <c r="P4096">
        <f>ROUND(E4096/L4096, 2)</f>
        <v>91.25</v>
      </c>
      <c r="Q4096" t="s">
        <v>8318</v>
      </c>
      <c r="R4096" t="s">
        <v>8319</v>
      </c>
      <c r="S4096" s="10">
        <f t="shared" si="190"/>
        <v>41890.086805555555</v>
      </c>
      <c r="T4096" s="10">
        <f t="shared" si="191"/>
        <v>41934.207638888889</v>
      </c>
      <c r="U4096">
        <f>IF(H4096="GBP", P4096*1.35, P4096*1)</f>
        <v>91.25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0.03</v>
      </c>
      <c r="P4097">
        <f>ROUND(E4097/L4097, 2)</f>
        <v>800</v>
      </c>
      <c r="Q4097" t="s">
        <v>8318</v>
      </c>
      <c r="R4097" t="s">
        <v>8319</v>
      </c>
      <c r="S4097" s="10">
        <f t="shared" si="190"/>
        <v>42693.031828703708</v>
      </c>
      <c r="T4097" s="10">
        <f t="shared" si="191"/>
        <v>42723.031828703708</v>
      </c>
      <c r="U4097">
        <f>IF(H4097="GBP", P4097*1.35, P4097*1)</f>
        <v>800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0.11</v>
      </c>
      <c r="P4098">
        <f>ROUND(E4098/L4098, 2)</f>
        <v>80</v>
      </c>
      <c r="Q4098" t="s">
        <v>8318</v>
      </c>
      <c r="R4098" t="s">
        <v>8319</v>
      </c>
      <c r="S4098" s="10">
        <f t="shared" si="190"/>
        <v>42750.530312499999</v>
      </c>
      <c r="T4098" s="10">
        <f t="shared" si="191"/>
        <v>42794.368749999994</v>
      </c>
      <c r="U4098">
        <f>IF(H4098="GBP", P4098*1.35, P4098*1)</f>
        <v>108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ROUND(E4099/D4099,2)</f>
        <v>0</v>
      </c>
      <c r="P4099" t="e">
        <f>ROUND(E4099/L4099, 2)</f>
        <v>#DIV/0!</v>
      </c>
      <c r="Q4099" t="s">
        <v>8318</v>
      </c>
      <c r="R4099" t="s">
        <v>8319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  <c r="U4099" t="e">
        <f>IF(H4099="GBP", P4099*1.35, P4099*1)</f>
        <v>#DIV/0!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P4100" t="e">
        <f>ROUND(E4100/L4100, 2)</f>
        <v>#DIV/0!</v>
      </c>
      <c r="Q4100" t="s">
        <v>8318</v>
      </c>
      <c r="R4100" t="s">
        <v>8319</v>
      </c>
      <c r="S4100" s="10">
        <f t="shared" si="193"/>
        <v>42495.722187499996</v>
      </c>
      <c r="T4100" s="10">
        <f t="shared" si="194"/>
        <v>42525.722187499996</v>
      </c>
      <c r="U4100" t="e">
        <f>IF(H4100="GBP", P4100*1.35, P4100*1)</f>
        <v>#DIV/0!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0.01</v>
      </c>
      <c r="P4101">
        <f>ROUND(E4101/L4101, 2)</f>
        <v>50</v>
      </c>
      <c r="Q4101" t="s">
        <v>8318</v>
      </c>
      <c r="R4101" t="s">
        <v>8319</v>
      </c>
      <c r="S4101" s="10">
        <f t="shared" si="193"/>
        <v>42570.850381944445</v>
      </c>
      <c r="T4101" s="10">
        <f t="shared" si="194"/>
        <v>42615.850381944445</v>
      </c>
      <c r="U4101">
        <f>IF(H4101="GBP", P4101*1.35, P4101*1)</f>
        <v>50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P4102" t="e">
        <f>ROUND(E4102/L4102, 2)</f>
        <v>#DIV/0!</v>
      </c>
      <c r="Q4102" t="s">
        <v>8318</v>
      </c>
      <c r="R4102" t="s">
        <v>8319</v>
      </c>
      <c r="S4102" s="10">
        <f t="shared" si="193"/>
        <v>41927.124884259261</v>
      </c>
      <c r="T4102" s="10">
        <f t="shared" si="194"/>
        <v>41937.124884259261</v>
      </c>
      <c r="U4102" t="e">
        <f>IF(H4102="GBP", P4102*1.35, P4102*1)</f>
        <v>#DIV/0!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P4103" t="e">
        <f>ROUND(E4103/L4103, 2)</f>
        <v>#DIV/0!</v>
      </c>
      <c r="Q4103" t="s">
        <v>8318</v>
      </c>
      <c r="R4103" t="s">
        <v>8319</v>
      </c>
      <c r="S4103" s="10">
        <f t="shared" si="193"/>
        <v>42730.903726851851</v>
      </c>
      <c r="T4103" s="10">
        <f t="shared" si="194"/>
        <v>42760.903726851851</v>
      </c>
      <c r="U4103" t="e">
        <f>IF(H4103="GBP", P4103*1.35, P4103*1)</f>
        <v>#DIV/0!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0.27</v>
      </c>
      <c r="P4104">
        <f>ROUND(E4104/L4104, 2)</f>
        <v>22.83</v>
      </c>
      <c r="Q4104" t="s">
        <v>8318</v>
      </c>
      <c r="R4104" t="s">
        <v>8319</v>
      </c>
      <c r="S4104" s="10">
        <f t="shared" si="193"/>
        <v>42475.848067129627</v>
      </c>
      <c r="T4104" s="10">
        <f t="shared" si="194"/>
        <v>42505.848067129627</v>
      </c>
      <c r="U4104">
        <f>IF(H4104="GBP", P4104*1.35, P4104*1)</f>
        <v>22.83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0.1</v>
      </c>
      <c r="P4105">
        <f>ROUND(E4105/L4105, 2)</f>
        <v>16.670000000000002</v>
      </c>
      <c r="Q4105" t="s">
        <v>8318</v>
      </c>
      <c r="R4105" t="s">
        <v>8319</v>
      </c>
      <c r="S4105" s="10">
        <f t="shared" si="193"/>
        <v>42188.83293981482</v>
      </c>
      <c r="T4105" s="10">
        <f t="shared" si="194"/>
        <v>42242.772222222222</v>
      </c>
      <c r="U4105">
        <f>IF(H4105="GBP", P4105*1.35, P4105*1)</f>
        <v>16.670000000000002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0.21</v>
      </c>
      <c r="P4106">
        <f>ROUND(E4106/L4106, 2)</f>
        <v>45.79</v>
      </c>
      <c r="Q4106" t="s">
        <v>8318</v>
      </c>
      <c r="R4106" t="s">
        <v>8319</v>
      </c>
      <c r="S4106" s="10">
        <f t="shared" si="193"/>
        <v>42640.278171296297</v>
      </c>
      <c r="T4106" s="10">
        <f t="shared" si="194"/>
        <v>42670.278171296297</v>
      </c>
      <c r="U4106">
        <f>IF(H4106="GBP", P4106*1.35, P4106*1)</f>
        <v>45.79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7.0000000000000007E-2</v>
      </c>
      <c r="P4107">
        <f>ROUND(E4107/L4107, 2)</f>
        <v>383.33</v>
      </c>
      <c r="Q4107" t="s">
        <v>8318</v>
      </c>
      <c r="R4107" t="s">
        <v>8319</v>
      </c>
      <c r="S4107" s="10">
        <f t="shared" si="193"/>
        <v>42697.010520833333</v>
      </c>
      <c r="T4107" s="10">
        <f t="shared" si="194"/>
        <v>42730.010520833333</v>
      </c>
      <c r="U4107">
        <f>IF(H4107="GBP", P4107*1.35, P4107*1)</f>
        <v>383.33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0.71</v>
      </c>
      <c r="P4108">
        <f>ROUND(E4108/L4108, 2)</f>
        <v>106.97</v>
      </c>
      <c r="Q4108" t="s">
        <v>8318</v>
      </c>
      <c r="R4108" t="s">
        <v>8319</v>
      </c>
      <c r="S4108" s="10">
        <f t="shared" si="193"/>
        <v>42053.049375000002</v>
      </c>
      <c r="T4108" s="10">
        <f t="shared" si="194"/>
        <v>42096.041666666672</v>
      </c>
      <c r="U4108">
        <f>IF(H4108="GBP", P4108*1.35, P4108*1)</f>
        <v>106.97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0.02</v>
      </c>
      <c r="P4109">
        <f>ROUND(E4109/L4109, 2)</f>
        <v>10.25</v>
      </c>
      <c r="Q4109" t="s">
        <v>8318</v>
      </c>
      <c r="R4109" t="s">
        <v>8319</v>
      </c>
      <c r="S4109" s="10">
        <f t="shared" si="193"/>
        <v>41883.916678240741</v>
      </c>
      <c r="T4109" s="10">
        <f t="shared" si="194"/>
        <v>41906.916678240741</v>
      </c>
      <c r="U4109">
        <f>IF(H4109="GBP", P4109*1.35, P4109*1)</f>
        <v>10.25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0.02</v>
      </c>
      <c r="P4110">
        <f>ROUND(E4110/L4110, 2)</f>
        <v>59</v>
      </c>
      <c r="Q4110" t="s">
        <v>8318</v>
      </c>
      <c r="R4110" t="s">
        <v>8319</v>
      </c>
      <c r="S4110" s="10">
        <f t="shared" si="193"/>
        <v>42767.031678240746</v>
      </c>
      <c r="T4110" s="10">
        <f t="shared" si="194"/>
        <v>42797.208333333328</v>
      </c>
      <c r="U4110">
        <f>IF(H4110="GBP", P4110*1.35, P4110*1)</f>
        <v>59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Q4111" t="s">
        <v>8318</v>
      </c>
      <c r="R4111" t="s">
        <v>8319</v>
      </c>
      <c r="S4111" s="10">
        <f t="shared" si="193"/>
        <v>42307.539398148147</v>
      </c>
      <c r="T4111" s="10">
        <f t="shared" si="194"/>
        <v>42337.581064814818</v>
      </c>
      <c r="U4111">
        <f>IF(H4111="GBP", P4111*1.35, P4111*1)</f>
        <v>0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0.28999999999999998</v>
      </c>
      <c r="P4112">
        <f>ROUND(E4112/L4112, 2)</f>
        <v>14.33</v>
      </c>
      <c r="Q4112" t="s">
        <v>8318</v>
      </c>
      <c r="R4112" t="s">
        <v>8319</v>
      </c>
      <c r="S4112" s="10">
        <f t="shared" si="193"/>
        <v>42512.626747685179</v>
      </c>
      <c r="T4112" s="10">
        <f t="shared" si="194"/>
        <v>42572.626747685179</v>
      </c>
      <c r="U4112">
        <f>IF(H4112="GBP", P4112*1.35, P4112*1)</f>
        <v>19.345500000000001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0.03</v>
      </c>
      <c r="P4113">
        <f>ROUND(E4113/L4113, 2)</f>
        <v>15.67</v>
      </c>
      <c r="Q4113" t="s">
        <v>8318</v>
      </c>
      <c r="R4113" t="s">
        <v>8319</v>
      </c>
      <c r="S4113" s="10">
        <f t="shared" si="193"/>
        <v>42029.135879629626</v>
      </c>
      <c r="T4113" s="10">
        <f t="shared" si="194"/>
        <v>42059.135879629626</v>
      </c>
      <c r="U4113">
        <f>IF(H4113="GBP", P4113*1.35, P4113*1)</f>
        <v>15.67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0</v>
      </c>
      <c r="P4114">
        <f>ROUND(E4114/L4114, 2)</f>
        <v>1</v>
      </c>
      <c r="Q4114" t="s">
        <v>8318</v>
      </c>
      <c r="R4114" t="s">
        <v>8319</v>
      </c>
      <c r="S4114" s="10">
        <f t="shared" si="193"/>
        <v>42400.946597222224</v>
      </c>
      <c r="T4114" s="10">
        <f t="shared" si="194"/>
        <v>42428</v>
      </c>
      <c r="U4114">
        <f>IF(H4114="GBP", P4114*1.35, P4114*1)</f>
        <v>1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0</v>
      </c>
      <c r="P4115">
        <f>ROUND(E4115/L4115, 2)</f>
        <v>1</v>
      </c>
      <c r="Q4115" t="s">
        <v>8318</v>
      </c>
      <c r="R4115" t="s">
        <v>8319</v>
      </c>
      <c r="S4115" s="10">
        <f t="shared" si="193"/>
        <v>42358.573182870372</v>
      </c>
      <c r="T4115" s="10">
        <f t="shared" si="194"/>
        <v>42377.273611111115</v>
      </c>
      <c r="U4115">
        <f>IF(H4115="GBP", P4115*1.35, P4115*1)</f>
        <v>1</v>
      </c>
    </row>
  </sheetData>
  <conditionalFormatting sqref="F2:F4115">
    <cfRule type="containsText" dxfId="7" priority="3" operator="containsText" text="canceled">
      <formula>NOT(ISERROR(SEARCH("canceled",F2)))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live">
      <formula>NOT(ISERROR(SEARCH("live",F2)))</formula>
    </cfRule>
    <cfRule type="containsText" dxfId="4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EF7FA-4666-4D23-83B7-9CAA14281F53}">
  <dimension ref="A1:F14"/>
  <sheetViews>
    <sheetView topLeftCell="B1" workbookViewId="0">
      <selection activeCell="F35" sqref="F35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8366</v>
      </c>
    </row>
    <row r="3" spans="1:6" x14ac:dyDescent="0.45">
      <c r="A3" s="8" t="s">
        <v>8365</v>
      </c>
      <c r="B3" s="8" t="s">
        <v>8364</v>
      </c>
    </row>
    <row r="4" spans="1:6" x14ac:dyDescent="0.45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9" t="s">
        <v>8337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9" t="s">
        <v>8334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8326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9" t="s">
        <v>8339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9" t="s">
        <v>8323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9" t="s">
        <v>8318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00AB6-ACA9-40B0-ADEB-3D1992DFAAF2}">
  <dimension ref="A1:F47"/>
  <sheetViews>
    <sheetView workbookViewId="0">
      <selection activeCell="J31" sqref="J3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8366</v>
      </c>
    </row>
    <row r="2" spans="1:6" x14ac:dyDescent="0.45">
      <c r="A2" s="8" t="s">
        <v>8311</v>
      </c>
      <c r="B2" t="s">
        <v>8366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9" t="s">
        <v>8317</v>
      </c>
      <c r="B6" s="7"/>
      <c r="C6" s="7">
        <v>100</v>
      </c>
      <c r="D6" s="7"/>
      <c r="E6" s="7"/>
      <c r="F6" s="7">
        <v>100</v>
      </c>
    </row>
    <row r="7" spans="1:6" x14ac:dyDescent="0.45">
      <c r="A7" s="9" t="s">
        <v>8345</v>
      </c>
      <c r="B7" s="7">
        <v>20</v>
      </c>
      <c r="C7" s="7"/>
      <c r="D7" s="7"/>
      <c r="E7" s="7"/>
      <c r="F7" s="7">
        <v>20</v>
      </c>
    </row>
    <row r="8" spans="1:6" x14ac:dyDescent="0.45">
      <c r="A8" s="9" t="s">
        <v>8333</v>
      </c>
      <c r="B8" s="7">
        <v>24</v>
      </c>
      <c r="C8" s="7"/>
      <c r="D8" s="7"/>
      <c r="E8" s="7"/>
      <c r="F8" s="7">
        <v>24</v>
      </c>
    </row>
    <row r="9" spans="1:6" x14ac:dyDescent="0.45">
      <c r="A9" s="9" t="s">
        <v>8359</v>
      </c>
      <c r="B9" s="7"/>
      <c r="C9" s="7">
        <v>40</v>
      </c>
      <c r="D9" s="7"/>
      <c r="E9" s="7"/>
      <c r="F9" s="7">
        <v>40</v>
      </c>
    </row>
    <row r="10" spans="1:6" x14ac:dyDescent="0.45">
      <c r="A10" s="9" t="s">
        <v>8355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9" t="s">
        <v>8316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9" t="s">
        <v>8315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9" t="s">
        <v>8348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9" t="s">
        <v>8325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9" t="s">
        <v>8338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9" t="s">
        <v>8349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9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9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9" t="s">
        <v>8329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9" t="s">
        <v>8357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9" t="s">
        <v>8328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9" t="s">
        <v>8336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9" t="s">
        <v>8360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9" t="s">
        <v>8324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9" t="s">
        <v>8351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9" t="s">
        <v>8340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9" t="s">
        <v>8346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9" t="s">
        <v>8319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9" t="s">
        <v>8347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9" t="s">
        <v>8343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9" t="s">
        <v>8354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9" t="s">
        <v>8327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9" t="s">
        <v>8314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9" t="s">
        <v>8313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9" t="s">
        <v>8353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9" t="s">
        <v>8352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9" t="s">
        <v>8342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9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9" t="s">
        <v>8322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9" t="s">
        <v>8321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9" t="s">
        <v>8341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C858B-46BB-4156-A693-9EEBAB5A6C2F}">
  <dimension ref="A1:F18"/>
  <sheetViews>
    <sheetView topLeftCell="B1" workbookViewId="0">
      <selection activeCell="E30" sqref="E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8311</v>
      </c>
      <c r="B1" t="s">
        <v>8366</v>
      </c>
    </row>
    <row r="2" spans="1:6" x14ac:dyDescent="0.45">
      <c r="A2" s="8" t="s">
        <v>8381</v>
      </c>
      <c r="B2" t="s">
        <v>8366</v>
      </c>
    </row>
    <row r="4" spans="1:6" x14ac:dyDescent="0.45">
      <c r="A4" s="8" t="s">
        <v>8363</v>
      </c>
      <c r="B4" s="8" t="s">
        <v>8364</v>
      </c>
    </row>
    <row r="5" spans="1:6" x14ac:dyDescent="0.4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11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45">
      <c r="A7" s="11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45">
      <c r="A8" s="11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45">
      <c r="A9" s="11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45">
      <c r="A10" s="11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45">
      <c r="A11" s="11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45">
      <c r="A12" s="11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45">
      <c r="A13" s="11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45">
      <c r="A14" s="11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45">
      <c r="A15" s="11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45">
      <c r="A16" s="11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45">
      <c r="A17" s="11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45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DBE7-3A1F-4D0A-87BD-628DB6DEA42F}">
  <dimension ref="A1:H13"/>
  <sheetViews>
    <sheetView workbookViewId="0">
      <selection activeCell="J5" sqref="J5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6" t="s">
        <v>8382</v>
      </c>
      <c r="B1" s="6" t="s">
        <v>8383</v>
      </c>
      <c r="C1" s="6" t="s">
        <v>8384</v>
      </c>
      <c r="D1" s="6" t="s">
        <v>8385</v>
      </c>
      <c r="E1" s="6" t="s">
        <v>8386</v>
      </c>
      <c r="F1" s="6" t="s">
        <v>8388</v>
      </c>
      <c r="G1" s="6" t="s">
        <v>8389</v>
      </c>
      <c r="H1" s="6" t="s">
        <v>8387</v>
      </c>
    </row>
    <row r="2" spans="1:8" x14ac:dyDescent="0.45">
      <c r="A2" t="s">
        <v>8390</v>
      </c>
      <c r="B2">
        <f>COUNTIFS('Source Data'!F2:F4115, "successful", 'Source Data'!D2:D4115, "&lt;1000")</f>
        <v>322</v>
      </c>
      <c r="C2" s="12">
        <f>COUNTIFS('Source Data'!F2:F4115, "failed", 'Source Data'!D2:D4115, "&lt;1000")</f>
        <v>113</v>
      </c>
      <c r="D2" s="12">
        <f>COUNTIFS('Source Data'!F2:F4115, "canceled", 'Source Data'!D2:D4115, 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45">
      <c r="A3" t="s">
        <v>8391</v>
      </c>
      <c r="B3">
        <f>COUNTIFS('Source Data'!F3:F4116, "successful", 'Source Data'!D3:D4116, "&gt;1000", 'Source Data'!D2:D4115, "&lt;5000")</f>
        <v>931</v>
      </c>
      <c r="C3">
        <f>COUNTIFS('Source Data'!F2:F4115, "failed", 'Source Data'!D2:D4115, "&gt;1000",  'Source Data'!D2:D4115,"&lt;5000")</f>
        <v>357</v>
      </c>
      <c r="D3" s="12">
        <f>COUNTIFS('Source Data'!F2:F4115, "canceled", 'Source Data'!D2:D4115, "&gt;1000",  'Source Data'!D2:D4115,"&lt;5000")</f>
        <v>52</v>
      </c>
      <c r="E3">
        <f t="shared" ref="E3:E13" si="0">SUM(B3:D3)</f>
        <v>1340</v>
      </c>
      <c r="F3" s="5">
        <f t="shared" ref="F3:F13" si="1">(B3/E3)</f>
        <v>0.69477611940298512</v>
      </c>
      <c r="G3" s="5">
        <f t="shared" ref="G3:G13" si="2">(C3/E3)</f>
        <v>0.2664179104477612</v>
      </c>
      <c r="H3" s="5">
        <f t="shared" ref="H3:H13" si="3">(D3/E3)</f>
        <v>3.880597014925373E-2</v>
      </c>
    </row>
    <row r="4" spans="1:8" x14ac:dyDescent="0.45">
      <c r="A4" t="s">
        <v>8392</v>
      </c>
      <c r="B4">
        <f>COUNTIFS('Source Data'!F4:F4117, "successful", 'Source Data'!D4:D4117, "&gt;5000", 'Source Data'!D3:D4116, "&lt;10000")</f>
        <v>466</v>
      </c>
      <c r="C4" s="12">
        <f>COUNTIFS('Source Data'!F2:F4115, "failed", 'Source Data'!D2:D4115, "&gt;5000",  'Source Data'!D2:D4115,"&lt;10000")</f>
        <v>161</v>
      </c>
      <c r="D4">
        <f>COUNTIFS('Source Data'!F2:F4115, "canceled", 'Source Data'!D2:D4115, "&gt;5000",  'Source Data'!D2:D4115,"&lt;10000")</f>
        <v>28</v>
      </c>
      <c r="E4">
        <f t="shared" si="0"/>
        <v>655</v>
      </c>
      <c r="F4" s="5">
        <f t="shared" si="1"/>
        <v>0.71145038167938934</v>
      </c>
      <c r="G4" s="5">
        <f t="shared" si="2"/>
        <v>0.24580152671755726</v>
      </c>
      <c r="H4" s="5">
        <f t="shared" si="3"/>
        <v>4.2748091603053436E-2</v>
      </c>
    </row>
    <row r="5" spans="1:8" x14ac:dyDescent="0.45">
      <c r="A5" t="s">
        <v>8400</v>
      </c>
      <c r="B5">
        <f>COUNTIFS('Source Data'!F5:F4118, "successful", 'Source Data'!D5:D4118, "&gt;10000", 'Source Data'!D4:D4117, "&lt;15000")</f>
        <v>283</v>
      </c>
      <c r="C5">
        <f>COUNTIFS('Source Data'!F2:F4115, "failed", 'Source Data'!D2:D4115, "&gt;10000",  'Source Data'!D2:D4115,"&lt;15000")</f>
        <v>59</v>
      </c>
      <c r="D5">
        <f>COUNTIFS('Source Data'!F2:F4115, "canceled", 'Source Data'!D2:D4115, "&gt;10000",  'Source Data'!D2:D4115,"&lt;15000")</f>
        <v>12</v>
      </c>
      <c r="E5">
        <f t="shared" si="0"/>
        <v>354</v>
      </c>
      <c r="F5" s="5">
        <f t="shared" si="1"/>
        <v>0.79943502824858759</v>
      </c>
      <c r="G5" s="5">
        <f t="shared" si="2"/>
        <v>0.16666666666666666</v>
      </c>
      <c r="H5" s="5">
        <f t="shared" si="3"/>
        <v>3.3898305084745763E-2</v>
      </c>
    </row>
    <row r="6" spans="1:8" x14ac:dyDescent="0.45">
      <c r="A6" t="s">
        <v>8401</v>
      </c>
      <c r="B6">
        <f>COUNTIFS('Source Data'!F6:F4119, "successful", 'Source Data'!D6:D4119, "&gt;15000", 'Source Data'!D5:D4118, "&lt;20000")</f>
        <v>222</v>
      </c>
      <c r="C6">
        <f>COUNTIFS('Source Data'!F2:F4115, "failed", 'Source Data'!D2:D4115, "&gt;15000",  'Source Data'!D2:D4115,"&lt;20000")</f>
        <v>32</v>
      </c>
      <c r="D6">
        <f>COUNTIFS('Source Data'!F2:F4115, "canceled", 'Source Data'!D2:D4115, "&gt;15000",  'Source Data'!D2:D4115,"&lt;20000")</f>
        <v>4</v>
      </c>
      <c r="E6">
        <f t="shared" si="0"/>
        <v>258</v>
      </c>
      <c r="F6" s="5">
        <f t="shared" si="1"/>
        <v>0.86046511627906974</v>
      </c>
      <c r="G6" s="5">
        <f t="shared" si="2"/>
        <v>0.12403100775193798</v>
      </c>
      <c r="H6" s="5">
        <f t="shared" si="3"/>
        <v>1.5503875968992248E-2</v>
      </c>
    </row>
    <row r="7" spans="1:8" x14ac:dyDescent="0.45">
      <c r="A7" t="s">
        <v>8393</v>
      </c>
      <c r="B7">
        <f>COUNTIFS('Source Data'!F7:F4120, "successful", 'Source Data'!D7:D4120, "20000", 'Source Data'!D6:D4119, "&lt;25000")</f>
        <v>34</v>
      </c>
      <c r="C7">
        <f>COUNTIFS('Source Data'!F2:F4115, "failed", 'Source Data'!D2:D4115, "&gt;20000",  'Source Data'!D2:D4115,"&lt;25000")</f>
        <v>16</v>
      </c>
      <c r="D7">
        <f>COUNTIFS('Source Data'!F2:F4115, "canceled", 'Source Data'!D2:D4115, "&gt;20000",  'Source Data'!D2:D4115,"&lt;25000")</f>
        <v>1</v>
      </c>
      <c r="E7">
        <f t="shared" si="0"/>
        <v>51</v>
      </c>
      <c r="F7" s="5">
        <f t="shared" si="1"/>
        <v>0.66666666666666663</v>
      </c>
      <c r="G7" s="5">
        <f t="shared" si="2"/>
        <v>0.31372549019607843</v>
      </c>
      <c r="H7" s="5">
        <f t="shared" si="3"/>
        <v>1.9607843137254902E-2</v>
      </c>
    </row>
    <row r="8" spans="1:8" x14ac:dyDescent="0.45">
      <c r="A8" t="s">
        <v>8394</v>
      </c>
      <c r="B8">
        <f>COUNTIFS('Source Data'!F6:F4119, "successful", 'Source Data'!D6:D4119, "&gt;25000", 'Source Data'!D5:D4118, "&lt;30000")</f>
        <v>136</v>
      </c>
      <c r="C8">
        <f>COUNTIFS('Source Data'!F2:F4115, "failed", 'Source Data'!D2:D4115, "&gt;25000",  'Source Data'!D2:D4115,"&lt;30000")</f>
        <v>15</v>
      </c>
      <c r="D8">
        <f>COUNTIFS('Source Data'!F2:F4115, "canceled", 'Source Data'!D2:D4115, "&gt;25000",  'Source Data'!D2:D4115,"&lt;30000")</f>
        <v>1</v>
      </c>
      <c r="E8">
        <f t="shared" si="0"/>
        <v>152</v>
      </c>
      <c r="F8" s="5">
        <f t="shared" si="1"/>
        <v>0.89473684210526316</v>
      </c>
      <c r="G8" s="5">
        <f t="shared" si="2"/>
        <v>9.8684210526315791E-2</v>
      </c>
      <c r="H8" s="5">
        <f t="shared" si="3"/>
        <v>6.5789473684210523E-3</v>
      </c>
    </row>
    <row r="9" spans="1:8" x14ac:dyDescent="0.45">
      <c r="A9" t="s">
        <v>8395</v>
      </c>
      <c r="B9">
        <f>COUNTIFS('Source Data'!F7:F4120, "successful", 'Source Data'!D7:D4120, "30000", 'Source Data'!D6:D4119, "35000")</f>
        <v>1</v>
      </c>
      <c r="C9">
        <f>COUNTIFS('Source Data'!F2:F4115, "failed", 'Source Data'!D2:D4115, "&gt;30000",  'Source Data'!D2:D4115,"&lt;35000")</f>
        <v>6</v>
      </c>
      <c r="D9">
        <f>COUNTIFS('Source Data'!F2:F4115, "canceled", 'Source Data'!D2:D4115, "&gt;30000",  'Source Data'!D2:D4115,"&lt;35000")</f>
        <v>1</v>
      </c>
      <c r="E9">
        <f t="shared" si="0"/>
        <v>8</v>
      </c>
      <c r="F9" s="5">
        <f t="shared" si="1"/>
        <v>0.125</v>
      </c>
      <c r="G9" s="5">
        <f t="shared" si="2"/>
        <v>0.75</v>
      </c>
      <c r="H9" s="5">
        <f t="shared" si="3"/>
        <v>0.125</v>
      </c>
    </row>
    <row r="10" spans="1:8" x14ac:dyDescent="0.45">
      <c r="A10" t="s">
        <v>8396</v>
      </c>
      <c r="B10">
        <f>COUNTIFS('Source Data'!F8:F4121, "successful", 'Source Data'!D8:D4121, "35000", 'Source Data'!D7:D4120, "40000")</f>
        <v>0</v>
      </c>
      <c r="C10">
        <f>COUNTIFS('Source Data'!F2:F4115, "failed", 'Source Data'!D2:D4115, "&gt;35000",  'Source Data'!D2:D4115,"&lt;40000")</f>
        <v>8</v>
      </c>
      <c r="D10">
        <f>COUNTIFS('Source Data'!F2:F4115, "canceled", 'Source Data'!D2:D4115, "&gt;35000",  'Source Data'!D2:D4115,"&lt;40000")</f>
        <v>2</v>
      </c>
      <c r="E10">
        <f t="shared" si="0"/>
        <v>10</v>
      </c>
      <c r="F10" s="5">
        <f t="shared" si="1"/>
        <v>0</v>
      </c>
      <c r="G10" s="5">
        <f t="shared" si="2"/>
        <v>0.8</v>
      </c>
      <c r="H10" s="5">
        <f t="shared" si="3"/>
        <v>0.2</v>
      </c>
    </row>
    <row r="11" spans="1:8" x14ac:dyDescent="0.45">
      <c r="A11" t="s">
        <v>8397</v>
      </c>
      <c r="B11">
        <f>COUNTIFS('Source Data'!F9:F4122, "successful", 'Source Data'!D9:D4122, "&gt;40000", 'Source Data'!D8:D4121, "&lt;45000")</f>
        <v>79</v>
      </c>
      <c r="C11">
        <f>COUNTIFS('Source Data'!F2:F4115, "failed", 'Source Data'!D2:D4115, "&gt;40000",  'Source Data'!D2:D4115,"&lt;45000")</f>
        <v>3</v>
      </c>
      <c r="D11">
        <f>COUNTIFS('Source Data'!F2:F4115, "canceled", 'Source Data'!D2:D4115, "&gt;40000",  'Source Data'!D2:D4115,"&lt;45000")</f>
        <v>0</v>
      </c>
      <c r="E11">
        <f t="shared" si="0"/>
        <v>82</v>
      </c>
      <c r="F11" s="5">
        <f t="shared" si="1"/>
        <v>0.96341463414634143</v>
      </c>
      <c r="G11" s="5">
        <f t="shared" si="2"/>
        <v>3.6585365853658534E-2</v>
      </c>
      <c r="H11" s="5">
        <f t="shared" si="3"/>
        <v>0</v>
      </c>
    </row>
    <row r="12" spans="1:8" x14ac:dyDescent="0.45">
      <c r="A12" t="s">
        <v>8398</v>
      </c>
      <c r="B12">
        <f>COUNTIFS('Source Data'!F10:F4123, "successful", 'Source Data'!D10:D4123, "&gt;45000", 'Source Data'!D9:D4122, "50000")</f>
        <v>6</v>
      </c>
      <c r="C12">
        <f>COUNTIFS('Source Data'!F2:F4115, "failed", 'Source Data'!D2:D4115, "&gt;45000",  'Source Data'!D2:D4115,"&lt;50000")</f>
        <v>5</v>
      </c>
      <c r="D12">
        <f>COUNTIFS('Source Data'!F2:F4115, "canceled", 'Source Data'!D2:D4115, "&gt;45000",  'Source Data'!D2:D4115,"&lt;50000")</f>
        <v>2</v>
      </c>
      <c r="E12">
        <f t="shared" si="0"/>
        <v>13</v>
      </c>
      <c r="F12" s="5">
        <f t="shared" si="1"/>
        <v>0.46153846153846156</v>
      </c>
      <c r="G12" s="5">
        <f t="shared" si="2"/>
        <v>0.38461538461538464</v>
      </c>
      <c r="H12" s="5">
        <f t="shared" si="3"/>
        <v>0.15384615384615385</v>
      </c>
    </row>
    <row r="13" spans="1:8" x14ac:dyDescent="0.45">
      <c r="A13" t="s">
        <v>8399</v>
      </c>
      <c r="B13">
        <f>COUNTIFS('Source Data'!F2:F4115, "successful", 'Source Data'!D2:D4115, "&gt;50000")</f>
        <v>55</v>
      </c>
      <c r="C13">
        <f>COUNTIFS('Source Data'!F2:F4115, "failed", 'Source Data'!D2:D4115, "&gt;50000")</f>
        <v>198</v>
      </c>
      <c r="D13">
        <f>COUNTIFS('Source Data'!F2:F4115, "canceled", 'Source Data'!D2:D4115, 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65BE-0652-42F3-8F48-22660AE45CDB}">
  <dimension ref="A2:H4116"/>
  <sheetViews>
    <sheetView tabSelected="1" workbookViewId="0">
      <selection activeCell="B13" sqref="B13"/>
    </sheetView>
  </sheetViews>
  <sheetFormatPr defaultRowHeight="14.25" x14ac:dyDescent="0.45"/>
  <cols>
    <col min="1" max="1" width="30.3984375" customWidth="1"/>
  </cols>
  <sheetData>
    <row r="2" spans="1:8" x14ac:dyDescent="0.45">
      <c r="A2" t="s">
        <v>8404</v>
      </c>
      <c r="B2">
        <f>SUMIF(G3:G4116, "successful", H3:H4116)</f>
        <v>424819</v>
      </c>
      <c r="G2" s="1" t="s">
        <v>8218</v>
      </c>
      <c r="H2" s="1" t="s">
        <v>8262</v>
      </c>
    </row>
    <row r="3" spans="1:8" x14ac:dyDescent="0.45">
      <c r="A3" t="s">
        <v>8221</v>
      </c>
      <c r="B3">
        <f>(SUMIF(G3:G4116, "failed",H3:H4116))</f>
        <v>27096</v>
      </c>
      <c r="G3" t="s">
        <v>8219</v>
      </c>
      <c r="H3">
        <v>182</v>
      </c>
    </row>
    <row r="4" spans="1:8" x14ac:dyDescent="0.45">
      <c r="A4" t="s">
        <v>8220</v>
      </c>
      <c r="B4">
        <f>SUMIF(G3:G4116, "Canceled", H3:H4116)</f>
        <v>9530</v>
      </c>
      <c r="G4" t="s">
        <v>8219</v>
      </c>
      <c r="H4">
        <v>79</v>
      </c>
    </row>
    <row r="5" spans="1:8" x14ac:dyDescent="0.45">
      <c r="A5" t="s">
        <v>8222</v>
      </c>
      <c r="B5">
        <f>SUMIF(G3:G4116, "live", H3:H4116)</f>
        <v>1801</v>
      </c>
      <c r="G5" t="s">
        <v>8219</v>
      </c>
      <c r="H5">
        <v>35</v>
      </c>
    </row>
    <row r="6" spans="1:8" x14ac:dyDescent="0.45">
      <c r="G6" t="s">
        <v>8219</v>
      </c>
      <c r="H6">
        <v>150</v>
      </c>
    </row>
    <row r="7" spans="1:8" x14ac:dyDescent="0.45">
      <c r="A7" t="s">
        <v>8402</v>
      </c>
      <c r="B7">
        <f>SUM(B3:B5)</f>
        <v>38427</v>
      </c>
      <c r="G7" t="s">
        <v>8219</v>
      </c>
      <c r="H7">
        <v>284</v>
      </c>
    </row>
    <row r="8" spans="1:8" x14ac:dyDescent="0.45">
      <c r="G8" t="s">
        <v>8219</v>
      </c>
      <c r="H8">
        <v>47</v>
      </c>
    </row>
    <row r="9" spans="1:8" x14ac:dyDescent="0.45">
      <c r="A9" t="s">
        <v>8403</v>
      </c>
      <c r="B9">
        <f>SUM(H3:H4116)</f>
        <v>463246</v>
      </c>
      <c r="G9" t="s">
        <v>8219</v>
      </c>
      <c r="H9">
        <v>58</v>
      </c>
    </row>
    <row r="10" spans="1:8" x14ac:dyDescent="0.45">
      <c r="G10" t="s">
        <v>8219</v>
      </c>
      <c r="H10">
        <v>57</v>
      </c>
    </row>
    <row r="11" spans="1:8" x14ac:dyDescent="0.45">
      <c r="G11" t="s">
        <v>8219</v>
      </c>
      <c r="H11">
        <v>12</v>
      </c>
    </row>
    <row r="12" spans="1:8" x14ac:dyDescent="0.45">
      <c r="A12" t="s">
        <v>8405</v>
      </c>
      <c r="B12">
        <f>AVERAGEIF(G3:G4116, "successful",H3:H4116)</f>
        <v>194.42517162471395</v>
      </c>
      <c r="G12" t="s">
        <v>8219</v>
      </c>
      <c r="H12">
        <v>20</v>
      </c>
    </row>
    <row r="13" spans="1:8" x14ac:dyDescent="0.45">
      <c r="A13" t="s">
        <v>8406</v>
      </c>
      <c r="G13" t="s">
        <v>8219</v>
      </c>
      <c r="H13">
        <v>19</v>
      </c>
    </row>
    <row r="14" spans="1:8" x14ac:dyDescent="0.45">
      <c r="A14" t="s">
        <v>8407</v>
      </c>
      <c r="G14" t="s">
        <v>8219</v>
      </c>
      <c r="H14">
        <v>75</v>
      </c>
    </row>
    <row r="15" spans="1:8" x14ac:dyDescent="0.45">
      <c r="G15" t="s">
        <v>8219</v>
      </c>
      <c r="H15">
        <v>827</v>
      </c>
    </row>
    <row r="16" spans="1:8" x14ac:dyDescent="0.45">
      <c r="G16" t="s">
        <v>8219</v>
      </c>
      <c r="H16">
        <v>51</v>
      </c>
    </row>
    <row r="17" spans="7:8" x14ac:dyDescent="0.45">
      <c r="G17" t="s">
        <v>8219</v>
      </c>
      <c r="H17">
        <v>41</v>
      </c>
    </row>
    <row r="18" spans="7:8" x14ac:dyDescent="0.45">
      <c r="G18" t="s">
        <v>8219</v>
      </c>
      <c r="H18">
        <v>98</v>
      </c>
    </row>
    <row r="19" spans="7:8" x14ac:dyDescent="0.45">
      <c r="G19" t="s">
        <v>8219</v>
      </c>
      <c r="H19">
        <v>70</v>
      </c>
    </row>
    <row r="20" spans="7:8" x14ac:dyDescent="0.45">
      <c r="G20" t="s">
        <v>8219</v>
      </c>
      <c r="H20">
        <v>36</v>
      </c>
    </row>
    <row r="21" spans="7:8" x14ac:dyDescent="0.45">
      <c r="G21" t="s">
        <v>8219</v>
      </c>
      <c r="H21">
        <v>342</v>
      </c>
    </row>
    <row r="22" spans="7:8" x14ac:dyDescent="0.45">
      <c r="G22" t="s">
        <v>8219</v>
      </c>
      <c r="H22">
        <v>22</v>
      </c>
    </row>
    <row r="23" spans="7:8" x14ac:dyDescent="0.45">
      <c r="G23" t="s">
        <v>8219</v>
      </c>
      <c r="H23">
        <v>25</v>
      </c>
    </row>
    <row r="24" spans="7:8" x14ac:dyDescent="0.45">
      <c r="G24" t="s">
        <v>8219</v>
      </c>
      <c r="H24">
        <v>101</v>
      </c>
    </row>
    <row r="25" spans="7:8" x14ac:dyDescent="0.45">
      <c r="G25" t="s">
        <v>8219</v>
      </c>
      <c r="H25">
        <v>8</v>
      </c>
    </row>
    <row r="26" spans="7:8" x14ac:dyDescent="0.45">
      <c r="G26" t="s">
        <v>8219</v>
      </c>
      <c r="H26">
        <v>23</v>
      </c>
    </row>
    <row r="27" spans="7:8" x14ac:dyDescent="0.45">
      <c r="G27" t="s">
        <v>8219</v>
      </c>
      <c r="H27">
        <v>574</v>
      </c>
    </row>
    <row r="28" spans="7:8" x14ac:dyDescent="0.45">
      <c r="G28" t="s">
        <v>8219</v>
      </c>
      <c r="H28">
        <v>14</v>
      </c>
    </row>
    <row r="29" spans="7:8" x14ac:dyDescent="0.45">
      <c r="G29" t="s">
        <v>8219</v>
      </c>
      <c r="H29">
        <v>19</v>
      </c>
    </row>
    <row r="30" spans="7:8" x14ac:dyDescent="0.45">
      <c r="G30" t="s">
        <v>8219</v>
      </c>
      <c r="H30">
        <v>150</v>
      </c>
    </row>
    <row r="31" spans="7:8" x14ac:dyDescent="0.45">
      <c r="G31" t="s">
        <v>8219</v>
      </c>
      <c r="H31">
        <v>71</v>
      </c>
    </row>
    <row r="32" spans="7:8" x14ac:dyDescent="0.45">
      <c r="G32" t="s">
        <v>8219</v>
      </c>
      <c r="H32">
        <v>117</v>
      </c>
    </row>
    <row r="33" spans="7:8" x14ac:dyDescent="0.45">
      <c r="G33" t="s">
        <v>8219</v>
      </c>
      <c r="H33">
        <v>53</v>
      </c>
    </row>
    <row r="34" spans="7:8" x14ac:dyDescent="0.45">
      <c r="G34" t="s">
        <v>8219</v>
      </c>
      <c r="H34">
        <v>1</v>
      </c>
    </row>
    <row r="35" spans="7:8" x14ac:dyDescent="0.45">
      <c r="G35" t="s">
        <v>8219</v>
      </c>
      <c r="H35">
        <v>89</v>
      </c>
    </row>
    <row r="36" spans="7:8" x14ac:dyDescent="0.45">
      <c r="G36" t="s">
        <v>8219</v>
      </c>
      <c r="H36">
        <v>64</v>
      </c>
    </row>
    <row r="37" spans="7:8" x14ac:dyDescent="0.45">
      <c r="G37" t="s">
        <v>8219</v>
      </c>
      <c r="H37">
        <v>68</v>
      </c>
    </row>
    <row r="38" spans="7:8" x14ac:dyDescent="0.45">
      <c r="G38" t="s">
        <v>8219</v>
      </c>
      <c r="H38">
        <v>28</v>
      </c>
    </row>
    <row r="39" spans="7:8" x14ac:dyDescent="0.45">
      <c r="G39" t="s">
        <v>8219</v>
      </c>
      <c r="H39">
        <v>44</v>
      </c>
    </row>
    <row r="40" spans="7:8" x14ac:dyDescent="0.45">
      <c r="G40" t="s">
        <v>8219</v>
      </c>
      <c r="H40">
        <v>253</v>
      </c>
    </row>
    <row r="41" spans="7:8" x14ac:dyDescent="0.45">
      <c r="G41" t="s">
        <v>8219</v>
      </c>
      <c r="H41">
        <v>66</v>
      </c>
    </row>
    <row r="42" spans="7:8" x14ac:dyDescent="0.45">
      <c r="G42" t="s">
        <v>8219</v>
      </c>
      <c r="H42">
        <v>217</v>
      </c>
    </row>
    <row r="43" spans="7:8" x14ac:dyDescent="0.45">
      <c r="G43" t="s">
        <v>8219</v>
      </c>
      <c r="H43">
        <v>16</v>
      </c>
    </row>
    <row r="44" spans="7:8" x14ac:dyDescent="0.45">
      <c r="G44" t="s">
        <v>8219</v>
      </c>
      <c r="H44">
        <v>19</v>
      </c>
    </row>
    <row r="45" spans="7:8" x14ac:dyDescent="0.45">
      <c r="G45" t="s">
        <v>8219</v>
      </c>
      <c r="H45">
        <v>169</v>
      </c>
    </row>
    <row r="46" spans="7:8" x14ac:dyDescent="0.45">
      <c r="G46" t="s">
        <v>8219</v>
      </c>
      <c r="H46">
        <v>263</v>
      </c>
    </row>
    <row r="47" spans="7:8" x14ac:dyDescent="0.45">
      <c r="G47" t="s">
        <v>8219</v>
      </c>
      <c r="H47">
        <v>15</v>
      </c>
    </row>
    <row r="48" spans="7:8" x14ac:dyDescent="0.45">
      <c r="G48" t="s">
        <v>8219</v>
      </c>
      <c r="H48">
        <v>61</v>
      </c>
    </row>
    <row r="49" spans="7:8" x14ac:dyDescent="0.45">
      <c r="G49" t="s">
        <v>8219</v>
      </c>
      <c r="H49">
        <v>45</v>
      </c>
    </row>
    <row r="50" spans="7:8" x14ac:dyDescent="0.45">
      <c r="G50" t="s">
        <v>8219</v>
      </c>
      <c r="H50">
        <v>70</v>
      </c>
    </row>
    <row r="51" spans="7:8" x14ac:dyDescent="0.45">
      <c r="G51" t="s">
        <v>8219</v>
      </c>
      <c r="H51">
        <v>38</v>
      </c>
    </row>
    <row r="52" spans="7:8" x14ac:dyDescent="0.45">
      <c r="G52" t="s">
        <v>8219</v>
      </c>
      <c r="H52">
        <v>87</v>
      </c>
    </row>
    <row r="53" spans="7:8" x14ac:dyDescent="0.45">
      <c r="G53" t="s">
        <v>8219</v>
      </c>
      <c r="H53">
        <v>22</v>
      </c>
    </row>
    <row r="54" spans="7:8" x14ac:dyDescent="0.45">
      <c r="G54" t="s">
        <v>8219</v>
      </c>
      <c r="H54">
        <v>119</v>
      </c>
    </row>
    <row r="55" spans="7:8" x14ac:dyDescent="0.45">
      <c r="G55" t="s">
        <v>8219</v>
      </c>
      <c r="H55">
        <v>52</v>
      </c>
    </row>
    <row r="56" spans="7:8" x14ac:dyDescent="0.45">
      <c r="G56" t="s">
        <v>8219</v>
      </c>
      <c r="H56">
        <v>117</v>
      </c>
    </row>
    <row r="57" spans="7:8" x14ac:dyDescent="0.45">
      <c r="G57" t="s">
        <v>8219</v>
      </c>
      <c r="H57">
        <v>52</v>
      </c>
    </row>
    <row r="58" spans="7:8" x14ac:dyDescent="0.45">
      <c r="G58" t="s">
        <v>8219</v>
      </c>
      <c r="H58">
        <v>86</v>
      </c>
    </row>
    <row r="59" spans="7:8" x14ac:dyDescent="0.45">
      <c r="G59" t="s">
        <v>8219</v>
      </c>
      <c r="H59">
        <v>174</v>
      </c>
    </row>
    <row r="60" spans="7:8" x14ac:dyDescent="0.45">
      <c r="G60" t="s">
        <v>8219</v>
      </c>
      <c r="H60">
        <v>69</v>
      </c>
    </row>
    <row r="61" spans="7:8" x14ac:dyDescent="0.45">
      <c r="G61" t="s">
        <v>8219</v>
      </c>
      <c r="H61">
        <v>75</v>
      </c>
    </row>
    <row r="62" spans="7:8" x14ac:dyDescent="0.45">
      <c r="G62" t="s">
        <v>8219</v>
      </c>
      <c r="H62">
        <v>33</v>
      </c>
    </row>
    <row r="63" spans="7:8" x14ac:dyDescent="0.45">
      <c r="G63" t="s">
        <v>8219</v>
      </c>
      <c r="H63">
        <v>108</v>
      </c>
    </row>
    <row r="64" spans="7:8" x14ac:dyDescent="0.45">
      <c r="G64" t="s">
        <v>8219</v>
      </c>
      <c r="H64">
        <v>23</v>
      </c>
    </row>
    <row r="65" spans="7:8" x14ac:dyDescent="0.45">
      <c r="G65" t="s">
        <v>8219</v>
      </c>
      <c r="H65">
        <v>48</v>
      </c>
    </row>
    <row r="66" spans="7:8" x14ac:dyDescent="0.45">
      <c r="G66" t="s">
        <v>8219</v>
      </c>
      <c r="H66">
        <v>64</v>
      </c>
    </row>
    <row r="67" spans="7:8" x14ac:dyDescent="0.45">
      <c r="G67" t="s">
        <v>8219</v>
      </c>
      <c r="H67">
        <v>24</v>
      </c>
    </row>
    <row r="68" spans="7:8" x14ac:dyDescent="0.45">
      <c r="G68" t="s">
        <v>8219</v>
      </c>
      <c r="H68">
        <v>57</v>
      </c>
    </row>
    <row r="69" spans="7:8" x14ac:dyDescent="0.45">
      <c r="G69" t="s">
        <v>8219</v>
      </c>
      <c r="H69">
        <v>26</v>
      </c>
    </row>
    <row r="70" spans="7:8" x14ac:dyDescent="0.45">
      <c r="G70" t="s">
        <v>8219</v>
      </c>
      <c r="H70">
        <v>20</v>
      </c>
    </row>
    <row r="71" spans="7:8" x14ac:dyDescent="0.45">
      <c r="G71" t="s">
        <v>8219</v>
      </c>
      <c r="H71">
        <v>36</v>
      </c>
    </row>
    <row r="72" spans="7:8" x14ac:dyDescent="0.45">
      <c r="G72" t="s">
        <v>8219</v>
      </c>
      <c r="H72">
        <v>178</v>
      </c>
    </row>
    <row r="73" spans="7:8" x14ac:dyDescent="0.45">
      <c r="G73" t="s">
        <v>8219</v>
      </c>
      <c r="H73">
        <v>17</v>
      </c>
    </row>
    <row r="74" spans="7:8" x14ac:dyDescent="0.45">
      <c r="G74" t="s">
        <v>8219</v>
      </c>
      <c r="H74">
        <v>32</v>
      </c>
    </row>
    <row r="75" spans="7:8" x14ac:dyDescent="0.45">
      <c r="G75" t="s">
        <v>8219</v>
      </c>
      <c r="H75">
        <v>41</v>
      </c>
    </row>
    <row r="76" spans="7:8" x14ac:dyDescent="0.45">
      <c r="G76" t="s">
        <v>8219</v>
      </c>
      <c r="H76">
        <v>18</v>
      </c>
    </row>
    <row r="77" spans="7:8" x14ac:dyDescent="0.45">
      <c r="G77" t="s">
        <v>8219</v>
      </c>
      <c r="H77">
        <v>29</v>
      </c>
    </row>
    <row r="78" spans="7:8" x14ac:dyDescent="0.45">
      <c r="G78" t="s">
        <v>8219</v>
      </c>
      <c r="H78">
        <v>47</v>
      </c>
    </row>
    <row r="79" spans="7:8" x14ac:dyDescent="0.45">
      <c r="G79" t="s">
        <v>8219</v>
      </c>
      <c r="H79">
        <v>15</v>
      </c>
    </row>
    <row r="80" spans="7:8" x14ac:dyDescent="0.45">
      <c r="G80" t="s">
        <v>8219</v>
      </c>
      <c r="H80">
        <v>26</v>
      </c>
    </row>
    <row r="81" spans="7:8" x14ac:dyDescent="0.45">
      <c r="G81" t="s">
        <v>8219</v>
      </c>
      <c r="H81">
        <v>35</v>
      </c>
    </row>
    <row r="82" spans="7:8" x14ac:dyDescent="0.45">
      <c r="G82" t="s">
        <v>8219</v>
      </c>
      <c r="H82">
        <v>41</v>
      </c>
    </row>
    <row r="83" spans="7:8" x14ac:dyDescent="0.45">
      <c r="G83" t="s">
        <v>8219</v>
      </c>
      <c r="H83">
        <v>47</v>
      </c>
    </row>
    <row r="84" spans="7:8" x14ac:dyDescent="0.45">
      <c r="G84" t="s">
        <v>8219</v>
      </c>
      <c r="H84">
        <v>28</v>
      </c>
    </row>
    <row r="85" spans="7:8" x14ac:dyDescent="0.45">
      <c r="G85" t="s">
        <v>8219</v>
      </c>
      <c r="H85">
        <v>100</v>
      </c>
    </row>
    <row r="86" spans="7:8" x14ac:dyDescent="0.45">
      <c r="G86" t="s">
        <v>8219</v>
      </c>
      <c r="H86">
        <v>13</v>
      </c>
    </row>
    <row r="87" spans="7:8" x14ac:dyDescent="0.45">
      <c r="G87" t="s">
        <v>8219</v>
      </c>
      <c r="H87">
        <v>7</v>
      </c>
    </row>
    <row r="88" spans="7:8" x14ac:dyDescent="0.45">
      <c r="G88" t="s">
        <v>8219</v>
      </c>
      <c r="H88">
        <v>21</v>
      </c>
    </row>
    <row r="89" spans="7:8" x14ac:dyDescent="0.45">
      <c r="G89" t="s">
        <v>8219</v>
      </c>
      <c r="H89">
        <v>17</v>
      </c>
    </row>
    <row r="90" spans="7:8" x14ac:dyDescent="0.45">
      <c r="G90" t="s">
        <v>8219</v>
      </c>
      <c r="H90">
        <v>25</v>
      </c>
    </row>
    <row r="91" spans="7:8" x14ac:dyDescent="0.45">
      <c r="G91" t="s">
        <v>8219</v>
      </c>
      <c r="H91">
        <v>60</v>
      </c>
    </row>
    <row r="92" spans="7:8" x14ac:dyDescent="0.45">
      <c r="G92" t="s">
        <v>8219</v>
      </c>
      <c r="H92">
        <v>56</v>
      </c>
    </row>
    <row r="93" spans="7:8" x14ac:dyDescent="0.45">
      <c r="G93" t="s">
        <v>8219</v>
      </c>
      <c r="H93">
        <v>16</v>
      </c>
    </row>
    <row r="94" spans="7:8" x14ac:dyDescent="0.45">
      <c r="G94" t="s">
        <v>8219</v>
      </c>
      <c r="H94">
        <v>46</v>
      </c>
    </row>
    <row r="95" spans="7:8" x14ac:dyDescent="0.45">
      <c r="G95" t="s">
        <v>8219</v>
      </c>
      <c r="H95">
        <v>43</v>
      </c>
    </row>
    <row r="96" spans="7:8" x14ac:dyDescent="0.45">
      <c r="G96" t="s">
        <v>8219</v>
      </c>
      <c r="H96">
        <v>15</v>
      </c>
    </row>
    <row r="97" spans="7:8" x14ac:dyDescent="0.45">
      <c r="G97" t="s">
        <v>8219</v>
      </c>
      <c r="H97">
        <v>12</v>
      </c>
    </row>
    <row r="98" spans="7:8" x14ac:dyDescent="0.45">
      <c r="G98" t="s">
        <v>8219</v>
      </c>
      <c r="H98">
        <v>21</v>
      </c>
    </row>
    <row r="99" spans="7:8" x14ac:dyDescent="0.45">
      <c r="G99" t="s">
        <v>8219</v>
      </c>
      <c r="H99">
        <v>34</v>
      </c>
    </row>
    <row r="100" spans="7:8" x14ac:dyDescent="0.45">
      <c r="G100" t="s">
        <v>8219</v>
      </c>
      <c r="H100">
        <v>8</v>
      </c>
    </row>
    <row r="101" spans="7:8" x14ac:dyDescent="0.45">
      <c r="G101" t="s">
        <v>8219</v>
      </c>
      <c r="H101">
        <v>60</v>
      </c>
    </row>
    <row r="102" spans="7:8" x14ac:dyDescent="0.45">
      <c r="G102" t="s">
        <v>8219</v>
      </c>
      <c r="H102">
        <v>39</v>
      </c>
    </row>
    <row r="103" spans="7:8" x14ac:dyDescent="0.45">
      <c r="G103" t="s">
        <v>8219</v>
      </c>
      <c r="H103">
        <v>26</v>
      </c>
    </row>
    <row r="104" spans="7:8" x14ac:dyDescent="0.45">
      <c r="G104" t="s">
        <v>8219</v>
      </c>
      <c r="H104">
        <v>35</v>
      </c>
    </row>
    <row r="105" spans="7:8" x14ac:dyDescent="0.45">
      <c r="G105" t="s">
        <v>8219</v>
      </c>
      <c r="H105">
        <v>65</v>
      </c>
    </row>
    <row r="106" spans="7:8" x14ac:dyDescent="0.45">
      <c r="G106" t="s">
        <v>8219</v>
      </c>
      <c r="H106">
        <v>49</v>
      </c>
    </row>
    <row r="107" spans="7:8" x14ac:dyDescent="0.45">
      <c r="G107" t="s">
        <v>8219</v>
      </c>
      <c r="H107">
        <v>10</v>
      </c>
    </row>
    <row r="108" spans="7:8" x14ac:dyDescent="0.45">
      <c r="G108" t="s">
        <v>8219</v>
      </c>
      <c r="H108">
        <v>60</v>
      </c>
    </row>
    <row r="109" spans="7:8" x14ac:dyDescent="0.45">
      <c r="G109" t="s">
        <v>8219</v>
      </c>
      <c r="H109">
        <v>27</v>
      </c>
    </row>
    <row r="110" spans="7:8" x14ac:dyDescent="0.45">
      <c r="G110" t="s">
        <v>8219</v>
      </c>
      <c r="H110">
        <v>69</v>
      </c>
    </row>
    <row r="111" spans="7:8" x14ac:dyDescent="0.45">
      <c r="G111" t="s">
        <v>8219</v>
      </c>
      <c r="H111">
        <v>47</v>
      </c>
    </row>
    <row r="112" spans="7:8" x14ac:dyDescent="0.45">
      <c r="G112" t="s">
        <v>8219</v>
      </c>
      <c r="H112">
        <v>47</v>
      </c>
    </row>
    <row r="113" spans="7:8" x14ac:dyDescent="0.45">
      <c r="G113" t="s">
        <v>8219</v>
      </c>
      <c r="H113">
        <v>26</v>
      </c>
    </row>
    <row r="114" spans="7:8" x14ac:dyDescent="0.45">
      <c r="G114" t="s">
        <v>8219</v>
      </c>
      <c r="H114">
        <v>53</v>
      </c>
    </row>
    <row r="115" spans="7:8" x14ac:dyDescent="0.45">
      <c r="G115" t="s">
        <v>8219</v>
      </c>
      <c r="H115">
        <v>81</v>
      </c>
    </row>
    <row r="116" spans="7:8" x14ac:dyDescent="0.45">
      <c r="G116" t="s">
        <v>8219</v>
      </c>
      <c r="H116">
        <v>78</v>
      </c>
    </row>
    <row r="117" spans="7:8" x14ac:dyDescent="0.45">
      <c r="G117" t="s">
        <v>8219</v>
      </c>
      <c r="H117">
        <v>35</v>
      </c>
    </row>
    <row r="118" spans="7:8" x14ac:dyDescent="0.45">
      <c r="G118" t="s">
        <v>8219</v>
      </c>
      <c r="H118">
        <v>22</v>
      </c>
    </row>
    <row r="119" spans="7:8" x14ac:dyDescent="0.45">
      <c r="G119" t="s">
        <v>8219</v>
      </c>
      <c r="H119">
        <v>57</v>
      </c>
    </row>
    <row r="120" spans="7:8" x14ac:dyDescent="0.45">
      <c r="G120" t="s">
        <v>8219</v>
      </c>
      <c r="H120">
        <v>27</v>
      </c>
    </row>
    <row r="121" spans="7:8" x14ac:dyDescent="0.45">
      <c r="G121" t="s">
        <v>8219</v>
      </c>
      <c r="H121">
        <v>39</v>
      </c>
    </row>
    <row r="122" spans="7:8" x14ac:dyDescent="0.45">
      <c r="G122" t="s">
        <v>8219</v>
      </c>
      <c r="H122">
        <v>37</v>
      </c>
    </row>
    <row r="123" spans="7:8" x14ac:dyDescent="0.45">
      <c r="G123" t="s">
        <v>8220</v>
      </c>
      <c r="H123">
        <v>1</v>
      </c>
    </row>
    <row r="124" spans="7:8" x14ac:dyDescent="0.45">
      <c r="G124" t="s">
        <v>8220</v>
      </c>
      <c r="H124">
        <v>1</v>
      </c>
    </row>
    <row r="125" spans="7:8" x14ac:dyDescent="0.45">
      <c r="G125" t="s">
        <v>8220</v>
      </c>
      <c r="H125">
        <v>0</v>
      </c>
    </row>
    <row r="126" spans="7:8" x14ac:dyDescent="0.45">
      <c r="G126" t="s">
        <v>8220</v>
      </c>
      <c r="H126">
        <v>6</v>
      </c>
    </row>
    <row r="127" spans="7:8" x14ac:dyDescent="0.45">
      <c r="G127" t="s">
        <v>8220</v>
      </c>
      <c r="H127">
        <v>0</v>
      </c>
    </row>
    <row r="128" spans="7:8" x14ac:dyDescent="0.45">
      <c r="G128" t="s">
        <v>8220</v>
      </c>
      <c r="H128">
        <v>6</v>
      </c>
    </row>
    <row r="129" spans="7:8" x14ac:dyDescent="0.45">
      <c r="G129" t="s">
        <v>8220</v>
      </c>
      <c r="H129">
        <v>13</v>
      </c>
    </row>
    <row r="130" spans="7:8" x14ac:dyDescent="0.45">
      <c r="G130" t="s">
        <v>8220</v>
      </c>
      <c r="H130">
        <v>4</v>
      </c>
    </row>
    <row r="131" spans="7:8" x14ac:dyDescent="0.45">
      <c r="G131" t="s">
        <v>8220</v>
      </c>
      <c r="H131">
        <v>6</v>
      </c>
    </row>
    <row r="132" spans="7:8" x14ac:dyDescent="0.45">
      <c r="G132" t="s">
        <v>8220</v>
      </c>
      <c r="H132">
        <v>0</v>
      </c>
    </row>
    <row r="133" spans="7:8" x14ac:dyDescent="0.45">
      <c r="G133" t="s">
        <v>8220</v>
      </c>
      <c r="H133">
        <v>0</v>
      </c>
    </row>
    <row r="134" spans="7:8" x14ac:dyDescent="0.45">
      <c r="G134" t="s">
        <v>8220</v>
      </c>
      <c r="H134">
        <v>0</v>
      </c>
    </row>
    <row r="135" spans="7:8" x14ac:dyDescent="0.45">
      <c r="G135" t="s">
        <v>8220</v>
      </c>
      <c r="H135">
        <v>81</v>
      </c>
    </row>
    <row r="136" spans="7:8" x14ac:dyDescent="0.45">
      <c r="G136" t="s">
        <v>8220</v>
      </c>
      <c r="H136">
        <v>0</v>
      </c>
    </row>
    <row r="137" spans="7:8" x14ac:dyDescent="0.45">
      <c r="G137" t="s">
        <v>8220</v>
      </c>
      <c r="H137">
        <v>0</v>
      </c>
    </row>
    <row r="138" spans="7:8" x14ac:dyDescent="0.45">
      <c r="G138" t="s">
        <v>8220</v>
      </c>
      <c r="H138">
        <v>5</v>
      </c>
    </row>
    <row r="139" spans="7:8" x14ac:dyDescent="0.45">
      <c r="G139" t="s">
        <v>8220</v>
      </c>
      <c r="H139">
        <v>0</v>
      </c>
    </row>
    <row r="140" spans="7:8" x14ac:dyDescent="0.45">
      <c r="G140" t="s">
        <v>8220</v>
      </c>
      <c r="H140">
        <v>0</v>
      </c>
    </row>
    <row r="141" spans="7:8" x14ac:dyDescent="0.45">
      <c r="G141" t="s">
        <v>8220</v>
      </c>
      <c r="H141">
        <v>58</v>
      </c>
    </row>
    <row r="142" spans="7:8" x14ac:dyDescent="0.45">
      <c r="G142" t="s">
        <v>8220</v>
      </c>
      <c r="H142">
        <v>1</v>
      </c>
    </row>
    <row r="143" spans="7:8" x14ac:dyDescent="0.45">
      <c r="G143" t="s">
        <v>8220</v>
      </c>
      <c r="H143">
        <v>0</v>
      </c>
    </row>
    <row r="144" spans="7:8" x14ac:dyDescent="0.45">
      <c r="G144" t="s">
        <v>8220</v>
      </c>
      <c r="H144">
        <v>28</v>
      </c>
    </row>
    <row r="145" spans="7:8" x14ac:dyDescent="0.45">
      <c r="G145" t="s">
        <v>8220</v>
      </c>
      <c r="H145">
        <v>1</v>
      </c>
    </row>
    <row r="146" spans="7:8" x14ac:dyDescent="0.45">
      <c r="G146" t="s">
        <v>8220</v>
      </c>
      <c r="H146">
        <v>0</v>
      </c>
    </row>
    <row r="147" spans="7:8" x14ac:dyDescent="0.45">
      <c r="G147" t="s">
        <v>8220</v>
      </c>
      <c r="H147">
        <v>37</v>
      </c>
    </row>
    <row r="148" spans="7:8" x14ac:dyDescent="0.45">
      <c r="G148" t="s">
        <v>8220</v>
      </c>
      <c r="H148">
        <v>9</v>
      </c>
    </row>
    <row r="149" spans="7:8" x14ac:dyDescent="0.45">
      <c r="G149" t="s">
        <v>8220</v>
      </c>
      <c r="H149">
        <v>3</v>
      </c>
    </row>
    <row r="150" spans="7:8" x14ac:dyDescent="0.45">
      <c r="G150" t="s">
        <v>8220</v>
      </c>
      <c r="H150">
        <v>0</v>
      </c>
    </row>
    <row r="151" spans="7:8" x14ac:dyDescent="0.45">
      <c r="G151" t="s">
        <v>8220</v>
      </c>
      <c r="H151">
        <v>2</v>
      </c>
    </row>
    <row r="152" spans="7:8" x14ac:dyDescent="0.45">
      <c r="G152" t="s">
        <v>8220</v>
      </c>
      <c r="H152">
        <v>6</v>
      </c>
    </row>
    <row r="153" spans="7:8" x14ac:dyDescent="0.45">
      <c r="G153" t="s">
        <v>8220</v>
      </c>
      <c r="H153">
        <v>67</v>
      </c>
    </row>
    <row r="154" spans="7:8" x14ac:dyDescent="0.45">
      <c r="G154" t="s">
        <v>8220</v>
      </c>
      <c r="H154">
        <v>5</v>
      </c>
    </row>
    <row r="155" spans="7:8" x14ac:dyDescent="0.45">
      <c r="G155" t="s">
        <v>8220</v>
      </c>
      <c r="H155">
        <v>2</v>
      </c>
    </row>
    <row r="156" spans="7:8" x14ac:dyDescent="0.45">
      <c r="G156" t="s">
        <v>8220</v>
      </c>
      <c r="H156">
        <v>10</v>
      </c>
    </row>
    <row r="157" spans="7:8" x14ac:dyDescent="0.45">
      <c r="G157" t="s">
        <v>8220</v>
      </c>
      <c r="H157">
        <v>3</v>
      </c>
    </row>
    <row r="158" spans="7:8" x14ac:dyDescent="0.45">
      <c r="G158" t="s">
        <v>8220</v>
      </c>
      <c r="H158">
        <v>4</v>
      </c>
    </row>
    <row r="159" spans="7:8" x14ac:dyDescent="0.45">
      <c r="G159" t="s">
        <v>8220</v>
      </c>
      <c r="H159">
        <v>15</v>
      </c>
    </row>
    <row r="160" spans="7:8" x14ac:dyDescent="0.45">
      <c r="G160" t="s">
        <v>8220</v>
      </c>
      <c r="H160">
        <v>2</v>
      </c>
    </row>
    <row r="161" spans="7:8" x14ac:dyDescent="0.45">
      <c r="G161" t="s">
        <v>8220</v>
      </c>
      <c r="H161">
        <v>0</v>
      </c>
    </row>
    <row r="162" spans="7:8" x14ac:dyDescent="0.45">
      <c r="G162" t="s">
        <v>8220</v>
      </c>
      <c r="H162">
        <v>1</v>
      </c>
    </row>
    <row r="163" spans="7:8" x14ac:dyDescent="0.45">
      <c r="G163" t="s">
        <v>8221</v>
      </c>
      <c r="H163">
        <v>0</v>
      </c>
    </row>
    <row r="164" spans="7:8" x14ac:dyDescent="0.45">
      <c r="G164" t="s">
        <v>8221</v>
      </c>
      <c r="H164">
        <v>1</v>
      </c>
    </row>
    <row r="165" spans="7:8" x14ac:dyDescent="0.45">
      <c r="G165" t="s">
        <v>8221</v>
      </c>
      <c r="H165">
        <v>10</v>
      </c>
    </row>
    <row r="166" spans="7:8" x14ac:dyDescent="0.45">
      <c r="G166" t="s">
        <v>8221</v>
      </c>
      <c r="H166">
        <v>0</v>
      </c>
    </row>
    <row r="167" spans="7:8" x14ac:dyDescent="0.45">
      <c r="G167" t="s">
        <v>8221</v>
      </c>
      <c r="H167">
        <v>7</v>
      </c>
    </row>
    <row r="168" spans="7:8" x14ac:dyDescent="0.45">
      <c r="G168" t="s">
        <v>8221</v>
      </c>
      <c r="H168">
        <v>0</v>
      </c>
    </row>
    <row r="169" spans="7:8" x14ac:dyDescent="0.45">
      <c r="G169" t="s">
        <v>8221</v>
      </c>
      <c r="H169">
        <v>1</v>
      </c>
    </row>
    <row r="170" spans="7:8" x14ac:dyDescent="0.45">
      <c r="G170" t="s">
        <v>8221</v>
      </c>
      <c r="H170">
        <v>2</v>
      </c>
    </row>
    <row r="171" spans="7:8" x14ac:dyDescent="0.45">
      <c r="G171" t="s">
        <v>8221</v>
      </c>
      <c r="H171">
        <v>3</v>
      </c>
    </row>
    <row r="172" spans="7:8" x14ac:dyDescent="0.45">
      <c r="G172" t="s">
        <v>8221</v>
      </c>
      <c r="H172">
        <v>10</v>
      </c>
    </row>
    <row r="173" spans="7:8" x14ac:dyDescent="0.45">
      <c r="G173" t="s">
        <v>8221</v>
      </c>
      <c r="H173">
        <v>10</v>
      </c>
    </row>
    <row r="174" spans="7:8" x14ac:dyDescent="0.45">
      <c r="G174" t="s">
        <v>8221</v>
      </c>
      <c r="H174">
        <v>1</v>
      </c>
    </row>
    <row r="175" spans="7:8" x14ac:dyDescent="0.45">
      <c r="G175" t="s">
        <v>8221</v>
      </c>
      <c r="H175">
        <v>0</v>
      </c>
    </row>
    <row r="176" spans="7:8" x14ac:dyDescent="0.45">
      <c r="G176" t="s">
        <v>8221</v>
      </c>
      <c r="H176">
        <v>0</v>
      </c>
    </row>
    <row r="177" spans="7:8" x14ac:dyDescent="0.45">
      <c r="G177" t="s">
        <v>8221</v>
      </c>
      <c r="H177">
        <v>0</v>
      </c>
    </row>
    <row r="178" spans="7:8" x14ac:dyDescent="0.45">
      <c r="G178" t="s">
        <v>8221</v>
      </c>
      <c r="H178">
        <v>26</v>
      </c>
    </row>
    <row r="179" spans="7:8" x14ac:dyDescent="0.45">
      <c r="G179" t="s">
        <v>8221</v>
      </c>
      <c r="H179">
        <v>0</v>
      </c>
    </row>
    <row r="180" spans="7:8" x14ac:dyDescent="0.45">
      <c r="G180" t="s">
        <v>8221</v>
      </c>
      <c r="H180">
        <v>7</v>
      </c>
    </row>
    <row r="181" spans="7:8" x14ac:dyDescent="0.45">
      <c r="G181" t="s">
        <v>8221</v>
      </c>
      <c r="H181">
        <v>0</v>
      </c>
    </row>
    <row r="182" spans="7:8" x14ac:dyDescent="0.45">
      <c r="G182" t="s">
        <v>8221</v>
      </c>
      <c r="H182">
        <v>2</v>
      </c>
    </row>
    <row r="183" spans="7:8" x14ac:dyDescent="0.45">
      <c r="G183" t="s">
        <v>8221</v>
      </c>
      <c r="H183">
        <v>13</v>
      </c>
    </row>
    <row r="184" spans="7:8" x14ac:dyDescent="0.45">
      <c r="G184" t="s">
        <v>8221</v>
      </c>
      <c r="H184">
        <v>4</v>
      </c>
    </row>
    <row r="185" spans="7:8" x14ac:dyDescent="0.45">
      <c r="G185" t="s">
        <v>8221</v>
      </c>
      <c r="H185">
        <v>0</v>
      </c>
    </row>
    <row r="186" spans="7:8" x14ac:dyDescent="0.45">
      <c r="G186" t="s">
        <v>8221</v>
      </c>
      <c r="H186">
        <v>12</v>
      </c>
    </row>
    <row r="187" spans="7:8" x14ac:dyDescent="0.45">
      <c r="G187" t="s">
        <v>8221</v>
      </c>
      <c r="H187">
        <v>2</v>
      </c>
    </row>
    <row r="188" spans="7:8" x14ac:dyDescent="0.45">
      <c r="G188" t="s">
        <v>8221</v>
      </c>
      <c r="H188">
        <v>10</v>
      </c>
    </row>
    <row r="189" spans="7:8" x14ac:dyDescent="0.45">
      <c r="G189" t="s">
        <v>8221</v>
      </c>
      <c r="H189">
        <v>0</v>
      </c>
    </row>
    <row r="190" spans="7:8" x14ac:dyDescent="0.45">
      <c r="G190" t="s">
        <v>8221</v>
      </c>
      <c r="H190">
        <v>5</v>
      </c>
    </row>
    <row r="191" spans="7:8" x14ac:dyDescent="0.45">
      <c r="G191" t="s">
        <v>8221</v>
      </c>
      <c r="H191">
        <v>0</v>
      </c>
    </row>
    <row r="192" spans="7:8" x14ac:dyDescent="0.45">
      <c r="G192" t="s">
        <v>8221</v>
      </c>
      <c r="H192">
        <v>5</v>
      </c>
    </row>
    <row r="193" spans="7:8" x14ac:dyDescent="0.45">
      <c r="G193" t="s">
        <v>8221</v>
      </c>
      <c r="H193">
        <v>1</v>
      </c>
    </row>
    <row r="194" spans="7:8" x14ac:dyDescent="0.45">
      <c r="G194" t="s">
        <v>8221</v>
      </c>
      <c r="H194">
        <v>3</v>
      </c>
    </row>
    <row r="195" spans="7:8" x14ac:dyDescent="0.45">
      <c r="G195" t="s">
        <v>8221</v>
      </c>
      <c r="H195">
        <v>3</v>
      </c>
    </row>
    <row r="196" spans="7:8" x14ac:dyDescent="0.45">
      <c r="G196" t="s">
        <v>8221</v>
      </c>
      <c r="H196">
        <v>0</v>
      </c>
    </row>
    <row r="197" spans="7:8" x14ac:dyDescent="0.45">
      <c r="G197" t="s">
        <v>8221</v>
      </c>
      <c r="H197">
        <v>3</v>
      </c>
    </row>
    <row r="198" spans="7:8" x14ac:dyDescent="0.45">
      <c r="G198" t="s">
        <v>8221</v>
      </c>
      <c r="H198">
        <v>0</v>
      </c>
    </row>
    <row r="199" spans="7:8" x14ac:dyDescent="0.45">
      <c r="G199" t="s">
        <v>8221</v>
      </c>
      <c r="H199">
        <v>19</v>
      </c>
    </row>
    <row r="200" spans="7:8" x14ac:dyDescent="0.45">
      <c r="G200" t="s">
        <v>8221</v>
      </c>
      <c r="H200">
        <v>8</v>
      </c>
    </row>
    <row r="201" spans="7:8" x14ac:dyDescent="0.45">
      <c r="G201" t="s">
        <v>8221</v>
      </c>
      <c r="H201">
        <v>6</v>
      </c>
    </row>
    <row r="202" spans="7:8" x14ac:dyDescent="0.45">
      <c r="G202" t="s">
        <v>8221</v>
      </c>
      <c r="H202">
        <v>0</v>
      </c>
    </row>
    <row r="203" spans="7:8" x14ac:dyDescent="0.45">
      <c r="G203" t="s">
        <v>8221</v>
      </c>
      <c r="H203">
        <v>18</v>
      </c>
    </row>
    <row r="204" spans="7:8" x14ac:dyDescent="0.45">
      <c r="G204" t="s">
        <v>8221</v>
      </c>
      <c r="H204">
        <v>7</v>
      </c>
    </row>
    <row r="205" spans="7:8" x14ac:dyDescent="0.45">
      <c r="G205" t="s">
        <v>8221</v>
      </c>
      <c r="H205">
        <v>0</v>
      </c>
    </row>
    <row r="206" spans="7:8" x14ac:dyDescent="0.45">
      <c r="G206" t="s">
        <v>8221</v>
      </c>
      <c r="H206">
        <v>8</v>
      </c>
    </row>
    <row r="207" spans="7:8" x14ac:dyDescent="0.45">
      <c r="G207" t="s">
        <v>8221</v>
      </c>
      <c r="H207">
        <v>1293</v>
      </c>
    </row>
    <row r="208" spans="7:8" x14ac:dyDescent="0.45">
      <c r="G208" t="s">
        <v>8221</v>
      </c>
      <c r="H208">
        <v>17</v>
      </c>
    </row>
    <row r="209" spans="7:8" x14ac:dyDescent="0.45">
      <c r="G209" t="s">
        <v>8221</v>
      </c>
      <c r="H209">
        <v>0</v>
      </c>
    </row>
    <row r="210" spans="7:8" x14ac:dyDescent="0.45">
      <c r="G210" t="s">
        <v>8221</v>
      </c>
      <c r="H210">
        <v>13</v>
      </c>
    </row>
    <row r="211" spans="7:8" x14ac:dyDescent="0.45">
      <c r="G211" t="s">
        <v>8221</v>
      </c>
      <c r="H211">
        <v>0</v>
      </c>
    </row>
    <row r="212" spans="7:8" x14ac:dyDescent="0.45">
      <c r="G212" t="s">
        <v>8221</v>
      </c>
      <c r="H212">
        <v>0</v>
      </c>
    </row>
    <row r="213" spans="7:8" x14ac:dyDescent="0.45">
      <c r="G213" t="s">
        <v>8221</v>
      </c>
      <c r="H213">
        <v>33</v>
      </c>
    </row>
    <row r="214" spans="7:8" x14ac:dyDescent="0.45">
      <c r="G214" t="s">
        <v>8221</v>
      </c>
      <c r="H214">
        <v>12</v>
      </c>
    </row>
    <row r="215" spans="7:8" x14ac:dyDescent="0.45">
      <c r="G215" t="s">
        <v>8221</v>
      </c>
      <c r="H215">
        <v>1</v>
      </c>
    </row>
    <row r="216" spans="7:8" x14ac:dyDescent="0.45">
      <c r="G216" t="s">
        <v>8221</v>
      </c>
      <c r="H216">
        <v>1</v>
      </c>
    </row>
    <row r="217" spans="7:8" x14ac:dyDescent="0.45">
      <c r="G217" t="s">
        <v>8221</v>
      </c>
      <c r="H217">
        <v>1</v>
      </c>
    </row>
    <row r="218" spans="7:8" x14ac:dyDescent="0.45">
      <c r="G218" t="s">
        <v>8221</v>
      </c>
      <c r="H218">
        <v>1</v>
      </c>
    </row>
    <row r="219" spans="7:8" x14ac:dyDescent="0.45">
      <c r="G219" t="s">
        <v>8221</v>
      </c>
      <c r="H219">
        <v>84</v>
      </c>
    </row>
    <row r="220" spans="7:8" x14ac:dyDescent="0.45">
      <c r="G220" t="s">
        <v>8221</v>
      </c>
      <c r="H220">
        <v>38</v>
      </c>
    </row>
    <row r="221" spans="7:8" x14ac:dyDescent="0.45">
      <c r="G221" t="s">
        <v>8221</v>
      </c>
      <c r="H221">
        <v>1</v>
      </c>
    </row>
    <row r="222" spans="7:8" x14ac:dyDescent="0.45">
      <c r="G222" t="s">
        <v>8221</v>
      </c>
      <c r="H222">
        <v>76</v>
      </c>
    </row>
    <row r="223" spans="7:8" x14ac:dyDescent="0.45">
      <c r="G223" t="s">
        <v>8221</v>
      </c>
      <c r="H223">
        <v>3</v>
      </c>
    </row>
    <row r="224" spans="7:8" x14ac:dyDescent="0.45">
      <c r="G224" t="s">
        <v>8221</v>
      </c>
      <c r="H224">
        <v>0</v>
      </c>
    </row>
    <row r="225" spans="7:8" x14ac:dyDescent="0.45">
      <c r="G225" t="s">
        <v>8221</v>
      </c>
      <c r="H225">
        <v>2</v>
      </c>
    </row>
    <row r="226" spans="7:8" x14ac:dyDescent="0.45">
      <c r="G226" t="s">
        <v>8221</v>
      </c>
      <c r="H226">
        <v>0</v>
      </c>
    </row>
    <row r="227" spans="7:8" x14ac:dyDescent="0.45">
      <c r="G227" t="s">
        <v>8221</v>
      </c>
      <c r="H227">
        <v>0</v>
      </c>
    </row>
    <row r="228" spans="7:8" x14ac:dyDescent="0.45">
      <c r="G228" t="s">
        <v>8221</v>
      </c>
      <c r="H228">
        <v>0</v>
      </c>
    </row>
    <row r="229" spans="7:8" x14ac:dyDescent="0.45">
      <c r="G229" t="s">
        <v>8221</v>
      </c>
      <c r="H229">
        <v>2</v>
      </c>
    </row>
    <row r="230" spans="7:8" x14ac:dyDescent="0.45">
      <c r="G230" t="s">
        <v>8221</v>
      </c>
      <c r="H230">
        <v>0</v>
      </c>
    </row>
    <row r="231" spans="7:8" x14ac:dyDescent="0.45">
      <c r="G231" t="s">
        <v>8221</v>
      </c>
      <c r="H231">
        <v>0</v>
      </c>
    </row>
    <row r="232" spans="7:8" x14ac:dyDescent="0.45">
      <c r="G232" t="s">
        <v>8221</v>
      </c>
      <c r="H232">
        <v>0</v>
      </c>
    </row>
    <row r="233" spans="7:8" x14ac:dyDescent="0.45">
      <c r="G233" t="s">
        <v>8221</v>
      </c>
      <c r="H233">
        <v>2</v>
      </c>
    </row>
    <row r="234" spans="7:8" x14ac:dyDescent="0.45">
      <c r="G234" t="s">
        <v>8221</v>
      </c>
      <c r="H234">
        <v>0</v>
      </c>
    </row>
    <row r="235" spans="7:8" x14ac:dyDescent="0.45">
      <c r="G235" t="s">
        <v>8221</v>
      </c>
      <c r="H235">
        <v>7</v>
      </c>
    </row>
    <row r="236" spans="7:8" x14ac:dyDescent="0.45">
      <c r="G236" t="s">
        <v>8221</v>
      </c>
      <c r="H236">
        <v>0</v>
      </c>
    </row>
    <row r="237" spans="7:8" x14ac:dyDescent="0.45">
      <c r="G237" t="s">
        <v>8221</v>
      </c>
      <c r="H237">
        <v>5</v>
      </c>
    </row>
    <row r="238" spans="7:8" x14ac:dyDescent="0.45">
      <c r="G238" t="s">
        <v>8221</v>
      </c>
      <c r="H238">
        <v>0</v>
      </c>
    </row>
    <row r="239" spans="7:8" x14ac:dyDescent="0.45">
      <c r="G239" t="s">
        <v>8221</v>
      </c>
      <c r="H239">
        <v>0</v>
      </c>
    </row>
    <row r="240" spans="7:8" x14ac:dyDescent="0.45">
      <c r="G240" t="s">
        <v>8221</v>
      </c>
      <c r="H240">
        <v>1</v>
      </c>
    </row>
    <row r="241" spans="7:8" x14ac:dyDescent="0.45">
      <c r="G241" t="s">
        <v>8221</v>
      </c>
      <c r="H241">
        <v>0</v>
      </c>
    </row>
    <row r="242" spans="7:8" x14ac:dyDescent="0.45">
      <c r="G242" t="s">
        <v>8221</v>
      </c>
      <c r="H242">
        <v>5</v>
      </c>
    </row>
    <row r="243" spans="7:8" x14ac:dyDescent="0.45">
      <c r="G243" t="s">
        <v>8219</v>
      </c>
      <c r="H243">
        <v>137</v>
      </c>
    </row>
    <row r="244" spans="7:8" x14ac:dyDescent="0.45">
      <c r="G244" t="s">
        <v>8219</v>
      </c>
      <c r="H244">
        <v>376</v>
      </c>
    </row>
    <row r="245" spans="7:8" x14ac:dyDescent="0.45">
      <c r="G245" t="s">
        <v>8219</v>
      </c>
      <c r="H245">
        <v>202</v>
      </c>
    </row>
    <row r="246" spans="7:8" x14ac:dyDescent="0.45">
      <c r="G246" t="s">
        <v>8219</v>
      </c>
      <c r="H246">
        <v>328</v>
      </c>
    </row>
    <row r="247" spans="7:8" x14ac:dyDescent="0.45">
      <c r="G247" t="s">
        <v>8219</v>
      </c>
      <c r="H247">
        <v>84</v>
      </c>
    </row>
    <row r="248" spans="7:8" x14ac:dyDescent="0.45">
      <c r="G248" t="s">
        <v>8219</v>
      </c>
      <c r="H248">
        <v>96</v>
      </c>
    </row>
    <row r="249" spans="7:8" x14ac:dyDescent="0.45">
      <c r="G249" t="s">
        <v>8219</v>
      </c>
      <c r="H249">
        <v>223</v>
      </c>
    </row>
    <row r="250" spans="7:8" x14ac:dyDescent="0.45">
      <c r="G250" t="s">
        <v>8219</v>
      </c>
      <c r="H250">
        <v>62</v>
      </c>
    </row>
    <row r="251" spans="7:8" x14ac:dyDescent="0.45">
      <c r="G251" t="s">
        <v>8219</v>
      </c>
      <c r="H251">
        <v>146</v>
      </c>
    </row>
    <row r="252" spans="7:8" x14ac:dyDescent="0.45">
      <c r="G252" t="s">
        <v>8219</v>
      </c>
      <c r="H252">
        <v>235</v>
      </c>
    </row>
    <row r="253" spans="7:8" x14ac:dyDescent="0.45">
      <c r="G253" t="s">
        <v>8219</v>
      </c>
      <c r="H253">
        <v>437</v>
      </c>
    </row>
    <row r="254" spans="7:8" x14ac:dyDescent="0.45">
      <c r="G254" t="s">
        <v>8219</v>
      </c>
      <c r="H254">
        <v>77</v>
      </c>
    </row>
    <row r="255" spans="7:8" x14ac:dyDescent="0.45">
      <c r="G255" t="s">
        <v>8219</v>
      </c>
      <c r="H255">
        <v>108</v>
      </c>
    </row>
    <row r="256" spans="7:8" x14ac:dyDescent="0.45">
      <c r="G256" t="s">
        <v>8219</v>
      </c>
      <c r="H256">
        <v>7</v>
      </c>
    </row>
    <row r="257" spans="7:8" x14ac:dyDescent="0.45">
      <c r="G257" t="s">
        <v>8219</v>
      </c>
      <c r="H257">
        <v>314</v>
      </c>
    </row>
    <row r="258" spans="7:8" x14ac:dyDescent="0.45">
      <c r="G258" t="s">
        <v>8219</v>
      </c>
      <c r="H258">
        <v>188</v>
      </c>
    </row>
    <row r="259" spans="7:8" x14ac:dyDescent="0.45">
      <c r="G259" t="s">
        <v>8219</v>
      </c>
      <c r="H259">
        <v>275</v>
      </c>
    </row>
    <row r="260" spans="7:8" x14ac:dyDescent="0.45">
      <c r="G260" t="s">
        <v>8219</v>
      </c>
      <c r="H260">
        <v>560</v>
      </c>
    </row>
    <row r="261" spans="7:8" x14ac:dyDescent="0.45">
      <c r="G261" t="s">
        <v>8219</v>
      </c>
      <c r="H261">
        <v>688</v>
      </c>
    </row>
    <row r="262" spans="7:8" x14ac:dyDescent="0.45">
      <c r="G262" t="s">
        <v>8219</v>
      </c>
      <c r="H262">
        <v>942</v>
      </c>
    </row>
    <row r="263" spans="7:8" x14ac:dyDescent="0.45">
      <c r="G263" t="s">
        <v>8219</v>
      </c>
      <c r="H263">
        <v>88</v>
      </c>
    </row>
    <row r="264" spans="7:8" x14ac:dyDescent="0.45">
      <c r="G264" t="s">
        <v>8219</v>
      </c>
      <c r="H264">
        <v>220</v>
      </c>
    </row>
    <row r="265" spans="7:8" x14ac:dyDescent="0.45">
      <c r="G265" t="s">
        <v>8219</v>
      </c>
      <c r="H265">
        <v>145</v>
      </c>
    </row>
    <row r="266" spans="7:8" x14ac:dyDescent="0.45">
      <c r="G266" t="s">
        <v>8219</v>
      </c>
      <c r="H266">
        <v>963</v>
      </c>
    </row>
    <row r="267" spans="7:8" x14ac:dyDescent="0.45">
      <c r="G267" t="s">
        <v>8219</v>
      </c>
      <c r="H267">
        <v>91</v>
      </c>
    </row>
    <row r="268" spans="7:8" x14ac:dyDescent="0.45">
      <c r="G268" t="s">
        <v>8219</v>
      </c>
      <c r="H268">
        <v>58</v>
      </c>
    </row>
    <row r="269" spans="7:8" x14ac:dyDescent="0.45">
      <c r="G269" t="s">
        <v>8219</v>
      </c>
      <c r="H269">
        <v>36</v>
      </c>
    </row>
    <row r="270" spans="7:8" x14ac:dyDescent="0.45">
      <c r="G270" t="s">
        <v>8219</v>
      </c>
      <c r="H270">
        <v>165</v>
      </c>
    </row>
    <row r="271" spans="7:8" x14ac:dyDescent="0.45">
      <c r="G271" t="s">
        <v>8219</v>
      </c>
      <c r="H271">
        <v>111</v>
      </c>
    </row>
    <row r="272" spans="7:8" x14ac:dyDescent="0.45">
      <c r="G272" t="s">
        <v>8219</v>
      </c>
      <c r="H272">
        <v>1596</v>
      </c>
    </row>
    <row r="273" spans="7:8" x14ac:dyDescent="0.45">
      <c r="G273" t="s">
        <v>8219</v>
      </c>
      <c r="H273">
        <v>61</v>
      </c>
    </row>
    <row r="274" spans="7:8" x14ac:dyDescent="0.45">
      <c r="G274" t="s">
        <v>8219</v>
      </c>
      <c r="H274">
        <v>287</v>
      </c>
    </row>
    <row r="275" spans="7:8" x14ac:dyDescent="0.45">
      <c r="G275" t="s">
        <v>8219</v>
      </c>
      <c r="H275">
        <v>65</v>
      </c>
    </row>
    <row r="276" spans="7:8" x14ac:dyDescent="0.45">
      <c r="G276" t="s">
        <v>8219</v>
      </c>
      <c r="H276">
        <v>118</v>
      </c>
    </row>
    <row r="277" spans="7:8" x14ac:dyDescent="0.45">
      <c r="G277" t="s">
        <v>8219</v>
      </c>
      <c r="H277">
        <v>113</v>
      </c>
    </row>
    <row r="278" spans="7:8" x14ac:dyDescent="0.45">
      <c r="G278" t="s">
        <v>8219</v>
      </c>
      <c r="H278">
        <v>332</v>
      </c>
    </row>
    <row r="279" spans="7:8" x14ac:dyDescent="0.45">
      <c r="G279" t="s">
        <v>8219</v>
      </c>
      <c r="H279">
        <v>62</v>
      </c>
    </row>
    <row r="280" spans="7:8" x14ac:dyDescent="0.45">
      <c r="G280" t="s">
        <v>8219</v>
      </c>
      <c r="H280">
        <v>951</v>
      </c>
    </row>
    <row r="281" spans="7:8" x14ac:dyDescent="0.45">
      <c r="G281" t="s">
        <v>8219</v>
      </c>
      <c r="H281">
        <v>415</v>
      </c>
    </row>
    <row r="282" spans="7:8" x14ac:dyDescent="0.45">
      <c r="G282" t="s">
        <v>8219</v>
      </c>
      <c r="H282">
        <v>305</v>
      </c>
    </row>
    <row r="283" spans="7:8" x14ac:dyDescent="0.45">
      <c r="G283" t="s">
        <v>8219</v>
      </c>
      <c r="H283">
        <v>2139</v>
      </c>
    </row>
    <row r="284" spans="7:8" x14ac:dyDescent="0.45">
      <c r="G284" t="s">
        <v>8219</v>
      </c>
      <c r="H284">
        <v>79</v>
      </c>
    </row>
    <row r="285" spans="7:8" x14ac:dyDescent="0.45">
      <c r="G285" t="s">
        <v>8219</v>
      </c>
      <c r="H285">
        <v>179</v>
      </c>
    </row>
    <row r="286" spans="7:8" x14ac:dyDescent="0.45">
      <c r="G286" t="s">
        <v>8219</v>
      </c>
      <c r="H286">
        <v>202</v>
      </c>
    </row>
    <row r="287" spans="7:8" x14ac:dyDescent="0.45">
      <c r="G287" t="s">
        <v>8219</v>
      </c>
      <c r="H287">
        <v>760</v>
      </c>
    </row>
    <row r="288" spans="7:8" x14ac:dyDescent="0.45">
      <c r="G288" t="s">
        <v>8219</v>
      </c>
      <c r="H288">
        <v>563</v>
      </c>
    </row>
    <row r="289" spans="7:8" x14ac:dyDescent="0.45">
      <c r="G289" t="s">
        <v>8219</v>
      </c>
      <c r="H289">
        <v>135</v>
      </c>
    </row>
    <row r="290" spans="7:8" x14ac:dyDescent="0.45">
      <c r="G290" t="s">
        <v>8219</v>
      </c>
      <c r="H290">
        <v>290</v>
      </c>
    </row>
    <row r="291" spans="7:8" x14ac:dyDescent="0.45">
      <c r="G291" t="s">
        <v>8219</v>
      </c>
      <c r="H291">
        <v>447</v>
      </c>
    </row>
    <row r="292" spans="7:8" x14ac:dyDescent="0.45">
      <c r="G292" t="s">
        <v>8219</v>
      </c>
      <c r="H292">
        <v>232</v>
      </c>
    </row>
    <row r="293" spans="7:8" x14ac:dyDescent="0.45">
      <c r="G293" t="s">
        <v>8219</v>
      </c>
      <c r="H293">
        <v>168</v>
      </c>
    </row>
    <row r="294" spans="7:8" x14ac:dyDescent="0.45">
      <c r="G294" t="s">
        <v>8219</v>
      </c>
      <c r="H294">
        <v>128</v>
      </c>
    </row>
    <row r="295" spans="7:8" x14ac:dyDescent="0.45">
      <c r="G295" t="s">
        <v>8219</v>
      </c>
      <c r="H295">
        <v>493</v>
      </c>
    </row>
    <row r="296" spans="7:8" x14ac:dyDescent="0.45">
      <c r="G296" t="s">
        <v>8219</v>
      </c>
      <c r="H296">
        <v>131</v>
      </c>
    </row>
    <row r="297" spans="7:8" x14ac:dyDescent="0.45">
      <c r="G297" t="s">
        <v>8219</v>
      </c>
      <c r="H297">
        <v>50</v>
      </c>
    </row>
    <row r="298" spans="7:8" x14ac:dyDescent="0.45">
      <c r="G298" t="s">
        <v>8219</v>
      </c>
      <c r="H298">
        <v>665</v>
      </c>
    </row>
    <row r="299" spans="7:8" x14ac:dyDescent="0.45">
      <c r="G299" t="s">
        <v>8219</v>
      </c>
      <c r="H299">
        <v>129</v>
      </c>
    </row>
    <row r="300" spans="7:8" x14ac:dyDescent="0.45">
      <c r="G300" t="s">
        <v>8219</v>
      </c>
      <c r="H300">
        <v>142</v>
      </c>
    </row>
    <row r="301" spans="7:8" x14ac:dyDescent="0.45">
      <c r="G301" t="s">
        <v>8219</v>
      </c>
      <c r="H301">
        <v>2436</v>
      </c>
    </row>
    <row r="302" spans="7:8" x14ac:dyDescent="0.45">
      <c r="G302" t="s">
        <v>8219</v>
      </c>
      <c r="H302">
        <v>244</v>
      </c>
    </row>
    <row r="303" spans="7:8" x14ac:dyDescent="0.45">
      <c r="G303" t="s">
        <v>8219</v>
      </c>
      <c r="H303">
        <v>298</v>
      </c>
    </row>
    <row r="304" spans="7:8" x14ac:dyDescent="0.45">
      <c r="G304" t="s">
        <v>8219</v>
      </c>
      <c r="H304">
        <v>251</v>
      </c>
    </row>
    <row r="305" spans="7:8" x14ac:dyDescent="0.45">
      <c r="G305" t="s">
        <v>8219</v>
      </c>
      <c r="H305">
        <v>108</v>
      </c>
    </row>
    <row r="306" spans="7:8" x14ac:dyDescent="0.45">
      <c r="G306" t="s">
        <v>8219</v>
      </c>
      <c r="H306">
        <v>82</v>
      </c>
    </row>
    <row r="307" spans="7:8" x14ac:dyDescent="0.45">
      <c r="G307" t="s">
        <v>8219</v>
      </c>
      <c r="H307">
        <v>74</v>
      </c>
    </row>
    <row r="308" spans="7:8" x14ac:dyDescent="0.45">
      <c r="G308" t="s">
        <v>8219</v>
      </c>
      <c r="H308">
        <v>189</v>
      </c>
    </row>
    <row r="309" spans="7:8" x14ac:dyDescent="0.45">
      <c r="G309" t="s">
        <v>8219</v>
      </c>
      <c r="H309">
        <v>80</v>
      </c>
    </row>
    <row r="310" spans="7:8" x14ac:dyDescent="0.45">
      <c r="G310" t="s">
        <v>8219</v>
      </c>
      <c r="H310">
        <v>576</v>
      </c>
    </row>
    <row r="311" spans="7:8" x14ac:dyDescent="0.45">
      <c r="G311" t="s">
        <v>8219</v>
      </c>
      <c r="H311">
        <v>202</v>
      </c>
    </row>
    <row r="312" spans="7:8" x14ac:dyDescent="0.45">
      <c r="G312" t="s">
        <v>8219</v>
      </c>
      <c r="H312">
        <v>238</v>
      </c>
    </row>
    <row r="313" spans="7:8" x14ac:dyDescent="0.45">
      <c r="G313" t="s">
        <v>8219</v>
      </c>
      <c r="H313">
        <v>36</v>
      </c>
    </row>
    <row r="314" spans="7:8" x14ac:dyDescent="0.45">
      <c r="G314" t="s">
        <v>8219</v>
      </c>
      <c r="H314">
        <v>150</v>
      </c>
    </row>
    <row r="315" spans="7:8" x14ac:dyDescent="0.45">
      <c r="G315" t="s">
        <v>8219</v>
      </c>
      <c r="H315">
        <v>146</v>
      </c>
    </row>
    <row r="316" spans="7:8" x14ac:dyDescent="0.45">
      <c r="G316" t="s">
        <v>8219</v>
      </c>
      <c r="H316">
        <v>222</v>
      </c>
    </row>
    <row r="317" spans="7:8" x14ac:dyDescent="0.45">
      <c r="G317" t="s">
        <v>8219</v>
      </c>
      <c r="H317">
        <v>120</v>
      </c>
    </row>
    <row r="318" spans="7:8" x14ac:dyDescent="0.45">
      <c r="G318" t="s">
        <v>8219</v>
      </c>
      <c r="H318">
        <v>126</v>
      </c>
    </row>
    <row r="319" spans="7:8" x14ac:dyDescent="0.45">
      <c r="G319" t="s">
        <v>8219</v>
      </c>
      <c r="H319">
        <v>158</v>
      </c>
    </row>
    <row r="320" spans="7:8" x14ac:dyDescent="0.45">
      <c r="G320" t="s">
        <v>8219</v>
      </c>
      <c r="H320">
        <v>316</v>
      </c>
    </row>
    <row r="321" spans="7:8" x14ac:dyDescent="0.45">
      <c r="G321" t="s">
        <v>8219</v>
      </c>
      <c r="H321">
        <v>284</v>
      </c>
    </row>
    <row r="322" spans="7:8" x14ac:dyDescent="0.45">
      <c r="G322" t="s">
        <v>8219</v>
      </c>
      <c r="H322">
        <v>51</v>
      </c>
    </row>
    <row r="323" spans="7:8" x14ac:dyDescent="0.45">
      <c r="G323" t="s">
        <v>8219</v>
      </c>
      <c r="H323">
        <v>158</v>
      </c>
    </row>
    <row r="324" spans="7:8" x14ac:dyDescent="0.45">
      <c r="G324" t="s">
        <v>8219</v>
      </c>
      <c r="H324">
        <v>337</v>
      </c>
    </row>
    <row r="325" spans="7:8" x14ac:dyDescent="0.45">
      <c r="G325" t="s">
        <v>8219</v>
      </c>
      <c r="H325">
        <v>186</v>
      </c>
    </row>
    <row r="326" spans="7:8" x14ac:dyDescent="0.45">
      <c r="G326" t="s">
        <v>8219</v>
      </c>
      <c r="H326">
        <v>58</v>
      </c>
    </row>
    <row r="327" spans="7:8" x14ac:dyDescent="0.45">
      <c r="G327" t="s">
        <v>8219</v>
      </c>
      <c r="H327">
        <v>82</v>
      </c>
    </row>
    <row r="328" spans="7:8" x14ac:dyDescent="0.45">
      <c r="G328" t="s">
        <v>8219</v>
      </c>
      <c r="H328">
        <v>736</v>
      </c>
    </row>
    <row r="329" spans="7:8" x14ac:dyDescent="0.45">
      <c r="G329" t="s">
        <v>8219</v>
      </c>
      <c r="H329">
        <v>1151</v>
      </c>
    </row>
    <row r="330" spans="7:8" x14ac:dyDescent="0.45">
      <c r="G330" t="s">
        <v>8219</v>
      </c>
      <c r="H330">
        <v>34</v>
      </c>
    </row>
    <row r="331" spans="7:8" x14ac:dyDescent="0.45">
      <c r="G331" t="s">
        <v>8219</v>
      </c>
      <c r="H331">
        <v>498</v>
      </c>
    </row>
    <row r="332" spans="7:8" x14ac:dyDescent="0.45">
      <c r="G332" t="s">
        <v>8219</v>
      </c>
      <c r="H332">
        <v>167</v>
      </c>
    </row>
    <row r="333" spans="7:8" x14ac:dyDescent="0.45">
      <c r="G333" t="s">
        <v>8219</v>
      </c>
      <c r="H333">
        <v>340</v>
      </c>
    </row>
    <row r="334" spans="7:8" x14ac:dyDescent="0.45">
      <c r="G334" t="s">
        <v>8219</v>
      </c>
      <c r="H334">
        <v>438</v>
      </c>
    </row>
    <row r="335" spans="7:8" x14ac:dyDescent="0.45">
      <c r="G335" t="s">
        <v>8219</v>
      </c>
      <c r="H335">
        <v>555</v>
      </c>
    </row>
    <row r="336" spans="7:8" x14ac:dyDescent="0.45">
      <c r="G336" t="s">
        <v>8219</v>
      </c>
      <c r="H336">
        <v>266</v>
      </c>
    </row>
    <row r="337" spans="7:8" x14ac:dyDescent="0.45">
      <c r="G337" t="s">
        <v>8219</v>
      </c>
      <c r="H337">
        <v>69</v>
      </c>
    </row>
    <row r="338" spans="7:8" x14ac:dyDescent="0.45">
      <c r="G338" t="s">
        <v>8219</v>
      </c>
      <c r="H338">
        <v>80</v>
      </c>
    </row>
    <row r="339" spans="7:8" x14ac:dyDescent="0.45">
      <c r="G339" t="s">
        <v>8219</v>
      </c>
      <c r="H339">
        <v>493</v>
      </c>
    </row>
    <row r="340" spans="7:8" x14ac:dyDescent="0.45">
      <c r="G340" t="s">
        <v>8219</v>
      </c>
      <c r="H340">
        <v>31</v>
      </c>
    </row>
    <row r="341" spans="7:8" x14ac:dyDescent="0.45">
      <c r="G341" t="s">
        <v>8219</v>
      </c>
      <c r="H341">
        <v>236</v>
      </c>
    </row>
    <row r="342" spans="7:8" x14ac:dyDescent="0.45">
      <c r="G342" t="s">
        <v>8219</v>
      </c>
      <c r="H342">
        <v>89</v>
      </c>
    </row>
    <row r="343" spans="7:8" x14ac:dyDescent="0.45">
      <c r="G343" t="s">
        <v>8219</v>
      </c>
      <c r="H343">
        <v>299</v>
      </c>
    </row>
    <row r="344" spans="7:8" x14ac:dyDescent="0.45">
      <c r="G344" t="s">
        <v>8219</v>
      </c>
      <c r="H344">
        <v>55</v>
      </c>
    </row>
    <row r="345" spans="7:8" x14ac:dyDescent="0.45">
      <c r="G345" t="s">
        <v>8219</v>
      </c>
      <c r="H345">
        <v>325</v>
      </c>
    </row>
    <row r="346" spans="7:8" x14ac:dyDescent="0.45">
      <c r="G346" t="s">
        <v>8219</v>
      </c>
      <c r="H346">
        <v>524</v>
      </c>
    </row>
    <row r="347" spans="7:8" x14ac:dyDescent="0.45">
      <c r="G347" t="s">
        <v>8219</v>
      </c>
      <c r="H347">
        <v>285</v>
      </c>
    </row>
    <row r="348" spans="7:8" x14ac:dyDescent="0.45">
      <c r="G348" t="s">
        <v>8219</v>
      </c>
      <c r="H348">
        <v>179</v>
      </c>
    </row>
    <row r="349" spans="7:8" x14ac:dyDescent="0.45">
      <c r="G349" t="s">
        <v>8219</v>
      </c>
      <c r="H349">
        <v>188</v>
      </c>
    </row>
    <row r="350" spans="7:8" x14ac:dyDescent="0.45">
      <c r="G350" t="s">
        <v>8219</v>
      </c>
      <c r="H350">
        <v>379</v>
      </c>
    </row>
    <row r="351" spans="7:8" x14ac:dyDescent="0.45">
      <c r="G351" t="s">
        <v>8219</v>
      </c>
      <c r="H351">
        <v>119</v>
      </c>
    </row>
    <row r="352" spans="7:8" x14ac:dyDescent="0.45">
      <c r="G352" t="s">
        <v>8219</v>
      </c>
      <c r="H352">
        <v>167</v>
      </c>
    </row>
    <row r="353" spans="7:8" x14ac:dyDescent="0.45">
      <c r="G353" t="s">
        <v>8219</v>
      </c>
      <c r="H353">
        <v>221</v>
      </c>
    </row>
    <row r="354" spans="7:8" x14ac:dyDescent="0.45">
      <c r="G354" t="s">
        <v>8219</v>
      </c>
      <c r="H354">
        <v>964</v>
      </c>
    </row>
    <row r="355" spans="7:8" x14ac:dyDescent="0.45">
      <c r="G355" t="s">
        <v>8219</v>
      </c>
      <c r="H355">
        <v>286</v>
      </c>
    </row>
    <row r="356" spans="7:8" x14ac:dyDescent="0.45">
      <c r="G356" t="s">
        <v>8219</v>
      </c>
      <c r="H356">
        <v>613</v>
      </c>
    </row>
    <row r="357" spans="7:8" x14ac:dyDescent="0.45">
      <c r="G357" t="s">
        <v>8219</v>
      </c>
      <c r="H357">
        <v>29</v>
      </c>
    </row>
    <row r="358" spans="7:8" x14ac:dyDescent="0.45">
      <c r="G358" t="s">
        <v>8219</v>
      </c>
      <c r="H358">
        <v>165</v>
      </c>
    </row>
    <row r="359" spans="7:8" x14ac:dyDescent="0.45">
      <c r="G359" t="s">
        <v>8219</v>
      </c>
      <c r="H359">
        <v>97</v>
      </c>
    </row>
    <row r="360" spans="7:8" x14ac:dyDescent="0.45">
      <c r="G360" t="s">
        <v>8219</v>
      </c>
      <c r="H360">
        <v>303</v>
      </c>
    </row>
    <row r="361" spans="7:8" x14ac:dyDescent="0.45">
      <c r="G361" t="s">
        <v>8219</v>
      </c>
      <c r="H361">
        <v>267</v>
      </c>
    </row>
    <row r="362" spans="7:8" x14ac:dyDescent="0.45">
      <c r="G362" t="s">
        <v>8219</v>
      </c>
      <c r="H362">
        <v>302</v>
      </c>
    </row>
    <row r="363" spans="7:8" x14ac:dyDescent="0.45">
      <c r="G363" t="s">
        <v>8219</v>
      </c>
      <c r="H363">
        <v>87</v>
      </c>
    </row>
    <row r="364" spans="7:8" x14ac:dyDescent="0.45">
      <c r="G364" t="s">
        <v>8219</v>
      </c>
      <c r="H364">
        <v>354</v>
      </c>
    </row>
    <row r="365" spans="7:8" x14ac:dyDescent="0.45">
      <c r="G365" t="s">
        <v>8219</v>
      </c>
      <c r="H365">
        <v>86</v>
      </c>
    </row>
    <row r="366" spans="7:8" x14ac:dyDescent="0.45">
      <c r="G366" t="s">
        <v>8219</v>
      </c>
      <c r="H366">
        <v>26</v>
      </c>
    </row>
    <row r="367" spans="7:8" x14ac:dyDescent="0.45">
      <c r="G367" t="s">
        <v>8219</v>
      </c>
      <c r="H367">
        <v>113</v>
      </c>
    </row>
    <row r="368" spans="7:8" x14ac:dyDescent="0.45">
      <c r="G368" t="s">
        <v>8219</v>
      </c>
      <c r="H368">
        <v>65</v>
      </c>
    </row>
    <row r="369" spans="7:8" x14ac:dyDescent="0.45">
      <c r="G369" t="s">
        <v>8219</v>
      </c>
      <c r="H369">
        <v>134</v>
      </c>
    </row>
    <row r="370" spans="7:8" x14ac:dyDescent="0.45">
      <c r="G370" t="s">
        <v>8219</v>
      </c>
      <c r="H370">
        <v>119</v>
      </c>
    </row>
    <row r="371" spans="7:8" x14ac:dyDescent="0.45">
      <c r="G371" t="s">
        <v>8219</v>
      </c>
      <c r="H371">
        <v>159</v>
      </c>
    </row>
    <row r="372" spans="7:8" x14ac:dyDescent="0.45">
      <c r="G372" t="s">
        <v>8219</v>
      </c>
      <c r="H372">
        <v>167</v>
      </c>
    </row>
    <row r="373" spans="7:8" x14ac:dyDescent="0.45">
      <c r="G373" t="s">
        <v>8219</v>
      </c>
      <c r="H373">
        <v>43</v>
      </c>
    </row>
    <row r="374" spans="7:8" x14ac:dyDescent="0.45">
      <c r="G374" t="s">
        <v>8219</v>
      </c>
      <c r="H374">
        <v>1062</v>
      </c>
    </row>
    <row r="375" spans="7:8" x14ac:dyDescent="0.45">
      <c r="G375" t="s">
        <v>8219</v>
      </c>
      <c r="H375">
        <v>9</v>
      </c>
    </row>
    <row r="376" spans="7:8" x14ac:dyDescent="0.45">
      <c r="G376" t="s">
        <v>8219</v>
      </c>
      <c r="H376">
        <v>89</v>
      </c>
    </row>
    <row r="377" spans="7:8" x14ac:dyDescent="0.45">
      <c r="G377" t="s">
        <v>8219</v>
      </c>
      <c r="H377">
        <v>174</v>
      </c>
    </row>
    <row r="378" spans="7:8" x14ac:dyDescent="0.45">
      <c r="G378" t="s">
        <v>8219</v>
      </c>
      <c r="H378">
        <v>14</v>
      </c>
    </row>
    <row r="379" spans="7:8" x14ac:dyDescent="0.45">
      <c r="G379" t="s">
        <v>8219</v>
      </c>
      <c r="H379">
        <v>48</v>
      </c>
    </row>
    <row r="380" spans="7:8" x14ac:dyDescent="0.45">
      <c r="G380" t="s">
        <v>8219</v>
      </c>
      <c r="H380">
        <v>133</v>
      </c>
    </row>
    <row r="381" spans="7:8" x14ac:dyDescent="0.45">
      <c r="G381" t="s">
        <v>8219</v>
      </c>
      <c r="H381">
        <v>83</v>
      </c>
    </row>
    <row r="382" spans="7:8" x14ac:dyDescent="0.45">
      <c r="G382" t="s">
        <v>8219</v>
      </c>
      <c r="H382">
        <v>149</v>
      </c>
    </row>
    <row r="383" spans="7:8" x14ac:dyDescent="0.45">
      <c r="G383" t="s">
        <v>8219</v>
      </c>
      <c r="H383">
        <v>49</v>
      </c>
    </row>
    <row r="384" spans="7:8" x14ac:dyDescent="0.45">
      <c r="G384" t="s">
        <v>8219</v>
      </c>
      <c r="H384">
        <v>251</v>
      </c>
    </row>
    <row r="385" spans="7:8" x14ac:dyDescent="0.45">
      <c r="G385" t="s">
        <v>8219</v>
      </c>
      <c r="H385">
        <v>22</v>
      </c>
    </row>
    <row r="386" spans="7:8" x14ac:dyDescent="0.45">
      <c r="G386" t="s">
        <v>8219</v>
      </c>
      <c r="H386">
        <v>48</v>
      </c>
    </row>
    <row r="387" spans="7:8" x14ac:dyDescent="0.45">
      <c r="G387" t="s">
        <v>8219</v>
      </c>
      <c r="H387">
        <v>383</v>
      </c>
    </row>
    <row r="388" spans="7:8" x14ac:dyDescent="0.45">
      <c r="G388" t="s">
        <v>8219</v>
      </c>
      <c r="H388">
        <v>237</v>
      </c>
    </row>
    <row r="389" spans="7:8" x14ac:dyDescent="0.45">
      <c r="G389" t="s">
        <v>8219</v>
      </c>
      <c r="H389">
        <v>13</v>
      </c>
    </row>
    <row r="390" spans="7:8" x14ac:dyDescent="0.45">
      <c r="G390" t="s">
        <v>8219</v>
      </c>
      <c r="H390">
        <v>562</v>
      </c>
    </row>
    <row r="391" spans="7:8" x14ac:dyDescent="0.45">
      <c r="G391" t="s">
        <v>8219</v>
      </c>
      <c r="H391">
        <v>71</v>
      </c>
    </row>
    <row r="392" spans="7:8" x14ac:dyDescent="0.45">
      <c r="G392" t="s">
        <v>8219</v>
      </c>
      <c r="H392">
        <v>1510</v>
      </c>
    </row>
    <row r="393" spans="7:8" x14ac:dyDescent="0.45">
      <c r="G393" t="s">
        <v>8219</v>
      </c>
      <c r="H393">
        <v>14</v>
      </c>
    </row>
    <row r="394" spans="7:8" x14ac:dyDescent="0.45">
      <c r="G394" t="s">
        <v>8219</v>
      </c>
      <c r="H394">
        <v>193</v>
      </c>
    </row>
    <row r="395" spans="7:8" x14ac:dyDescent="0.45">
      <c r="G395" t="s">
        <v>8219</v>
      </c>
      <c r="H395">
        <v>206</v>
      </c>
    </row>
    <row r="396" spans="7:8" x14ac:dyDescent="0.45">
      <c r="G396" t="s">
        <v>8219</v>
      </c>
      <c r="H396">
        <v>351</v>
      </c>
    </row>
    <row r="397" spans="7:8" x14ac:dyDescent="0.45">
      <c r="G397" t="s">
        <v>8219</v>
      </c>
      <c r="H397">
        <v>50</v>
      </c>
    </row>
    <row r="398" spans="7:8" x14ac:dyDescent="0.45">
      <c r="G398" t="s">
        <v>8219</v>
      </c>
      <c r="H398">
        <v>184</v>
      </c>
    </row>
    <row r="399" spans="7:8" x14ac:dyDescent="0.45">
      <c r="G399" t="s">
        <v>8219</v>
      </c>
      <c r="H399">
        <v>196</v>
      </c>
    </row>
    <row r="400" spans="7:8" x14ac:dyDescent="0.45">
      <c r="G400" t="s">
        <v>8219</v>
      </c>
      <c r="H400">
        <v>229</v>
      </c>
    </row>
    <row r="401" spans="7:8" x14ac:dyDescent="0.45">
      <c r="G401" t="s">
        <v>8219</v>
      </c>
      <c r="H401">
        <v>67</v>
      </c>
    </row>
    <row r="402" spans="7:8" x14ac:dyDescent="0.45">
      <c r="G402" t="s">
        <v>8219</v>
      </c>
      <c r="H402">
        <v>95</v>
      </c>
    </row>
    <row r="403" spans="7:8" x14ac:dyDescent="0.45">
      <c r="G403" t="s">
        <v>8219</v>
      </c>
      <c r="H403">
        <v>62</v>
      </c>
    </row>
    <row r="404" spans="7:8" x14ac:dyDescent="0.45">
      <c r="G404" t="s">
        <v>8219</v>
      </c>
      <c r="H404">
        <v>73</v>
      </c>
    </row>
    <row r="405" spans="7:8" x14ac:dyDescent="0.45">
      <c r="G405" t="s">
        <v>8219</v>
      </c>
      <c r="H405">
        <v>43</v>
      </c>
    </row>
    <row r="406" spans="7:8" x14ac:dyDescent="0.45">
      <c r="G406" t="s">
        <v>8219</v>
      </c>
      <c r="H406">
        <v>70</v>
      </c>
    </row>
    <row r="407" spans="7:8" x14ac:dyDescent="0.45">
      <c r="G407" t="s">
        <v>8219</v>
      </c>
      <c r="H407">
        <v>271</v>
      </c>
    </row>
    <row r="408" spans="7:8" x14ac:dyDescent="0.45">
      <c r="G408" t="s">
        <v>8219</v>
      </c>
      <c r="H408">
        <v>55</v>
      </c>
    </row>
    <row r="409" spans="7:8" x14ac:dyDescent="0.45">
      <c r="G409" t="s">
        <v>8219</v>
      </c>
      <c r="H409">
        <v>35</v>
      </c>
    </row>
    <row r="410" spans="7:8" x14ac:dyDescent="0.45">
      <c r="G410" t="s">
        <v>8219</v>
      </c>
      <c r="H410">
        <v>22</v>
      </c>
    </row>
    <row r="411" spans="7:8" x14ac:dyDescent="0.45">
      <c r="G411" t="s">
        <v>8219</v>
      </c>
      <c r="H411">
        <v>38</v>
      </c>
    </row>
    <row r="412" spans="7:8" x14ac:dyDescent="0.45">
      <c r="G412" t="s">
        <v>8219</v>
      </c>
      <c r="H412">
        <v>15</v>
      </c>
    </row>
    <row r="413" spans="7:8" x14ac:dyDescent="0.45">
      <c r="G413" t="s">
        <v>8219</v>
      </c>
      <c r="H413">
        <v>7</v>
      </c>
    </row>
    <row r="414" spans="7:8" x14ac:dyDescent="0.45">
      <c r="G414" t="s">
        <v>8219</v>
      </c>
      <c r="H414">
        <v>241</v>
      </c>
    </row>
    <row r="415" spans="7:8" x14ac:dyDescent="0.45">
      <c r="G415" t="s">
        <v>8219</v>
      </c>
      <c r="H415">
        <v>55</v>
      </c>
    </row>
    <row r="416" spans="7:8" x14ac:dyDescent="0.45">
      <c r="G416" t="s">
        <v>8219</v>
      </c>
      <c r="H416">
        <v>171</v>
      </c>
    </row>
    <row r="417" spans="7:8" x14ac:dyDescent="0.45">
      <c r="G417" t="s">
        <v>8219</v>
      </c>
      <c r="H417">
        <v>208</v>
      </c>
    </row>
    <row r="418" spans="7:8" x14ac:dyDescent="0.45">
      <c r="G418" t="s">
        <v>8219</v>
      </c>
      <c r="H418">
        <v>21</v>
      </c>
    </row>
    <row r="419" spans="7:8" x14ac:dyDescent="0.45">
      <c r="G419" t="s">
        <v>8219</v>
      </c>
      <c r="H419">
        <v>25</v>
      </c>
    </row>
    <row r="420" spans="7:8" x14ac:dyDescent="0.45">
      <c r="G420" t="s">
        <v>8219</v>
      </c>
      <c r="H420">
        <v>52</v>
      </c>
    </row>
    <row r="421" spans="7:8" x14ac:dyDescent="0.45">
      <c r="G421" t="s">
        <v>8219</v>
      </c>
      <c r="H421">
        <v>104</v>
      </c>
    </row>
    <row r="422" spans="7:8" x14ac:dyDescent="0.45">
      <c r="G422" t="s">
        <v>8219</v>
      </c>
      <c r="H422">
        <v>73</v>
      </c>
    </row>
    <row r="423" spans="7:8" x14ac:dyDescent="0.45">
      <c r="G423" t="s">
        <v>8221</v>
      </c>
      <c r="H423">
        <v>3</v>
      </c>
    </row>
    <row r="424" spans="7:8" x14ac:dyDescent="0.45">
      <c r="G424" t="s">
        <v>8221</v>
      </c>
      <c r="H424">
        <v>6</v>
      </c>
    </row>
    <row r="425" spans="7:8" x14ac:dyDescent="0.45">
      <c r="G425" t="s">
        <v>8221</v>
      </c>
      <c r="H425">
        <v>12</v>
      </c>
    </row>
    <row r="426" spans="7:8" x14ac:dyDescent="0.45">
      <c r="G426" t="s">
        <v>8221</v>
      </c>
      <c r="H426">
        <v>13</v>
      </c>
    </row>
    <row r="427" spans="7:8" x14ac:dyDescent="0.45">
      <c r="G427" t="s">
        <v>8221</v>
      </c>
      <c r="H427">
        <v>5</v>
      </c>
    </row>
    <row r="428" spans="7:8" x14ac:dyDescent="0.45">
      <c r="G428" t="s">
        <v>8221</v>
      </c>
      <c r="H428">
        <v>2</v>
      </c>
    </row>
    <row r="429" spans="7:8" x14ac:dyDescent="0.45">
      <c r="G429" t="s">
        <v>8221</v>
      </c>
      <c r="H429">
        <v>8</v>
      </c>
    </row>
    <row r="430" spans="7:8" x14ac:dyDescent="0.45">
      <c r="G430" t="s">
        <v>8221</v>
      </c>
      <c r="H430">
        <v>0</v>
      </c>
    </row>
    <row r="431" spans="7:8" x14ac:dyDescent="0.45">
      <c r="G431" t="s">
        <v>8221</v>
      </c>
      <c r="H431">
        <v>13</v>
      </c>
    </row>
    <row r="432" spans="7:8" x14ac:dyDescent="0.45">
      <c r="G432" t="s">
        <v>8221</v>
      </c>
      <c r="H432">
        <v>0</v>
      </c>
    </row>
    <row r="433" spans="7:8" x14ac:dyDescent="0.45">
      <c r="G433" t="s">
        <v>8221</v>
      </c>
      <c r="H433">
        <v>5</v>
      </c>
    </row>
    <row r="434" spans="7:8" x14ac:dyDescent="0.45">
      <c r="G434" t="s">
        <v>8221</v>
      </c>
      <c r="H434">
        <v>8</v>
      </c>
    </row>
    <row r="435" spans="7:8" x14ac:dyDescent="0.45">
      <c r="G435" t="s">
        <v>8221</v>
      </c>
      <c r="H435">
        <v>8</v>
      </c>
    </row>
    <row r="436" spans="7:8" x14ac:dyDescent="0.45">
      <c r="G436" t="s">
        <v>8221</v>
      </c>
      <c r="H436">
        <v>0</v>
      </c>
    </row>
    <row r="437" spans="7:8" x14ac:dyDescent="0.45">
      <c r="G437" t="s">
        <v>8221</v>
      </c>
      <c r="H437">
        <v>2</v>
      </c>
    </row>
    <row r="438" spans="7:8" x14ac:dyDescent="0.45">
      <c r="G438" t="s">
        <v>8221</v>
      </c>
      <c r="H438">
        <v>3</v>
      </c>
    </row>
    <row r="439" spans="7:8" x14ac:dyDescent="0.45">
      <c r="G439" t="s">
        <v>8221</v>
      </c>
      <c r="H439">
        <v>0</v>
      </c>
    </row>
    <row r="440" spans="7:8" x14ac:dyDescent="0.45">
      <c r="G440" t="s">
        <v>8221</v>
      </c>
      <c r="H440">
        <v>0</v>
      </c>
    </row>
    <row r="441" spans="7:8" x14ac:dyDescent="0.45">
      <c r="G441" t="s">
        <v>8221</v>
      </c>
      <c r="H441">
        <v>11</v>
      </c>
    </row>
    <row r="442" spans="7:8" x14ac:dyDescent="0.45">
      <c r="G442" t="s">
        <v>8221</v>
      </c>
      <c r="H442">
        <v>0</v>
      </c>
    </row>
    <row r="443" spans="7:8" x14ac:dyDescent="0.45">
      <c r="G443" t="s">
        <v>8221</v>
      </c>
      <c r="H443">
        <v>1</v>
      </c>
    </row>
    <row r="444" spans="7:8" x14ac:dyDescent="0.45">
      <c r="G444" t="s">
        <v>8221</v>
      </c>
      <c r="H444">
        <v>0</v>
      </c>
    </row>
    <row r="445" spans="7:8" x14ac:dyDescent="0.45">
      <c r="G445" t="s">
        <v>8221</v>
      </c>
      <c r="H445">
        <v>17</v>
      </c>
    </row>
    <row r="446" spans="7:8" x14ac:dyDescent="0.45">
      <c r="G446" t="s">
        <v>8221</v>
      </c>
      <c r="H446">
        <v>2</v>
      </c>
    </row>
    <row r="447" spans="7:8" x14ac:dyDescent="0.45">
      <c r="G447" t="s">
        <v>8221</v>
      </c>
      <c r="H447">
        <v>1</v>
      </c>
    </row>
    <row r="448" spans="7:8" x14ac:dyDescent="0.45">
      <c r="G448" t="s">
        <v>8221</v>
      </c>
      <c r="H448">
        <v>2</v>
      </c>
    </row>
    <row r="449" spans="7:8" x14ac:dyDescent="0.45">
      <c r="G449" t="s">
        <v>8221</v>
      </c>
      <c r="H449">
        <v>16</v>
      </c>
    </row>
    <row r="450" spans="7:8" x14ac:dyDescent="0.45">
      <c r="G450" t="s">
        <v>8221</v>
      </c>
      <c r="H450">
        <v>1</v>
      </c>
    </row>
    <row r="451" spans="7:8" x14ac:dyDescent="0.45">
      <c r="G451" t="s">
        <v>8221</v>
      </c>
      <c r="H451">
        <v>4</v>
      </c>
    </row>
    <row r="452" spans="7:8" x14ac:dyDescent="0.45">
      <c r="G452" t="s">
        <v>8221</v>
      </c>
      <c r="H452">
        <v>5</v>
      </c>
    </row>
    <row r="453" spans="7:8" x14ac:dyDescent="0.45">
      <c r="G453" t="s">
        <v>8221</v>
      </c>
      <c r="H453">
        <v>7</v>
      </c>
    </row>
    <row r="454" spans="7:8" x14ac:dyDescent="0.45">
      <c r="G454" t="s">
        <v>8221</v>
      </c>
      <c r="H454">
        <v>0</v>
      </c>
    </row>
    <row r="455" spans="7:8" x14ac:dyDescent="0.45">
      <c r="G455" t="s">
        <v>8221</v>
      </c>
      <c r="H455">
        <v>12</v>
      </c>
    </row>
    <row r="456" spans="7:8" x14ac:dyDescent="0.45">
      <c r="G456" t="s">
        <v>8221</v>
      </c>
      <c r="H456">
        <v>2</v>
      </c>
    </row>
    <row r="457" spans="7:8" x14ac:dyDescent="0.45">
      <c r="G457" t="s">
        <v>8221</v>
      </c>
      <c r="H457">
        <v>5</v>
      </c>
    </row>
    <row r="458" spans="7:8" x14ac:dyDescent="0.45">
      <c r="G458" t="s">
        <v>8221</v>
      </c>
      <c r="H458">
        <v>2</v>
      </c>
    </row>
    <row r="459" spans="7:8" x14ac:dyDescent="0.45">
      <c r="G459" t="s">
        <v>8221</v>
      </c>
      <c r="H459">
        <v>3</v>
      </c>
    </row>
    <row r="460" spans="7:8" x14ac:dyDescent="0.45">
      <c r="G460" t="s">
        <v>8221</v>
      </c>
      <c r="H460">
        <v>0</v>
      </c>
    </row>
    <row r="461" spans="7:8" x14ac:dyDescent="0.45">
      <c r="G461" t="s">
        <v>8221</v>
      </c>
      <c r="H461">
        <v>49</v>
      </c>
    </row>
    <row r="462" spans="7:8" x14ac:dyDescent="0.45">
      <c r="G462" t="s">
        <v>8221</v>
      </c>
      <c r="H462">
        <v>1</v>
      </c>
    </row>
    <row r="463" spans="7:8" x14ac:dyDescent="0.45">
      <c r="G463" t="s">
        <v>8221</v>
      </c>
      <c r="H463">
        <v>2</v>
      </c>
    </row>
    <row r="464" spans="7:8" x14ac:dyDescent="0.45">
      <c r="G464" t="s">
        <v>8221</v>
      </c>
      <c r="H464">
        <v>0</v>
      </c>
    </row>
    <row r="465" spans="7:8" x14ac:dyDescent="0.45">
      <c r="G465" t="s">
        <v>8221</v>
      </c>
      <c r="H465">
        <v>0</v>
      </c>
    </row>
    <row r="466" spans="7:8" x14ac:dyDescent="0.45">
      <c r="G466" t="s">
        <v>8221</v>
      </c>
      <c r="H466">
        <v>11</v>
      </c>
    </row>
    <row r="467" spans="7:8" x14ac:dyDescent="0.45">
      <c r="G467" t="s">
        <v>8221</v>
      </c>
      <c r="H467">
        <v>1</v>
      </c>
    </row>
    <row r="468" spans="7:8" x14ac:dyDescent="0.45">
      <c r="G468" t="s">
        <v>8221</v>
      </c>
      <c r="H468">
        <v>8</v>
      </c>
    </row>
    <row r="469" spans="7:8" x14ac:dyDescent="0.45">
      <c r="G469" t="s">
        <v>8221</v>
      </c>
      <c r="H469">
        <v>5</v>
      </c>
    </row>
    <row r="470" spans="7:8" x14ac:dyDescent="0.45">
      <c r="G470" t="s">
        <v>8221</v>
      </c>
      <c r="H470">
        <v>39</v>
      </c>
    </row>
    <row r="471" spans="7:8" x14ac:dyDescent="0.45">
      <c r="G471" t="s">
        <v>8221</v>
      </c>
      <c r="H471">
        <v>0</v>
      </c>
    </row>
    <row r="472" spans="7:8" x14ac:dyDescent="0.45">
      <c r="G472" t="s">
        <v>8221</v>
      </c>
      <c r="H472">
        <v>0</v>
      </c>
    </row>
    <row r="473" spans="7:8" x14ac:dyDescent="0.45">
      <c r="G473" t="s">
        <v>8221</v>
      </c>
      <c r="H473">
        <v>2</v>
      </c>
    </row>
    <row r="474" spans="7:8" x14ac:dyDescent="0.45">
      <c r="G474" t="s">
        <v>8221</v>
      </c>
      <c r="H474">
        <v>170</v>
      </c>
    </row>
    <row r="475" spans="7:8" x14ac:dyDescent="0.45">
      <c r="G475" t="s">
        <v>8221</v>
      </c>
      <c r="H475">
        <v>5</v>
      </c>
    </row>
    <row r="476" spans="7:8" x14ac:dyDescent="0.45">
      <c r="G476" t="s">
        <v>8221</v>
      </c>
      <c r="H476">
        <v>14</v>
      </c>
    </row>
    <row r="477" spans="7:8" x14ac:dyDescent="0.45">
      <c r="G477" t="s">
        <v>8221</v>
      </c>
      <c r="H477">
        <v>1</v>
      </c>
    </row>
    <row r="478" spans="7:8" x14ac:dyDescent="0.45">
      <c r="G478" t="s">
        <v>8221</v>
      </c>
      <c r="H478">
        <v>0</v>
      </c>
    </row>
    <row r="479" spans="7:8" x14ac:dyDescent="0.45">
      <c r="G479" t="s">
        <v>8221</v>
      </c>
      <c r="H479">
        <v>124</v>
      </c>
    </row>
    <row r="480" spans="7:8" x14ac:dyDescent="0.45">
      <c r="G480" t="s">
        <v>8221</v>
      </c>
      <c r="H480">
        <v>0</v>
      </c>
    </row>
    <row r="481" spans="7:8" x14ac:dyDescent="0.45">
      <c r="G481" t="s">
        <v>8221</v>
      </c>
      <c r="H481">
        <v>0</v>
      </c>
    </row>
    <row r="482" spans="7:8" x14ac:dyDescent="0.45">
      <c r="G482" t="s">
        <v>8221</v>
      </c>
      <c r="H482">
        <v>55</v>
      </c>
    </row>
    <row r="483" spans="7:8" x14ac:dyDescent="0.45">
      <c r="G483" t="s">
        <v>8221</v>
      </c>
      <c r="H483">
        <v>140</v>
      </c>
    </row>
    <row r="484" spans="7:8" x14ac:dyDescent="0.45">
      <c r="G484" t="s">
        <v>8221</v>
      </c>
      <c r="H484">
        <v>21</v>
      </c>
    </row>
    <row r="485" spans="7:8" x14ac:dyDescent="0.45">
      <c r="G485" t="s">
        <v>8221</v>
      </c>
      <c r="H485">
        <v>1</v>
      </c>
    </row>
    <row r="486" spans="7:8" x14ac:dyDescent="0.45">
      <c r="G486" t="s">
        <v>8221</v>
      </c>
      <c r="H486">
        <v>147</v>
      </c>
    </row>
    <row r="487" spans="7:8" x14ac:dyDescent="0.45">
      <c r="G487" t="s">
        <v>8221</v>
      </c>
      <c r="H487">
        <v>11</v>
      </c>
    </row>
    <row r="488" spans="7:8" x14ac:dyDescent="0.45">
      <c r="G488" t="s">
        <v>8221</v>
      </c>
      <c r="H488">
        <v>125</v>
      </c>
    </row>
    <row r="489" spans="7:8" x14ac:dyDescent="0.45">
      <c r="G489" t="s">
        <v>8221</v>
      </c>
      <c r="H489">
        <v>1</v>
      </c>
    </row>
    <row r="490" spans="7:8" x14ac:dyDescent="0.45">
      <c r="G490" t="s">
        <v>8221</v>
      </c>
      <c r="H490">
        <v>0</v>
      </c>
    </row>
    <row r="491" spans="7:8" x14ac:dyDescent="0.45">
      <c r="G491" t="s">
        <v>8221</v>
      </c>
      <c r="H491">
        <v>0</v>
      </c>
    </row>
    <row r="492" spans="7:8" x14ac:dyDescent="0.45">
      <c r="G492" t="s">
        <v>8221</v>
      </c>
      <c r="H492">
        <v>3</v>
      </c>
    </row>
    <row r="493" spans="7:8" x14ac:dyDescent="0.45">
      <c r="G493" t="s">
        <v>8221</v>
      </c>
      <c r="H493">
        <v>0</v>
      </c>
    </row>
    <row r="494" spans="7:8" x14ac:dyDescent="0.45">
      <c r="G494" t="s">
        <v>8221</v>
      </c>
      <c r="H494">
        <v>0</v>
      </c>
    </row>
    <row r="495" spans="7:8" x14ac:dyDescent="0.45">
      <c r="G495" t="s">
        <v>8221</v>
      </c>
      <c r="H495">
        <v>0</v>
      </c>
    </row>
    <row r="496" spans="7:8" x14ac:dyDescent="0.45">
      <c r="G496" t="s">
        <v>8221</v>
      </c>
      <c r="H496">
        <v>0</v>
      </c>
    </row>
    <row r="497" spans="7:8" x14ac:dyDescent="0.45">
      <c r="G497" t="s">
        <v>8221</v>
      </c>
      <c r="H497">
        <v>3</v>
      </c>
    </row>
    <row r="498" spans="7:8" x14ac:dyDescent="0.45">
      <c r="G498" t="s">
        <v>8221</v>
      </c>
      <c r="H498">
        <v>0</v>
      </c>
    </row>
    <row r="499" spans="7:8" x14ac:dyDescent="0.45">
      <c r="G499" t="s">
        <v>8221</v>
      </c>
      <c r="H499">
        <v>1</v>
      </c>
    </row>
    <row r="500" spans="7:8" x14ac:dyDescent="0.45">
      <c r="G500" t="s">
        <v>8221</v>
      </c>
      <c r="H500">
        <v>3</v>
      </c>
    </row>
    <row r="501" spans="7:8" x14ac:dyDescent="0.45">
      <c r="G501" t="s">
        <v>8221</v>
      </c>
      <c r="H501">
        <v>22</v>
      </c>
    </row>
    <row r="502" spans="7:8" x14ac:dyDescent="0.45">
      <c r="G502" t="s">
        <v>8221</v>
      </c>
      <c r="H502">
        <v>26</v>
      </c>
    </row>
    <row r="503" spans="7:8" x14ac:dyDescent="0.45">
      <c r="G503" t="s">
        <v>8221</v>
      </c>
      <c r="H503">
        <v>4</v>
      </c>
    </row>
    <row r="504" spans="7:8" x14ac:dyDescent="0.45">
      <c r="G504" t="s">
        <v>8221</v>
      </c>
      <c r="H504">
        <v>0</v>
      </c>
    </row>
    <row r="505" spans="7:8" x14ac:dyDescent="0.45">
      <c r="G505" t="s">
        <v>8221</v>
      </c>
      <c r="H505">
        <v>4</v>
      </c>
    </row>
    <row r="506" spans="7:8" x14ac:dyDescent="0.45">
      <c r="G506" t="s">
        <v>8221</v>
      </c>
      <c r="H506">
        <v>9</v>
      </c>
    </row>
    <row r="507" spans="7:8" x14ac:dyDescent="0.45">
      <c r="G507" t="s">
        <v>8221</v>
      </c>
      <c r="H507">
        <v>5</v>
      </c>
    </row>
    <row r="508" spans="7:8" x14ac:dyDescent="0.45">
      <c r="G508" t="s">
        <v>8221</v>
      </c>
      <c r="H508">
        <v>14</v>
      </c>
    </row>
    <row r="509" spans="7:8" x14ac:dyDescent="0.45">
      <c r="G509" t="s">
        <v>8221</v>
      </c>
      <c r="H509">
        <v>1</v>
      </c>
    </row>
    <row r="510" spans="7:8" x14ac:dyDescent="0.45">
      <c r="G510" t="s">
        <v>8221</v>
      </c>
      <c r="H510">
        <v>10</v>
      </c>
    </row>
    <row r="511" spans="7:8" x14ac:dyDescent="0.45">
      <c r="G511" t="s">
        <v>8221</v>
      </c>
      <c r="H511">
        <v>3</v>
      </c>
    </row>
    <row r="512" spans="7:8" x14ac:dyDescent="0.45">
      <c r="G512" t="s">
        <v>8221</v>
      </c>
      <c r="H512">
        <v>1</v>
      </c>
    </row>
    <row r="513" spans="7:8" x14ac:dyDescent="0.45">
      <c r="G513" t="s">
        <v>8221</v>
      </c>
      <c r="H513">
        <v>0</v>
      </c>
    </row>
    <row r="514" spans="7:8" x14ac:dyDescent="0.45">
      <c r="G514" t="s">
        <v>8221</v>
      </c>
      <c r="H514">
        <v>5</v>
      </c>
    </row>
    <row r="515" spans="7:8" x14ac:dyDescent="0.45">
      <c r="G515" t="s">
        <v>8221</v>
      </c>
      <c r="H515">
        <v>2</v>
      </c>
    </row>
    <row r="516" spans="7:8" x14ac:dyDescent="0.45">
      <c r="G516" t="s">
        <v>8221</v>
      </c>
      <c r="H516">
        <v>68</v>
      </c>
    </row>
    <row r="517" spans="7:8" x14ac:dyDescent="0.45">
      <c r="G517" t="s">
        <v>8221</v>
      </c>
      <c r="H517">
        <v>3</v>
      </c>
    </row>
    <row r="518" spans="7:8" x14ac:dyDescent="0.45">
      <c r="G518" t="s">
        <v>8221</v>
      </c>
      <c r="H518">
        <v>34</v>
      </c>
    </row>
    <row r="519" spans="7:8" x14ac:dyDescent="0.45">
      <c r="G519" t="s">
        <v>8221</v>
      </c>
      <c r="H519">
        <v>0</v>
      </c>
    </row>
    <row r="520" spans="7:8" x14ac:dyDescent="0.45">
      <c r="G520" t="s">
        <v>8221</v>
      </c>
      <c r="H520">
        <v>3</v>
      </c>
    </row>
    <row r="521" spans="7:8" x14ac:dyDescent="0.45">
      <c r="G521" t="s">
        <v>8221</v>
      </c>
      <c r="H521">
        <v>0</v>
      </c>
    </row>
    <row r="522" spans="7:8" x14ac:dyDescent="0.45">
      <c r="G522" t="s">
        <v>8221</v>
      </c>
      <c r="H522">
        <v>70</v>
      </c>
    </row>
    <row r="523" spans="7:8" x14ac:dyDescent="0.45">
      <c r="G523" t="s">
        <v>8219</v>
      </c>
      <c r="H523">
        <v>34</v>
      </c>
    </row>
    <row r="524" spans="7:8" x14ac:dyDescent="0.45">
      <c r="G524" t="s">
        <v>8219</v>
      </c>
      <c r="H524">
        <v>56</v>
      </c>
    </row>
    <row r="525" spans="7:8" x14ac:dyDescent="0.45">
      <c r="G525" t="s">
        <v>8219</v>
      </c>
      <c r="H525">
        <v>31</v>
      </c>
    </row>
    <row r="526" spans="7:8" x14ac:dyDescent="0.45">
      <c r="G526" t="s">
        <v>8219</v>
      </c>
      <c r="H526">
        <v>84</v>
      </c>
    </row>
    <row r="527" spans="7:8" x14ac:dyDescent="0.45">
      <c r="G527" t="s">
        <v>8219</v>
      </c>
      <c r="H527">
        <v>130</v>
      </c>
    </row>
    <row r="528" spans="7:8" x14ac:dyDescent="0.45">
      <c r="G528" t="s">
        <v>8219</v>
      </c>
      <c r="H528">
        <v>12</v>
      </c>
    </row>
    <row r="529" spans="7:8" x14ac:dyDescent="0.45">
      <c r="G529" t="s">
        <v>8219</v>
      </c>
      <c r="H529">
        <v>23</v>
      </c>
    </row>
    <row r="530" spans="7:8" x14ac:dyDescent="0.45">
      <c r="G530" t="s">
        <v>8219</v>
      </c>
      <c r="H530">
        <v>158</v>
      </c>
    </row>
    <row r="531" spans="7:8" x14ac:dyDescent="0.45">
      <c r="G531" t="s">
        <v>8219</v>
      </c>
      <c r="H531">
        <v>30</v>
      </c>
    </row>
    <row r="532" spans="7:8" x14ac:dyDescent="0.45">
      <c r="G532" t="s">
        <v>8219</v>
      </c>
      <c r="H532">
        <v>18</v>
      </c>
    </row>
    <row r="533" spans="7:8" x14ac:dyDescent="0.45">
      <c r="G533" t="s">
        <v>8219</v>
      </c>
      <c r="H533">
        <v>29</v>
      </c>
    </row>
    <row r="534" spans="7:8" x14ac:dyDescent="0.45">
      <c r="G534" t="s">
        <v>8219</v>
      </c>
      <c r="H534">
        <v>31</v>
      </c>
    </row>
    <row r="535" spans="7:8" x14ac:dyDescent="0.45">
      <c r="G535" t="s">
        <v>8219</v>
      </c>
      <c r="H535">
        <v>173</v>
      </c>
    </row>
    <row r="536" spans="7:8" x14ac:dyDescent="0.45">
      <c r="G536" t="s">
        <v>8219</v>
      </c>
      <c r="H536">
        <v>17</v>
      </c>
    </row>
    <row r="537" spans="7:8" x14ac:dyDescent="0.45">
      <c r="G537" t="s">
        <v>8219</v>
      </c>
      <c r="H537">
        <v>48</v>
      </c>
    </row>
    <row r="538" spans="7:8" x14ac:dyDescent="0.45">
      <c r="G538" t="s">
        <v>8219</v>
      </c>
      <c r="H538">
        <v>59</v>
      </c>
    </row>
    <row r="539" spans="7:8" x14ac:dyDescent="0.45">
      <c r="G539" t="s">
        <v>8219</v>
      </c>
      <c r="H539">
        <v>39</v>
      </c>
    </row>
    <row r="540" spans="7:8" x14ac:dyDescent="0.45">
      <c r="G540" t="s">
        <v>8219</v>
      </c>
      <c r="H540">
        <v>59</v>
      </c>
    </row>
    <row r="541" spans="7:8" x14ac:dyDescent="0.45">
      <c r="G541" t="s">
        <v>8219</v>
      </c>
      <c r="H541">
        <v>60</v>
      </c>
    </row>
    <row r="542" spans="7:8" x14ac:dyDescent="0.45">
      <c r="G542" t="s">
        <v>8219</v>
      </c>
      <c r="H542">
        <v>20</v>
      </c>
    </row>
    <row r="543" spans="7:8" x14ac:dyDescent="0.45">
      <c r="G543" t="s">
        <v>8221</v>
      </c>
      <c r="H543">
        <v>1</v>
      </c>
    </row>
    <row r="544" spans="7:8" x14ac:dyDescent="0.45">
      <c r="G544" t="s">
        <v>8221</v>
      </c>
      <c r="H544">
        <v>1</v>
      </c>
    </row>
    <row r="545" spans="7:8" x14ac:dyDescent="0.45">
      <c r="G545" t="s">
        <v>8221</v>
      </c>
      <c r="H545">
        <v>1</v>
      </c>
    </row>
    <row r="546" spans="7:8" x14ac:dyDescent="0.45">
      <c r="G546" t="s">
        <v>8221</v>
      </c>
      <c r="H546">
        <v>2</v>
      </c>
    </row>
    <row r="547" spans="7:8" x14ac:dyDescent="0.45">
      <c r="G547" t="s">
        <v>8221</v>
      </c>
      <c r="H547">
        <v>2</v>
      </c>
    </row>
    <row r="548" spans="7:8" x14ac:dyDescent="0.45">
      <c r="G548" t="s">
        <v>8221</v>
      </c>
      <c r="H548">
        <v>34</v>
      </c>
    </row>
    <row r="549" spans="7:8" x14ac:dyDescent="0.45">
      <c r="G549" t="s">
        <v>8221</v>
      </c>
      <c r="H549">
        <v>2</v>
      </c>
    </row>
    <row r="550" spans="7:8" x14ac:dyDescent="0.45">
      <c r="G550" t="s">
        <v>8221</v>
      </c>
      <c r="H550">
        <v>0</v>
      </c>
    </row>
    <row r="551" spans="7:8" x14ac:dyDescent="0.45">
      <c r="G551" t="s">
        <v>8221</v>
      </c>
      <c r="H551">
        <v>1</v>
      </c>
    </row>
    <row r="552" spans="7:8" x14ac:dyDescent="0.45">
      <c r="G552" t="s">
        <v>8221</v>
      </c>
      <c r="H552">
        <v>8</v>
      </c>
    </row>
    <row r="553" spans="7:8" x14ac:dyDescent="0.45">
      <c r="G553" t="s">
        <v>8221</v>
      </c>
      <c r="H553">
        <v>4</v>
      </c>
    </row>
    <row r="554" spans="7:8" x14ac:dyDescent="0.45">
      <c r="G554" t="s">
        <v>8221</v>
      </c>
      <c r="H554">
        <v>28</v>
      </c>
    </row>
    <row r="555" spans="7:8" x14ac:dyDescent="0.45">
      <c r="G555" t="s">
        <v>8221</v>
      </c>
      <c r="H555">
        <v>0</v>
      </c>
    </row>
    <row r="556" spans="7:8" x14ac:dyDescent="0.45">
      <c r="G556" t="s">
        <v>8221</v>
      </c>
      <c r="H556">
        <v>6</v>
      </c>
    </row>
    <row r="557" spans="7:8" x14ac:dyDescent="0.45">
      <c r="G557" t="s">
        <v>8221</v>
      </c>
      <c r="H557">
        <v>22</v>
      </c>
    </row>
    <row r="558" spans="7:8" x14ac:dyDescent="0.45">
      <c r="G558" t="s">
        <v>8221</v>
      </c>
      <c r="H558">
        <v>0</v>
      </c>
    </row>
    <row r="559" spans="7:8" x14ac:dyDescent="0.45">
      <c r="G559" t="s">
        <v>8221</v>
      </c>
      <c r="H559">
        <v>1</v>
      </c>
    </row>
    <row r="560" spans="7:8" x14ac:dyDescent="0.45">
      <c r="G560" t="s">
        <v>8221</v>
      </c>
      <c r="H560">
        <v>20</v>
      </c>
    </row>
    <row r="561" spans="7:8" x14ac:dyDescent="0.45">
      <c r="G561" t="s">
        <v>8221</v>
      </c>
      <c r="H561">
        <v>0</v>
      </c>
    </row>
    <row r="562" spans="7:8" x14ac:dyDescent="0.45">
      <c r="G562" t="s">
        <v>8221</v>
      </c>
      <c r="H562">
        <v>1</v>
      </c>
    </row>
    <row r="563" spans="7:8" x14ac:dyDescent="0.45">
      <c r="G563" t="s">
        <v>8221</v>
      </c>
      <c r="H563">
        <v>3</v>
      </c>
    </row>
    <row r="564" spans="7:8" x14ac:dyDescent="0.45">
      <c r="G564" t="s">
        <v>8221</v>
      </c>
      <c r="H564">
        <v>2</v>
      </c>
    </row>
    <row r="565" spans="7:8" x14ac:dyDescent="0.45">
      <c r="G565" t="s">
        <v>8221</v>
      </c>
      <c r="H565">
        <v>0</v>
      </c>
    </row>
    <row r="566" spans="7:8" x14ac:dyDescent="0.45">
      <c r="G566" t="s">
        <v>8221</v>
      </c>
      <c r="H566">
        <v>2</v>
      </c>
    </row>
    <row r="567" spans="7:8" x14ac:dyDescent="0.45">
      <c r="G567" t="s">
        <v>8221</v>
      </c>
      <c r="H567">
        <v>1</v>
      </c>
    </row>
    <row r="568" spans="7:8" x14ac:dyDescent="0.45">
      <c r="G568" t="s">
        <v>8221</v>
      </c>
      <c r="H568">
        <v>0</v>
      </c>
    </row>
    <row r="569" spans="7:8" x14ac:dyDescent="0.45">
      <c r="G569" t="s">
        <v>8221</v>
      </c>
      <c r="H569">
        <v>1</v>
      </c>
    </row>
    <row r="570" spans="7:8" x14ac:dyDescent="0.45">
      <c r="G570" t="s">
        <v>8221</v>
      </c>
      <c r="H570">
        <v>0</v>
      </c>
    </row>
    <row r="571" spans="7:8" x14ac:dyDescent="0.45">
      <c r="G571" t="s">
        <v>8221</v>
      </c>
      <c r="H571">
        <v>5</v>
      </c>
    </row>
    <row r="572" spans="7:8" x14ac:dyDescent="0.45">
      <c r="G572" t="s">
        <v>8221</v>
      </c>
      <c r="H572">
        <v>1</v>
      </c>
    </row>
    <row r="573" spans="7:8" x14ac:dyDescent="0.45">
      <c r="G573" t="s">
        <v>8221</v>
      </c>
      <c r="H573">
        <v>1</v>
      </c>
    </row>
    <row r="574" spans="7:8" x14ac:dyDescent="0.45">
      <c r="G574" t="s">
        <v>8221</v>
      </c>
      <c r="H574">
        <v>2</v>
      </c>
    </row>
    <row r="575" spans="7:8" x14ac:dyDescent="0.45">
      <c r="G575" t="s">
        <v>8221</v>
      </c>
      <c r="H575">
        <v>0</v>
      </c>
    </row>
    <row r="576" spans="7:8" x14ac:dyDescent="0.45">
      <c r="G576" t="s">
        <v>8221</v>
      </c>
      <c r="H576">
        <v>9</v>
      </c>
    </row>
    <row r="577" spans="7:8" x14ac:dyDescent="0.45">
      <c r="G577" t="s">
        <v>8221</v>
      </c>
      <c r="H577">
        <v>4</v>
      </c>
    </row>
    <row r="578" spans="7:8" x14ac:dyDescent="0.45">
      <c r="G578" t="s">
        <v>8221</v>
      </c>
      <c r="H578">
        <v>4</v>
      </c>
    </row>
    <row r="579" spans="7:8" x14ac:dyDescent="0.45">
      <c r="G579" t="s">
        <v>8221</v>
      </c>
      <c r="H579">
        <v>1</v>
      </c>
    </row>
    <row r="580" spans="7:8" x14ac:dyDescent="0.45">
      <c r="G580" t="s">
        <v>8221</v>
      </c>
      <c r="H580">
        <v>1</v>
      </c>
    </row>
    <row r="581" spans="7:8" x14ac:dyDescent="0.45">
      <c r="G581" t="s">
        <v>8221</v>
      </c>
      <c r="H581">
        <v>7</v>
      </c>
    </row>
    <row r="582" spans="7:8" x14ac:dyDescent="0.45">
      <c r="G582" t="s">
        <v>8221</v>
      </c>
      <c r="H582">
        <v>5</v>
      </c>
    </row>
    <row r="583" spans="7:8" x14ac:dyDescent="0.45">
      <c r="G583" t="s">
        <v>8221</v>
      </c>
      <c r="H583">
        <v>1</v>
      </c>
    </row>
    <row r="584" spans="7:8" x14ac:dyDescent="0.45">
      <c r="G584" t="s">
        <v>8221</v>
      </c>
      <c r="H584">
        <v>0</v>
      </c>
    </row>
    <row r="585" spans="7:8" x14ac:dyDescent="0.45">
      <c r="G585" t="s">
        <v>8221</v>
      </c>
      <c r="H585">
        <v>0</v>
      </c>
    </row>
    <row r="586" spans="7:8" x14ac:dyDescent="0.45">
      <c r="G586" t="s">
        <v>8221</v>
      </c>
      <c r="H586">
        <v>1</v>
      </c>
    </row>
    <row r="587" spans="7:8" x14ac:dyDescent="0.45">
      <c r="G587" t="s">
        <v>8221</v>
      </c>
      <c r="H587">
        <v>2</v>
      </c>
    </row>
    <row r="588" spans="7:8" x14ac:dyDescent="0.45">
      <c r="G588" t="s">
        <v>8221</v>
      </c>
      <c r="H588">
        <v>0</v>
      </c>
    </row>
    <row r="589" spans="7:8" x14ac:dyDescent="0.45">
      <c r="G589" t="s">
        <v>8221</v>
      </c>
      <c r="H589">
        <v>4</v>
      </c>
    </row>
    <row r="590" spans="7:8" x14ac:dyDescent="0.45">
      <c r="G590" t="s">
        <v>8221</v>
      </c>
      <c r="H590">
        <v>7</v>
      </c>
    </row>
    <row r="591" spans="7:8" x14ac:dyDescent="0.45">
      <c r="G591" t="s">
        <v>8221</v>
      </c>
      <c r="H591">
        <v>2</v>
      </c>
    </row>
    <row r="592" spans="7:8" x14ac:dyDescent="0.45">
      <c r="G592" t="s">
        <v>8221</v>
      </c>
      <c r="H592">
        <v>1</v>
      </c>
    </row>
    <row r="593" spans="7:8" x14ac:dyDescent="0.45">
      <c r="G593" t="s">
        <v>8221</v>
      </c>
      <c r="H593">
        <v>9</v>
      </c>
    </row>
    <row r="594" spans="7:8" x14ac:dyDescent="0.45">
      <c r="G594" t="s">
        <v>8221</v>
      </c>
      <c r="H594">
        <v>2</v>
      </c>
    </row>
    <row r="595" spans="7:8" x14ac:dyDescent="0.45">
      <c r="G595" t="s">
        <v>8221</v>
      </c>
      <c r="H595">
        <v>1</v>
      </c>
    </row>
    <row r="596" spans="7:8" x14ac:dyDescent="0.45">
      <c r="G596" t="s">
        <v>8221</v>
      </c>
      <c r="H596">
        <v>7</v>
      </c>
    </row>
    <row r="597" spans="7:8" x14ac:dyDescent="0.45">
      <c r="G597" t="s">
        <v>8221</v>
      </c>
      <c r="H597">
        <v>2</v>
      </c>
    </row>
    <row r="598" spans="7:8" x14ac:dyDescent="0.45">
      <c r="G598" t="s">
        <v>8221</v>
      </c>
      <c r="H598">
        <v>8</v>
      </c>
    </row>
    <row r="599" spans="7:8" x14ac:dyDescent="0.45">
      <c r="G599" t="s">
        <v>8221</v>
      </c>
      <c r="H599">
        <v>2</v>
      </c>
    </row>
    <row r="600" spans="7:8" x14ac:dyDescent="0.45">
      <c r="G600" t="s">
        <v>8221</v>
      </c>
      <c r="H600">
        <v>2</v>
      </c>
    </row>
    <row r="601" spans="7:8" x14ac:dyDescent="0.45">
      <c r="G601" t="s">
        <v>8221</v>
      </c>
      <c r="H601">
        <v>7</v>
      </c>
    </row>
    <row r="602" spans="7:8" x14ac:dyDescent="0.45">
      <c r="G602" t="s">
        <v>8221</v>
      </c>
      <c r="H602">
        <v>2</v>
      </c>
    </row>
    <row r="603" spans="7:8" x14ac:dyDescent="0.45">
      <c r="G603" t="s">
        <v>8220</v>
      </c>
      <c r="H603">
        <v>1</v>
      </c>
    </row>
    <row r="604" spans="7:8" x14ac:dyDescent="0.45">
      <c r="G604" t="s">
        <v>8220</v>
      </c>
      <c r="H604">
        <v>6</v>
      </c>
    </row>
    <row r="605" spans="7:8" x14ac:dyDescent="0.45">
      <c r="G605" t="s">
        <v>8220</v>
      </c>
      <c r="H605">
        <v>0</v>
      </c>
    </row>
    <row r="606" spans="7:8" x14ac:dyDescent="0.45">
      <c r="G606" t="s">
        <v>8220</v>
      </c>
      <c r="H606">
        <v>13</v>
      </c>
    </row>
    <row r="607" spans="7:8" x14ac:dyDescent="0.45">
      <c r="G607" t="s">
        <v>8220</v>
      </c>
      <c r="H607">
        <v>0</v>
      </c>
    </row>
    <row r="608" spans="7:8" x14ac:dyDescent="0.45">
      <c r="G608" t="s">
        <v>8220</v>
      </c>
      <c r="H608">
        <v>8</v>
      </c>
    </row>
    <row r="609" spans="7:8" x14ac:dyDescent="0.45">
      <c r="G609" t="s">
        <v>8220</v>
      </c>
      <c r="H609">
        <v>1</v>
      </c>
    </row>
    <row r="610" spans="7:8" x14ac:dyDescent="0.45">
      <c r="G610" t="s">
        <v>8220</v>
      </c>
      <c r="H610">
        <v>0</v>
      </c>
    </row>
    <row r="611" spans="7:8" x14ac:dyDescent="0.45">
      <c r="G611" t="s">
        <v>8220</v>
      </c>
      <c r="H611">
        <v>5</v>
      </c>
    </row>
    <row r="612" spans="7:8" x14ac:dyDescent="0.45">
      <c r="G612" t="s">
        <v>8220</v>
      </c>
      <c r="H612">
        <v>1</v>
      </c>
    </row>
    <row r="613" spans="7:8" x14ac:dyDescent="0.45">
      <c r="G613" t="s">
        <v>8220</v>
      </c>
      <c r="H613">
        <v>0</v>
      </c>
    </row>
    <row r="614" spans="7:8" x14ac:dyDescent="0.45">
      <c r="G614" t="s">
        <v>8220</v>
      </c>
      <c r="H614">
        <v>0</v>
      </c>
    </row>
    <row r="615" spans="7:8" x14ac:dyDescent="0.45">
      <c r="G615" t="s">
        <v>8220</v>
      </c>
      <c r="H615">
        <v>0</v>
      </c>
    </row>
    <row r="616" spans="7:8" x14ac:dyDescent="0.45">
      <c r="G616" t="s">
        <v>8220</v>
      </c>
      <c r="H616">
        <v>121</v>
      </c>
    </row>
    <row r="617" spans="7:8" x14ac:dyDescent="0.45">
      <c r="G617" t="s">
        <v>8220</v>
      </c>
      <c r="H617">
        <v>0</v>
      </c>
    </row>
    <row r="618" spans="7:8" x14ac:dyDescent="0.45">
      <c r="G618" t="s">
        <v>8220</v>
      </c>
      <c r="H618">
        <v>0</v>
      </c>
    </row>
    <row r="619" spans="7:8" x14ac:dyDescent="0.45">
      <c r="G619" t="s">
        <v>8220</v>
      </c>
      <c r="H619">
        <v>0</v>
      </c>
    </row>
    <row r="620" spans="7:8" x14ac:dyDescent="0.45">
      <c r="G620" t="s">
        <v>8220</v>
      </c>
      <c r="H620">
        <v>3</v>
      </c>
    </row>
    <row r="621" spans="7:8" x14ac:dyDescent="0.45">
      <c r="G621" t="s">
        <v>8220</v>
      </c>
      <c r="H621">
        <v>0</v>
      </c>
    </row>
    <row r="622" spans="7:8" x14ac:dyDescent="0.45">
      <c r="G622" t="s">
        <v>8220</v>
      </c>
      <c r="H622">
        <v>1</v>
      </c>
    </row>
    <row r="623" spans="7:8" x14ac:dyDescent="0.45">
      <c r="G623" t="s">
        <v>8220</v>
      </c>
      <c r="H623">
        <v>1</v>
      </c>
    </row>
    <row r="624" spans="7:8" x14ac:dyDescent="0.45">
      <c r="G624" t="s">
        <v>8220</v>
      </c>
      <c r="H624">
        <v>3</v>
      </c>
    </row>
    <row r="625" spans="7:8" x14ac:dyDescent="0.45">
      <c r="G625" t="s">
        <v>8220</v>
      </c>
      <c r="H625">
        <v>9</v>
      </c>
    </row>
    <row r="626" spans="7:8" x14ac:dyDescent="0.45">
      <c r="G626" t="s">
        <v>8220</v>
      </c>
      <c r="H626">
        <v>0</v>
      </c>
    </row>
    <row r="627" spans="7:8" x14ac:dyDescent="0.45">
      <c r="G627" t="s">
        <v>8220</v>
      </c>
      <c r="H627">
        <v>0</v>
      </c>
    </row>
    <row r="628" spans="7:8" x14ac:dyDescent="0.45">
      <c r="G628" t="s">
        <v>8220</v>
      </c>
      <c r="H628">
        <v>0</v>
      </c>
    </row>
    <row r="629" spans="7:8" x14ac:dyDescent="0.45">
      <c r="G629" t="s">
        <v>8220</v>
      </c>
      <c r="H629">
        <v>39</v>
      </c>
    </row>
    <row r="630" spans="7:8" x14ac:dyDescent="0.45">
      <c r="G630" t="s">
        <v>8220</v>
      </c>
      <c r="H630">
        <v>1</v>
      </c>
    </row>
    <row r="631" spans="7:8" x14ac:dyDescent="0.45">
      <c r="G631" t="s">
        <v>8220</v>
      </c>
      <c r="H631">
        <v>0</v>
      </c>
    </row>
    <row r="632" spans="7:8" x14ac:dyDescent="0.45">
      <c r="G632" t="s">
        <v>8220</v>
      </c>
      <c r="H632">
        <v>3</v>
      </c>
    </row>
    <row r="633" spans="7:8" x14ac:dyDescent="0.45">
      <c r="G633" t="s">
        <v>8220</v>
      </c>
      <c r="H633">
        <v>1</v>
      </c>
    </row>
    <row r="634" spans="7:8" x14ac:dyDescent="0.45">
      <c r="G634" t="s">
        <v>8220</v>
      </c>
      <c r="H634">
        <v>9</v>
      </c>
    </row>
    <row r="635" spans="7:8" x14ac:dyDescent="0.45">
      <c r="G635" t="s">
        <v>8220</v>
      </c>
      <c r="H635">
        <v>0</v>
      </c>
    </row>
    <row r="636" spans="7:8" x14ac:dyDescent="0.45">
      <c r="G636" t="s">
        <v>8220</v>
      </c>
      <c r="H636">
        <v>25</v>
      </c>
    </row>
    <row r="637" spans="7:8" x14ac:dyDescent="0.45">
      <c r="G637" t="s">
        <v>8220</v>
      </c>
      <c r="H637">
        <v>1</v>
      </c>
    </row>
    <row r="638" spans="7:8" x14ac:dyDescent="0.45">
      <c r="G638" t="s">
        <v>8220</v>
      </c>
      <c r="H638">
        <v>1</v>
      </c>
    </row>
    <row r="639" spans="7:8" x14ac:dyDescent="0.45">
      <c r="G639" t="s">
        <v>8220</v>
      </c>
      <c r="H639">
        <v>1</v>
      </c>
    </row>
    <row r="640" spans="7:8" x14ac:dyDescent="0.45">
      <c r="G640" t="s">
        <v>8220</v>
      </c>
      <c r="H640">
        <v>0</v>
      </c>
    </row>
    <row r="641" spans="7:8" x14ac:dyDescent="0.45">
      <c r="G641" t="s">
        <v>8220</v>
      </c>
      <c r="H641">
        <v>6</v>
      </c>
    </row>
    <row r="642" spans="7:8" x14ac:dyDescent="0.45">
      <c r="G642" t="s">
        <v>8220</v>
      </c>
      <c r="H642">
        <v>1</v>
      </c>
    </row>
    <row r="643" spans="7:8" x14ac:dyDescent="0.45">
      <c r="G643" t="s">
        <v>8219</v>
      </c>
      <c r="H643">
        <v>2</v>
      </c>
    </row>
    <row r="644" spans="7:8" x14ac:dyDescent="0.45">
      <c r="G644" t="s">
        <v>8219</v>
      </c>
      <c r="H644">
        <v>315</v>
      </c>
    </row>
    <row r="645" spans="7:8" x14ac:dyDescent="0.45">
      <c r="G645" t="s">
        <v>8219</v>
      </c>
      <c r="H645">
        <v>2174</v>
      </c>
    </row>
    <row r="646" spans="7:8" x14ac:dyDescent="0.45">
      <c r="G646" t="s">
        <v>8219</v>
      </c>
      <c r="H646">
        <v>152</v>
      </c>
    </row>
    <row r="647" spans="7:8" x14ac:dyDescent="0.45">
      <c r="G647" t="s">
        <v>8219</v>
      </c>
      <c r="H647">
        <v>1021</v>
      </c>
    </row>
    <row r="648" spans="7:8" x14ac:dyDescent="0.45">
      <c r="G648" t="s">
        <v>8219</v>
      </c>
      <c r="H648">
        <v>237</v>
      </c>
    </row>
    <row r="649" spans="7:8" x14ac:dyDescent="0.45">
      <c r="G649" t="s">
        <v>8219</v>
      </c>
      <c r="H649">
        <v>27</v>
      </c>
    </row>
    <row r="650" spans="7:8" x14ac:dyDescent="0.45">
      <c r="G650" t="s">
        <v>8219</v>
      </c>
      <c r="H650">
        <v>17</v>
      </c>
    </row>
    <row r="651" spans="7:8" x14ac:dyDescent="0.45">
      <c r="G651" t="s">
        <v>8219</v>
      </c>
      <c r="H651">
        <v>27</v>
      </c>
    </row>
    <row r="652" spans="7:8" x14ac:dyDescent="0.45">
      <c r="G652" t="s">
        <v>8219</v>
      </c>
      <c r="H652">
        <v>82</v>
      </c>
    </row>
    <row r="653" spans="7:8" x14ac:dyDescent="0.45">
      <c r="G653" t="s">
        <v>8219</v>
      </c>
      <c r="H653">
        <v>48</v>
      </c>
    </row>
    <row r="654" spans="7:8" x14ac:dyDescent="0.45">
      <c r="G654" t="s">
        <v>8219</v>
      </c>
      <c r="H654">
        <v>105</v>
      </c>
    </row>
    <row r="655" spans="7:8" x14ac:dyDescent="0.45">
      <c r="G655" t="s">
        <v>8219</v>
      </c>
      <c r="H655">
        <v>28</v>
      </c>
    </row>
    <row r="656" spans="7:8" x14ac:dyDescent="0.45">
      <c r="G656" t="s">
        <v>8219</v>
      </c>
      <c r="H656">
        <v>1107</v>
      </c>
    </row>
    <row r="657" spans="7:8" x14ac:dyDescent="0.45">
      <c r="G657" t="s">
        <v>8219</v>
      </c>
      <c r="H657">
        <v>1013</v>
      </c>
    </row>
    <row r="658" spans="7:8" x14ac:dyDescent="0.45">
      <c r="G658" t="s">
        <v>8219</v>
      </c>
      <c r="H658">
        <v>274</v>
      </c>
    </row>
    <row r="659" spans="7:8" x14ac:dyDescent="0.45">
      <c r="G659" t="s">
        <v>8219</v>
      </c>
      <c r="H659">
        <v>87</v>
      </c>
    </row>
    <row r="660" spans="7:8" x14ac:dyDescent="0.45">
      <c r="G660" t="s">
        <v>8219</v>
      </c>
      <c r="H660">
        <v>99</v>
      </c>
    </row>
    <row r="661" spans="7:8" x14ac:dyDescent="0.45">
      <c r="G661" t="s">
        <v>8219</v>
      </c>
      <c r="H661">
        <v>276</v>
      </c>
    </row>
    <row r="662" spans="7:8" x14ac:dyDescent="0.45">
      <c r="G662" t="s">
        <v>8219</v>
      </c>
      <c r="H662">
        <v>21</v>
      </c>
    </row>
    <row r="663" spans="7:8" x14ac:dyDescent="0.45">
      <c r="G663" t="s">
        <v>8221</v>
      </c>
      <c r="H663">
        <v>18</v>
      </c>
    </row>
    <row r="664" spans="7:8" x14ac:dyDescent="0.45">
      <c r="G664" t="s">
        <v>8221</v>
      </c>
      <c r="H664">
        <v>9</v>
      </c>
    </row>
    <row r="665" spans="7:8" x14ac:dyDescent="0.45">
      <c r="G665" t="s">
        <v>8221</v>
      </c>
      <c r="H665">
        <v>4</v>
      </c>
    </row>
    <row r="666" spans="7:8" x14ac:dyDescent="0.45">
      <c r="G666" t="s">
        <v>8221</v>
      </c>
      <c r="H666">
        <v>7</v>
      </c>
    </row>
    <row r="667" spans="7:8" x14ac:dyDescent="0.45">
      <c r="G667" t="s">
        <v>8221</v>
      </c>
      <c r="H667">
        <v>29</v>
      </c>
    </row>
    <row r="668" spans="7:8" x14ac:dyDescent="0.45">
      <c r="G668" t="s">
        <v>8221</v>
      </c>
      <c r="H668">
        <v>12</v>
      </c>
    </row>
    <row r="669" spans="7:8" x14ac:dyDescent="0.45">
      <c r="G669" t="s">
        <v>8221</v>
      </c>
      <c r="H669">
        <v>4</v>
      </c>
    </row>
    <row r="670" spans="7:8" x14ac:dyDescent="0.45">
      <c r="G670" t="s">
        <v>8221</v>
      </c>
      <c r="H670">
        <v>28</v>
      </c>
    </row>
    <row r="671" spans="7:8" x14ac:dyDescent="0.45">
      <c r="G671" t="s">
        <v>8221</v>
      </c>
      <c r="H671">
        <v>25</v>
      </c>
    </row>
    <row r="672" spans="7:8" x14ac:dyDescent="0.45">
      <c r="G672" t="s">
        <v>8221</v>
      </c>
      <c r="H672">
        <v>28</v>
      </c>
    </row>
    <row r="673" spans="7:8" x14ac:dyDescent="0.45">
      <c r="G673" t="s">
        <v>8221</v>
      </c>
      <c r="H673">
        <v>310</v>
      </c>
    </row>
    <row r="674" spans="7:8" x14ac:dyDescent="0.45">
      <c r="G674" t="s">
        <v>8221</v>
      </c>
      <c r="H674">
        <v>15</v>
      </c>
    </row>
    <row r="675" spans="7:8" x14ac:dyDescent="0.45">
      <c r="G675" t="s">
        <v>8221</v>
      </c>
      <c r="H675">
        <v>215</v>
      </c>
    </row>
    <row r="676" spans="7:8" x14ac:dyDescent="0.45">
      <c r="G676" t="s">
        <v>8221</v>
      </c>
      <c r="H676">
        <v>3</v>
      </c>
    </row>
    <row r="677" spans="7:8" x14ac:dyDescent="0.45">
      <c r="G677" t="s">
        <v>8221</v>
      </c>
      <c r="H677">
        <v>2</v>
      </c>
    </row>
    <row r="678" spans="7:8" x14ac:dyDescent="0.45">
      <c r="G678" t="s">
        <v>8221</v>
      </c>
      <c r="H678">
        <v>26</v>
      </c>
    </row>
    <row r="679" spans="7:8" x14ac:dyDescent="0.45">
      <c r="G679" t="s">
        <v>8221</v>
      </c>
      <c r="H679">
        <v>24</v>
      </c>
    </row>
    <row r="680" spans="7:8" x14ac:dyDescent="0.45">
      <c r="G680" t="s">
        <v>8221</v>
      </c>
      <c r="H680">
        <v>96</v>
      </c>
    </row>
    <row r="681" spans="7:8" x14ac:dyDescent="0.45">
      <c r="G681" t="s">
        <v>8221</v>
      </c>
      <c r="H681">
        <v>17</v>
      </c>
    </row>
    <row r="682" spans="7:8" x14ac:dyDescent="0.45">
      <c r="G682" t="s">
        <v>8221</v>
      </c>
      <c r="H682">
        <v>94</v>
      </c>
    </row>
    <row r="683" spans="7:8" x14ac:dyDescent="0.45">
      <c r="G683" t="s">
        <v>8221</v>
      </c>
      <c r="H683">
        <v>129</v>
      </c>
    </row>
    <row r="684" spans="7:8" x14ac:dyDescent="0.45">
      <c r="G684" t="s">
        <v>8221</v>
      </c>
      <c r="H684">
        <v>1</v>
      </c>
    </row>
    <row r="685" spans="7:8" x14ac:dyDescent="0.45">
      <c r="G685" t="s">
        <v>8221</v>
      </c>
      <c r="H685">
        <v>4</v>
      </c>
    </row>
    <row r="686" spans="7:8" x14ac:dyDescent="0.45">
      <c r="G686" t="s">
        <v>8221</v>
      </c>
      <c r="H686">
        <v>3</v>
      </c>
    </row>
    <row r="687" spans="7:8" x14ac:dyDescent="0.45">
      <c r="G687" t="s">
        <v>8221</v>
      </c>
      <c r="H687">
        <v>135</v>
      </c>
    </row>
    <row r="688" spans="7:8" x14ac:dyDescent="0.45">
      <c r="G688" t="s">
        <v>8221</v>
      </c>
      <c r="H688">
        <v>10</v>
      </c>
    </row>
    <row r="689" spans="7:8" x14ac:dyDescent="0.45">
      <c r="G689" t="s">
        <v>8221</v>
      </c>
      <c r="H689">
        <v>0</v>
      </c>
    </row>
    <row r="690" spans="7:8" x14ac:dyDescent="0.45">
      <c r="G690" t="s">
        <v>8221</v>
      </c>
      <c r="H690">
        <v>6</v>
      </c>
    </row>
    <row r="691" spans="7:8" x14ac:dyDescent="0.45">
      <c r="G691" t="s">
        <v>8221</v>
      </c>
      <c r="H691">
        <v>36</v>
      </c>
    </row>
    <row r="692" spans="7:8" x14ac:dyDescent="0.45">
      <c r="G692" t="s">
        <v>8221</v>
      </c>
      <c r="H692">
        <v>336</v>
      </c>
    </row>
    <row r="693" spans="7:8" x14ac:dyDescent="0.45">
      <c r="G693" t="s">
        <v>8221</v>
      </c>
      <c r="H693">
        <v>34</v>
      </c>
    </row>
    <row r="694" spans="7:8" x14ac:dyDescent="0.45">
      <c r="G694" t="s">
        <v>8221</v>
      </c>
      <c r="H694">
        <v>10</v>
      </c>
    </row>
    <row r="695" spans="7:8" x14ac:dyDescent="0.45">
      <c r="G695" t="s">
        <v>8221</v>
      </c>
      <c r="H695">
        <v>201</v>
      </c>
    </row>
    <row r="696" spans="7:8" x14ac:dyDescent="0.45">
      <c r="G696" t="s">
        <v>8221</v>
      </c>
      <c r="H696">
        <v>296</v>
      </c>
    </row>
    <row r="697" spans="7:8" x14ac:dyDescent="0.45">
      <c r="G697" t="s">
        <v>8221</v>
      </c>
      <c r="H697">
        <v>7</v>
      </c>
    </row>
    <row r="698" spans="7:8" x14ac:dyDescent="0.45">
      <c r="G698" t="s">
        <v>8221</v>
      </c>
      <c r="H698">
        <v>7</v>
      </c>
    </row>
    <row r="699" spans="7:8" x14ac:dyDescent="0.45">
      <c r="G699" t="s">
        <v>8221</v>
      </c>
      <c r="H699">
        <v>1</v>
      </c>
    </row>
    <row r="700" spans="7:8" x14ac:dyDescent="0.45">
      <c r="G700" t="s">
        <v>8221</v>
      </c>
      <c r="H700">
        <v>114</v>
      </c>
    </row>
    <row r="701" spans="7:8" x14ac:dyDescent="0.45">
      <c r="G701" t="s">
        <v>8221</v>
      </c>
      <c r="H701">
        <v>29</v>
      </c>
    </row>
    <row r="702" spans="7:8" x14ac:dyDescent="0.45">
      <c r="G702" t="s">
        <v>8221</v>
      </c>
      <c r="H702">
        <v>890</v>
      </c>
    </row>
    <row r="703" spans="7:8" x14ac:dyDescent="0.45">
      <c r="G703" t="s">
        <v>8221</v>
      </c>
      <c r="H703">
        <v>31</v>
      </c>
    </row>
    <row r="704" spans="7:8" x14ac:dyDescent="0.45">
      <c r="G704" t="s">
        <v>8221</v>
      </c>
      <c r="H704">
        <v>21</v>
      </c>
    </row>
    <row r="705" spans="7:8" x14ac:dyDescent="0.45">
      <c r="G705" t="s">
        <v>8221</v>
      </c>
      <c r="H705">
        <v>37</v>
      </c>
    </row>
    <row r="706" spans="7:8" x14ac:dyDescent="0.45">
      <c r="G706" t="s">
        <v>8221</v>
      </c>
      <c r="H706">
        <v>7</v>
      </c>
    </row>
    <row r="707" spans="7:8" x14ac:dyDescent="0.45">
      <c r="G707" t="s">
        <v>8221</v>
      </c>
      <c r="H707">
        <v>4</v>
      </c>
    </row>
    <row r="708" spans="7:8" x14ac:dyDescent="0.45">
      <c r="G708" t="s">
        <v>8221</v>
      </c>
      <c r="H708">
        <v>5</v>
      </c>
    </row>
    <row r="709" spans="7:8" x14ac:dyDescent="0.45">
      <c r="G709" t="s">
        <v>8221</v>
      </c>
      <c r="H709">
        <v>0</v>
      </c>
    </row>
    <row r="710" spans="7:8" x14ac:dyDescent="0.45">
      <c r="G710" t="s">
        <v>8221</v>
      </c>
      <c r="H710">
        <v>456</v>
      </c>
    </row>
    <row r="711" spans="7:8" x14ac:dyDescent="0.45">
      <c r="G711" t="s">
        <v>8221</v>
      </c>
      <c r="H711">
        <v>369</v>
      </c>
    </row>
    <row r="712" spans="7:8" x14ac:dyDescent="0.45">
      <c r="G712" t="s">
        <v>8221</v>
      </c>
      <c r="H712">
        <v>2</v>
      </c>
    </row>
    <row r="713" spans="7:8" x14ac:dyDescent="0.45">
      <c r="G713" t="s">
        <v>8221</v>
      </c>
      <c r="H713">
        <v>0</v>
      </c>
    </row>
    <row r="714" spans="7:8" x14ac:dyDescent="0.45">
      <c r="G714" t="s">
        <v>8221</v>
      </c>
      <c r="H714">
        <v>338</v>
      </c>
    </row>
    <row r="715" spans="7:8" x14ac:dyDescent="0.45">
      <c r="G715" t="s">
        <v>8221</v>
      </c>
      <c r="H715">
        <v>4</v>
      </c>
    </row>
    <row r="716" spans="7:8" x14ac:dyDescent="0.45">
      <c r="G716" t="s">
        <v>8221</v>
      </c>
      <c r="H716">
        <v>1</v>
      </c>
    </row>
    <row r="717" spans="7:8" x14ac:dyDescent="0.45">
      <c r="G717" t="s">
        <v>8221</v>
      </c>
      <c r="H717">
        <v>28</v>
      </c>
    </row>
    <row r="718" spans="7:8" x14ac:dyDescent="0.45">
      <c r="G718" t="s">
        <v>8221</v>
      </c>
      <c r="H718">
        <v>12</v>
      </c>
    </row>
    <row r="719" spans="7:8" x14ac:dyDescent="0.45">
      <c r="G719" t="s">
        <v>8221</v>
      </c>
      <c r="H719">
        <v>16</v>
      </c>
    </row>
    <row r="720" spans="7:8" x14ac:dyDescent="0.45">
      <c r="G720" t="s">
        <v>8221</v>
      </c>
      <c r="H720">
        <v>4</v>
      </c>
    </row>
    <row r="721" spans="7:8" x14ac:dyDescent="0.45">
      <c r="G721" t="s">
        <v>8221</v>
      </c>
      <c r="H721">
        <v>4</v>
      </c>
    </row>
    <row r="722" spans="7:8" x14ac:dyDescent="0.45">
      <c r="G722" t="s">
        <v>8221</v>
      </c>
      <c r="H722">
        <v>10</v>
      </c>
    </row>
    <row r="723" spans="7:8" x14ac:dyDescent="0.45">
      <c r="G723" t="s">
        <v>8219</v>
      </c>
      <c r="H723">
        <v>41</v>
      </c>
    </row>
    <row r="724" spans="7:8" x14ac:dyDescent="0.45">
      <c r="G724" t="s">
        <v>8219</v>
      </c>
      <c r="H724">
        <v>119</v>
      </c>
    </row>
    <row r="725" spans="7:8" x14ac:dyDescent="0.45">
      <c r="G725" t="s">
        <v>8219</v>
      </c>
      <c r="H725">
        <v>153</v>
      </c>
    </row>
    <row r="726" spans="7:8" x14ac:dyDescent="0.45">
      <c r="G726" t="s">
        <v>8219</v>
      </c>
      <c r="H726">
        <v>100</v>
      </c>
    </row>
    <row r="727" spans="7:8" x14ac:dyDescent="0.45">
      <c r="G727" t="s">
        <v>8219</v>
      </c>
      <c r="H727">
        <v>143</v>
      </c>
    </row>
    <row r="728" spans="7:8" x14ac:dyDescent="0.45">
      <c r="G728" t="s">
        <v>8219</v>
      </c>
      <c r="H728">
        <v>140</v>
      </c>
    </row>
    <row r="729" spans="7:8" x14ac:dyDescent="0.45">
      <c r="G729" t="s">
        <v>8219</v>
      </c>
      <c r="H729">
        <v>35</v>
      </c>
    </row>
    <row r="730" spans="7:8" x14ac:dyDescent="0.45">
      <c r="G730" t="s">
        <v>8219</v>
      </c>
      <c r="H730">
        <v>149</v>
      </c>
    </row>
    <row r="731" spans="7:8" x14ac:dyDescent="0.45">
      <c r="G731" t="s">
        <v>8219</v>
      </c>
      <c r="H731">
        <v>130</v>
      </c>
    </row>
    <row r="732" spans="7:8" x14ac:dyDescent="0.45">
      <c r="G732" t="s">
        <v>8219</v>
      </c>
      <c r="H732">
        <v>120</v>
      </c>
    </row>
    <row r="733" spans="7:8" x14ac:dyDescent="0.45">
      <c r="G733" t="s">
        <v>8219</v>
      </c>
      <c r="H733">
        <v>265</v>
      </c>
    </row>
    <row r="734" spans="7:8" x14ac:dyDescent="0.45">
      <c r="G734" t="s">
        <v>8219</v>
      </c>
      <c r="H734">
        <v>71</v>
      </c>
    </row>
    <row r="735" spans="7:8" x14ac:dyDescent="0.45">
      <c r="G735" t="s">
        <v>8219</v>
      </c>
      <c r="H735">
        <v>13</v>
      </c>
    </row>
    <row r="736" spans="7:8" x14ac:dyDescent="0.45">
      <c r="G736" t="s">
        <v>8219</v>
      </c>
      <c r="H736">
        <v>169</v>
      </c>
    </row>
    <row r="737" spans="7:8" x14ac:dyDescent="0.45">
      <c r="G737" t="s">
        <v>8219</v>
      </c>
      <c r="H737">
        <v>57</v>
      </c>
    </row>
    <row r="738" spans="7:8" x14ac:dyDescent="0.45">
      <c r="G738" t="s">
        <v>8219</v>
      </c>
      <c r="H738">
        <v>229</v>
      </c>
    </row>
    <row r="739" spans="7:8" x14ac:dyDescent="0.45">
      <c r="G739" t="s">
        <v>8219</v>
      </c>
      <c r="H739">
        <v>108</v>
      </c>
    </row>
    <row r="740" spans="7:8" x14ac:dyDescent="0.45">
      <c r="G740" t="s">
        <v>8219</v>
      </c>
      <c r="H740">
        <v>108</v>
      </c>
    </row>
    <row r="741" spans="7:8" x14ac:dyDescent="0.45">
      <c r="G741" t="s">
        <v>8219</v>
      </c>
      <c r="H741">
        <v>41</v>
      </c>
    </row>
    <row r="742" spans="7:8" x14ac:dyDescent="0.45">
      <c r="G742" t="s">
        <v>8219</v>
      </c>
      <c r="H742">
        <v>139</v>
      </c>
    </row>
    <row r="743" spans="7:8" x14ac:dyDescent="0.45">
      <c r="G743" t="s">
        <v>8219</v>
      </c>
      <c r="H743">
        <v>19</v>
      </c>
    </row>
    <row r="744" spans="7:8" x14ac:dyDescent="0.45">
      <c r="G744" t="s">
        <v>8219</v>
      </c>
      <c r="H744">
        <v>94</v>
      </c>
    </row>
    <row r="745" spans="7:8" x14ac:dyDescent="0.45">
      <c r="G745" t="s">
        <v>8219</v>
      </c>
      <c r="H745">
        <v>23</v>
      </c>
    </row>
    <row r="746" spans="7:8" x14ac:dyDescent="0.45">
      <c r="G746" t="s">
        <v>8219</v>
      </c>
      <c r="H746">
        <v>15</v>
      </c>
    </row>
    <row r="747" spans="7:8" x14ac:dyDescent="0.45">
      <c r="G747" t="s">
        <v>8219</v>
      </c>
      <c r="H747">
        <v>62</v>
      </c>
    </row>
    <row r="748" spans="7:8" x14ac:dyDescent="0.45">
      <c r="G748" t="s">
        <v>8219</v>
      </c>
      <c r="H748">
        <v>74</v>
      </c>
    </row>
    <row r="749" spans="7:8" x14ac:dyDescent="0.45">
      <c r="G749" t="s">
        <v>8219</v>
      </c>
      <c r="H749">
        <v>97</v>
      </c>
    </row>
    <row r="750" spans="7:8" x14ac:dyDescent="0.45">
      <c r="G750" t="s">
        <v>8219</v>
      </c>
      <c r="H750">
        <v>55</v>
      </c>
    </row>
    <row r="751" spans="7:8" x14ac:dyDescent="0.45">
      <c r="G751" t="s">
        <v>8219</v>
      </c>
      <c r="H751">
        <v>44</v>
      </c>
    </row>
    <row r="752" spans="7:8" x14ac:dyDescent="0.45">
      <c r="G752" t="s">
        <v>8219</v>
      </c>
      <c r="H752">
        <v>110</v>
      </c>
    </row>
    <row r="753" spans="7:8" x14ac:dyDescent="0.45">
      <c r="G753" t="s">
        <v>8219</v>
      </c>
      <c r="H753">
        <v>59</v>
      </c>
    </row>
    <row r="754" spans="7:8" x14ac:dyDescent="0.45">
      <c r="G754" t="s">
        <v>8219</v>
      </c>
      <c r="H754">
        <v>62</v>
      </c>
    </row>
    <row r="755" spans="7:8" x14ac:dyDescent="0.45">
      <c r="G755" t="s">
        <v>8219</v>
      </c>
      <c r="H755">
        <v>105</v>
      </c>
    </row>
    <row r="756" spans="7:8" x14ac:dyDescent="0.45">
      <c r="G756" t="s">
        <v>8219</v>
      </c>
      <c r="H756">
        <v>26</v>
      </c>
    </row>
    <row r="757" spans="7:8" x14ac:dyDescent="0.45">
      <c r="G757" t="s">
        <v>8219</v>
      </c>
      <c r="H757">
        <v>49</v>
      </c>
    </row>
    <row r="758" spans="7:8" x14ac:dyDescent="0.45">
      <c r="G758" t="s">
        <v>8219</v>
      </c>
      <c r="H758">
        <v>68</v>
      </c>
    </row>
    <row r="759" spans="7:8" x14ac:dyDescent="0.45">
      <c r="G759" t="s">
        <v>8219</v>
      </c>
      <c r="H759">
        <v>22</v>
      </c>
    </row>
    <row r="760" spans="7:8" x14ac:dyDescent="0.45">
      <c r="G760" t="s">
        <v>8219</v>
      </c>
      <c r="H760">
        <v>18</v>
      </c>
    </row>
    <row r="761" spans="7:8" x14ac:dyDescent="0.45">
      <c r="G761" t="s">
        <v>8219</v>
      </c>
      <c r="H761">
        <v>19</v>
      </c>
    </row>
    <row r="762" spans="7:8" x14ac:dyDescent="0.45">
      <c r="G762" t="s">
        <v>8219</v>
      </c>
      <c r="H762">
        <v>99</v>
      </c>
    </row>
    <row r="763" spans="7:8" x14ac:dyDescent="0.45">
      <c r="G763" t="s">
        <v>8221</v>
      </c>
      <c r="H763">
        <v>0</v>
      </c>
    </row>
    <row r="764" spans="7:8" x14ac:dyDescent="0.45">
      <c r="G764" t="s">
        <v>8221</v>
      </c>
      <c r="H764">
        <v>6</v>
      </c>
    </row>
    <row r="765" spans="7:8" x14ac:dyDescent="0.45">
      <c r="G765" t="s">
        <v>8221</v>
      </c>
      <c r="H765">
        <v>0</v>
      </c>
    </row>
    <row r="766" spans="7:8" x14ac:dyDescent="0.45">
      <c r="G766" t="s">
        <v>8221</v>
      </c>
      <c r="H766">
        <v>1</v>
      </c>
    </row>
    <row r="767" spans="7:8" x14ac:dyDescent="0.45">
      <c r="G767" t="s">
        <v>8221</v>
      </c>
      <c r="H767">
        <v>0</v>
      </c>
    </row>
    <row r="768" spans="7:8" x14ac:dyDescent="0.45">
      <c r="G768" t="s">
        <v>8221</v>
      </c>
      <c r="H768">
        <v>44</v>
      </c>
    </row>
    <row r="769" spans="7:8" x14ac:dyDescent="0.45">
      <c r="G769" t="s">
        <v>8221</v>
      </c>
      <c r="H769">
        <v>0</v>
      </c>
    </row>
    <row r="770" spans="7:8" x14ac:dyDescent="0.45">
      <c r="G770" t="s">
        <v>8221</v>
      </c>
      <c r="H770">
        <v>3</v>
      </c>
    </row>
    <row r="771" spans="7:8" x14ac:dyDescent="0.45">
      <c r="G771" t="s">
        <v>8221</v>
      </c>
      <c r="H771">
        <v>0</v>
      </c>
    </row>
    <row r="772" spans="7:8" x14ac:dyDescent="0.45">
      <c r="G772" t="s">
        <v>8221</v>
      </c>
      <c r="H772">
        <v>52</v>
      </c>
    </row>
    <row r="773" spans="7:8" x14ac:dyDescent="0.45">
      <c r="G773" t="s">
        <v>8221</v>
      </c>
      <c r="H773">
        <v>0</v>
      </c>
    </row>
    <row r="774" spans="7:8" x14ac:dyDescent="0.45">
      <c r="G774" t="s">
        <v>8221</v>
      </c>
      <c r="H774">
        <v>1</v>
      </c>
    </row>
    <row r="775" spans="7:8" x14ac:dyDescent="0.45">
      <c r="G775" t="s">
        <v>8221</v>
      </c>
      <c r="H775">
        <v>1</v>
      </c>
    </row>
    <row r="776" spans="7:8" x14ac:dyDescent="0.45">
      <c r="G776" t="s">
        <v>8221</v>
      </c>
      <c r="H776">
        <v>2</v>
      </c>
    </row>
    <row r="777" spans="7:8" x14ac:dyDescent="0.45">
      <c r="G777" t="s">
        <v>8221</v>
      </c>
      <c r="H777">
        <v>9</v>
      </c>
    </row>
    <row r="778" spans="7:8" x14ac:dyDescent="0.45">
      <c r="G778" t="s">
        <v>8221</v>
      </c>
      <c r="H778">
        <v>5</v>
      </c>
    </row>
    <row r="779" spans="7:8" x14ac:dyDescent="0.45">
      <c r="G779" t="s">
        <v>8221</v>
      </c>
      <c r="H779">
        <v>57</v>
      </c>
    </row>
    <row r="780" spans="7:8" x14ac:dyDescent="0.45">
      <c r="G780" t="s">
        <v>8221</v>
      </c>
      <c r="H780">
        <v>3</v>
      </c>
    </row>
    <row r="781" spans="7:8" x14ac:dyDescent="0.45">
      <c r="G781" t="s">
        <v>8221</v>
      </c>
      <c r="H781">
        <v>1</v>
      </c>
    </row>
    <row r="782" spans="7:8" x14ac:dyDescent="0.45">
      <c r="G782" t="s">
        <v>8221</v>
      </c>
      <c r="H782">
        <v>6</v>
      </c>
    </row>
    <row r="783" spans="7:8" x14ac:dyDescent="0.45">
      <c r="G783" t="s">
        <v>8219</v>
      </c>
      <c r="H783">
        <v>27</v>
      </c>
    </row>
    <row r="784" spans="7:8" x14ac:dyDescent="0.45">
      <c r="G784" t="s">
        <v>8219</v>
      </c>
      <c r="H784">
        <v>25</v>
      </c>
    </row>
    <row r="785" spans="7:8" x14ac:dyDescent="0.45">
      <c r="G785" t="s">
        <v>8219</v>
      </c>
      <c r="H785">
        <v>14</v>
      </c>
    </row>
    <row r="786" spans="7:8" x14ac:dyDescent="0.45">
      <c r="G786" t="s">
        <v>8219</v>
      </c>
      <c r="H786">
        <v>35</v>
      </c>
    </row>
    <row r="787" spans="7:8" x14ac:dyDescent="0.45">
      <c r="G787" t="s">
        <v>8219</v>
      </c>
      <c r="H787">
        <v>10</v>
      </c>
    </row>
    <row r="788" spans="7:8" x14ac:dyDescent="0.45">
      <c r="G788" t="s">
        <v>8219</v>
      </c>
      <c r="H788">
        <v>29</v>
      </c>
    </row>
    <row r="789" spans="7:8" x14ac:dyDescent="0.45">
      <c r="G789" t="s">
        <v>8219</v>
      </c>
      <c r="H789">
        <v>44</v>
      </c>
    </row>
    <row r="790" spans="7:8" x14ac:dyDescent="0.45">
      <c r="G790" t="s">
        <v>8219</v>
      </c>
      <c r="H790">
        <v>17</v>
      </c>
    </row>
    <row r="791" spans="7:8" x14ac:dyDescent="0.45">
      <c r="G791" t="s">
        <v>8219</v>
      </c>
      <c r="H791">
        <v>34</v>
      </c>
    </row>
    <row r="792" spans="7:8" x14ac:dyDescent="0.45">
      <c r="G792" t="s">
        <v>8219</v>
      </c>
      <c r="H792">
        <v>14</v>
      </c>
    </row>
    <row r="793" spans="7:8" x14ac:dyDescent="0.45">
      <c r="G793" t="s">
        <v>8219</v>
      </c>
      <c r="H793">
        <v>156</v>
      </c>
    </row>
    <row r="794" spans="7:8" x14ac:dyDescent="0.45">
      <c r="G794" t="s">
        <v>8219</v>
      </c>
      <c r="H794">
        <v>128</v>
      </c>
    </row>
    <row r="795" spans="7:8" x14ac:dyDescent="0.45">
      <c r="G795" t="s">
        <v>8219</v>
      </c>
      <c r="H795">
        <v>60</v>
      </c>
    </row>
    <row r="796" spans="7:8" x14ac:dyDescent="0.45">
      <c r="G796" t="s">
        <v>8219</v>
      </c>
      <c r="H796">
        <v>32</v>
      </c>
    </row>
    <row r="797" spans="7:8" x14ac:dyDescent="0.45">
      <c r="G797" t="s">
        <v>8219</v>
      </c>
      <c r="H797">
        <v>53</v>
      </c>
    </row>
    <row r="798" spans="7:8" x14ac:dyDescent="0.45">
      <c r="G798" t="s">
        <v>8219</v>
      </c>
      <c r="H798">
        <v>184</v>
      </c>
    </row>
    <row r="799" spans="7:8" x14ac:dyDescent="0.45">
      <c r="G799" t="s">
        <v>8219</v>
      </c>
      <c r="H799">
        <v>90</v>
      </c>
    </row>
    <row r="800" spans="7:8" x14ac:dyDescent="0.45">
      <c r="G800" t="s">
        <v>8219</v>
      </c>
      <c r="H800">
        <v>71</v>
      </c>
    </row>
    <row r="801" spans="7:8" x14ac:dyDescent="0.45">
      <c r="G801" t="s">
        <v>8219</v>
      </c>
      <c r="H801">
        <v>87</v>
      </c>
    </row>
    <row r="802" spans="7:8" x14ac:dyDescent="0.45">
      <c r="G802" t="s">
        <v>8219</v>
      </c>
      <c r="H802">
        <v>28</v>
      </c>
    </row>
    <row r="803" spans="7:8" x14ac:dyDescent="0.45">
      <c r="G803" t="s">
        <v>8219</v>
      </c>
      <c r="H803">
        <v>56</v>
      </c>
    </row>
    <row r="804" spans="7:8" x14ac:dyDescent="0.45">
      <c r="G804" t="s">
        <v>8219</v>
      </c>
      <c r="H804">
        <v>51</v>
      </c>
    </row>
    <row r="805" spans="7:8" x14ac:dyDescent="0.45">
      <c r="G805" t="s">
        <v>8219</v>
      </c>
      <c r="H805">
        <v>75</v>
      </c>
    </row>
    <row r="806" spans="7:8" x14ac:dyDescent="0.45">
      <c r="G806" t="s">
        <v>8219</v>
      </c>
      <c r="H806">
        <v>38</v>
      </c>
    </row>
    <row r="807" spans="7:8" x14ac:dyDescent="0.45">
      <c r="G807" t="s">
        <v>8219</v>
      </c>
      <c r="H807">
        <v>18</v>
      </c>
    </row>
    <row r="808" spans="7:8" x14ac:dyDescent="0.45">
      <c r="G808" t="s">
        <v>8219</v>
      </c>
      <c r="H808">
        <v>54</v>
      </c>
    </row>
    <row r="809" spans="7:8" x14ac:dyDescent="0.45">
      <c r="G809" t="s">
        <v>8219</v>
      </c>
      <c r="H809">
        <v>71</v>
      </c>
    </row>
    <row r="810" spans="7:8" x14ac:dyDescent="0.45">
      <c r="G810" t="s">
        <v>8219</v>
      </c>
      <c r="H810">
        <v>57</v>
      </c>
    </row>
    <row r="811" spans="7:8" x14ac:dyDescent="0.45">
      <c r="G811" t="s">
        <v>8219</v>
      </c>
      <c r="H811">
        <v>43</v>
      </c>
    </row>
    <row r="812" spans="7:8" x14ac:dyDescent="0.45">
      <c r="G812" t="s">
        <v>8219</v>
      </c>
      <c r="H812">
        <v>52</v>
      </c>
    </row>
    <row r="813" spans="7:8" x14ac:dyDescent="0.45">
      <c r="G813" t="s">
        <v>8219</v>
      </c>
      <c r="H813">
        <v>27</v>
      </c>
    </row>
    <row r="814" spans="7:8" x14ac:dyDescent="0.45">
      <c r="G814" t="s">
        <v>8219</v>
      </c>
      <c r="H814">
        <v>12</v>
      </c>
    </row>
    <row r="815" spans="7:8" x14ac:dyDescent="0.45">
      <c r="G815" t="s">
        <v>8219</v>
      </c>
      <c r="H815">
        <v>33</v>
      </c>
    </row>
    <row r="816" spans="7:8" x14ac:dyDescent="0.45">
      <c r="G816" t="s">
        <v>8219</v>
      </c>
      <c r="H816">
        <v>96</v>
      </c>
    </row>
    <row r="817" spans="7:8" x14ac:dyDescent="0.45">
      <c r="G817" t="s">
        <v>8219</v>
      </c>
      <c r="H817">
        <v>28</v>
      </c>
    </row>
    <row r="818" spans="7:8" x14ac:dyDescent="0.45">
      <c r="G818" t="s">
        <v>8219</v>
      </c>
      <c r="H818">
        <v>43</v>
      </c>
    </row>
    <row r="819" spans="7:8" x14ac:dyDescent="0.45">
      <c r="G819" t="s">
        <v>8219</v>
      </c>
      <c r="H819">
        <v>205</v>
      </c>
    </row>
    <row r="820" spans="7:8" x14ac:dyDescent="0.45">
      <c r="G820" t="s">
        <v>8219</v>
      </c>
      <c r="H820">
        <v>23</v>
      </c>
    </row>
    <row r="821" spans="7:8" x14ac:dyDescent="0.45">
      <c r="G821" t="s">
        <v>8219</v>
      </c>
      <c r="H821">
        <v>19</v>
      </c>
    </row>
    <row r="822" spans="7:8" x14ac:dyDescent="0.45">
      <c r="G822" t="s">
        <v>8219</v>
      </c>
      <c r="H822">
        <v>14</v>
      </c>
    </row>
    <row r="823" spans="7:8" x14ac:dyDescent="0.45">
      <c r="G823" t="s">
        <v>8219</v>
      </c>
      <c r="H823">
        <v>38</v>
      </c>
    </row>
    <row r="824" spans="7:8" x14ac:dyDescent="0.45">
      <c r="G824" t="s">
        <v>8219</v>
      </c>
      <c r="H824">
        <v>78</v>
      </c>
    </row>
    <row r="825" spans="7:8" x14ac:dyDescent="0.45">
      <c r="G825" t="s">
        <v>8219</v>
      </c>
      <c r="H825">
        <v>69</v>
      </c>
    </row>
    <row r="826" spans="7:8" x14ac:dyDescent="0.45">
      <c r="G826" t="s">
        <v>8219</v>
      </c>
      <c r="H826">
        <v>33</v>
      </c>
    </row>
    <row r="827" spans="7:8" x14ac:dyDescent="0.45">
      <c r="G827" t="s">
        <v>8219</v>
      </c>
      <c r="H827">
        <v>54</v>
      </c>
    </row>
    <row r="828" spans="7:8" x14ac:dyDescent="0.45">
      <c r="G828" t="s">
        <v>8219</v>
      </c>
      <c r="H828">
        <v>99</v>
      </c>
    </row>
    <row r="829" spans="7:8" x14ac:dyDescent="0.45">
      <c r="G829" t="s">
        <v>8219</v>
      </c>
      <c r="H829">
        <v>49</v>
      </c>
    </row>
    <row r="830" spans="7:8" x14ac:dyDescent="0.45">
      <c r="G830" t="s">
        <v>8219</v>
      </c>
      <c r="H830">
        <v>11</v>
      </c>
    </row>
    <row r="831" spans="7:8" x14ac:dyDescent="0.45">
      <c r="G831" t="s">
        <v>8219</v>
      </c>
      <c r="H831">
        <v>38</v>
      </c>
    </row>
    <row r="832" spans="7:8" x14ac:dyDescent="0.45">
      <c r="G832" t="s">
        <v>8219</v>
      </c>
      <c r="H832">
        <v>16</v>
      </c>
    </row>
    <row r="833" spans="7:8" x14ac:dyDescent="0.45">
      <c r="G833" t="s">
        <v>8219</v>
      </c>
      <c r="H833">
        <v>32</v>
      </c>
    </row>
    <row r="834" spans="7:8" x14ac:dyDescent="0.45">
      <c r="G834" t="s">
        <v>8219</v>
      </c>
      <c r="H834">
        <v>20</v>
      </c>
    </row>
    <row r="835" spans="7:8" x14ac:dyDescent="0.45">
      <c r="G835" t="s">
        <v>8219</v>
      </c>
      <c r="H835">
        <v>154</v>
      </c>
    </row>
    <row r="836" spans="7:8" x14ac:dyDescent="0.45">
      <c r="G836" t="s">
        <v>8219</v>
      </c>
      <c r="H836">
        <v>41</v>
      </c>
    </row>
    <row r="837" spans="7:8" x14ac:dyDescent="0.45">
      <c r="G837" t="s">
        <v>8219</v>
      </c>
      <c r="H837">
        <v>75</v>
      </c>
    </row>
    <row r="838" spans="7:8" x14ac:dyDescent="0.45">
      <c r="G838" t="s">
        <v>8219</v>
      </c>
      <c r="H838">
        <v>40</v>
      </c>
    </row>
    <row r="839" spans="7:8" x14ac:dyDescent="0.45">
      <c r="G839" t="s">
        <v>8219</v>
      </c>
      <c r="H839">
        <v>46</v>
      </c>
    </row>
    <row r="840" spans="7:8" x14ac:dyDescent="0.45">
      <c r="G840" t="s">
        <v>8219</v>
      </c>
      <c r="H840">
        <v>62</v>
      </c>
    </row>
    <row r="841" spans="7:8" x14ac:dyDescent="0.45">
      <c r="G841" t="s">
        <v>8219</v>
      </c>
      <c r="H841">
        <v>61</v>
      </c>
    </row>
    <row r="842" spans="7:8" x14ac:dyDescent="0.45">
      <c r="G842" t="s">
        <v>8219</v>
      </c>
      <c r="H842">
        <v>96</v>
      </c>
    </row>
    <row r="843" spans="7:8" x14ac:dyDescent="0.45">
      <c r="G843" t="s">
        <v>8219</v>
      </c>
      <c r="H843">
        <v>190</v>
      </c>
    </row>
    <row r="844" spans="7:8" x14ac:dyDescent="0.45">
      <c r="G844" t="s">
        <v>8219</v>
      </c>
      <c r="H844">
        <v>94</v>
      </c>
    </row>
    <row r="845" spans="7:8" x14ac:dyDescent="0.45">
      <c r="G845" t="s">
        <v>8219</v>
      </c>
      <c r="H845">
        <v>39</v>
      </c>
    </row>
    <row r="846" spans="7:8" x14ac:dyDescent="0.45">
      <c r="G846" t="s">
        <v>8219</v>
      </c>
      <c r="H846">
        <v>127</v>
      </c>
    </row>
    <row r="847" spans="7:8" x14ac:dyDescent="0.45">
      <c r="G847" t="s">
        <v>8219</v>
      </c>
      <c r="H847">
        <v>159</v>
      </c>
    </row>
    <row r="848" spans="7:8" x14ac:dyDescent="0.45">
      <c r="G848" t="s">
        <v>8219</v>
      </c>
      <c r="H848">
        <v>177</v>
      </c>
    </row>
    <row r="849" spans="7:8" x14ac:dyDescent="0.45">
      <c r="G849" t="s">
        <v>8219</v>
      </c>
      <c r="H849">
        <v>47</v>
      </c>
    </row>
    <row r="850" spans="7:8" x14ac:dyDescent="0.45">
      <c r="G850" t="s">
        <v>8219</v>
      </c>
      <c r="H850">
        <v>1</v>
      </c>
    </row>
    <row r="851" spans="7:8" x14ac:dyDescent="0.45">
      <c r="G851" t="s">
        <v>8219</v>
      </c>
      <c r="H851">
        <v>16</v>
      </c>
    </row>
    <row r="852" spans="7:8" x14ac:dyDescent="0.45">
      <c r="G852" t="s">
        <v>8219</v>
      </c>
      <c r="H852">
        <v>115</v>
      </c>
    </row>
    <row r="853" spans="7:8" x14ac:dyDescent="0.45">
      <c r="G853" t="s">
        <v>8219</v>
      </c>
      <c r="H853">
        <v>133</v>
      </c>
    </row>
    <row r="854" spans="7:8" x14ac:dyDescent="0.45">
      <c r="G854" t="s">
        <v>8219</v>
      </c>
      <c r="H854">
        <v>70</v>
      </c>
    </row>
    <row r="855" spans="7:8" x14ac:dyDescent="0.45">
      <c r="G855" t="s">
        <v>8219</v>
      </c>
      <c r="H855">
        <v>62</v>
      </c>
    </row>
    <row r="856" spans="7:8" x14ac:dyDescent="0.45">
      <c r="G856" t="s">
        <v>8219</v>
      </c>
      <c r="H856">
        <v>10</v>
      </c>
    </row>
    <row r="857" spans="7:8" x14ac:dyDescent="0.45">
      <c r="G857" t="s">
        <v>8219</v>
      </c>
      <c r="H857">
        <v>499</v>
      </c>
    </row>
    <row r="858" spans="7:8" x14ac:dyDescent="0.45">
      <c r="G858" t="s">
        <v>8219</v>
      </c>
      <c r="H858">
        <v>47</v>
      </c>
    </row>
    <row r="859" spans="7:8" x14ac:dyDescent="0.45">
      <c r="G859" t="s">
        <v>8219</v>
      </c>
      <c r="H859">
        <v>28</v>
      </c>
    </row>
    <row r="860" spans="7:8" x14ac:dyDescent="0.45">
      <c r="G860" t="s">
        <v>8219</v>
      </c>
      <c r="H860">
        <v>24</v>
      </c>
    </row>
    <row r="861" spans="7:8" x14ac:dyDescent="0.45">
      <c r="G861" t="s">
        <v>8219</v>
      </c>
      <c r="H861">
        <v>76</v>
      </c>
    </row>
    <row r="862" spans="7:8" x14ac:dyDescent="0.45">
      <c r="G862" t="s">
        <v>8219</v>
      </c>
      <c r="H862">
        <v>98</v>
      </c>
    </row>
    <row r="863" spans="7:8" x14ac:dyDescent="0.45">
      <c r="G863" t="s">
        <v>8221</v>
      </c>
      <c r="H863">
        <v>48</v>
      </c>
    </row>
    <row r="864" spans="7:8" x14ac:dyDescent="0.45">
      <c r="G864" t="s">
        <v>8221</v>
      </c>
      <c r="H864">
        <v>2</v>
      </c>
    </row>
    <row r="865" spans="7:8" x14ac:dyDescent="0.45">
      <c r="G865" t="s">
        <v>8221</v>
      </c>
      <c r="H865">
        <v>4</v>
      </c>
    </row>
    <row r="866" spans="7:8" x14ac:dyDescent="0.45">
      <c r="G866" t="s">
        <v>8221</v>
      </c>
      <c r="H866">
        <v>5</v>
      </c>
    </row>
    <row r="867" spans="7:8" x14ac:dyDescent="0.45">
      <c r="G867" t="s">
        <v>8221</v>
      </c>
      <c r="H867">
        <v>79</v>
      </c>
    </row>
    <row r="868" spans="7:8" x14ac:dyDescent="0.45">
      <c r="G868" t="s">
        <v>8221</v>
      </c>
      <c r="H868">
        <v>2</v>
      </c>
    </row>
    <row r="869" spans="7:8" x14ac:dyDescent="0.45">
      <c r="G869" t="s">
        <v>8221</v>
      </c>
      <c r="H869">
        <v>11</v>
      </c>
    </row>
    <row r="870" spans="7:8" x14ac:dyDescent="0.45">
      <c r="G870" t="s">
        <v>8221</v>
      </c>
      <c r="H870">
        <v>11</v>
      </c>
    </row>
    <row r="871" spans="7:8" x14ac:dyDescent="0.45">
      <c r="G871" t="s">
        <v>8221</v>
      </c>
      <c r="H871">
        <v>1</v>
      </c>
    </row>
    <row r="872" spans="7:8" x14ac:dyDescent="0.45">
      <c r="G872" t="s">
        <v>8221</v>
      </c>
      <c r="H872">
        <v>3</v>
      </c>
    </row>
    <row r="873" spans="7:8" x14ac:dyDescent="0.45">
      <c r="G873" t="s">
        <v>8221</v>
      </c>
      <c r="H873">
        <v>5</v>
      </c>
    </row>
    <row r="874" spans="7:8" x14ac:dyDescent="0.45">
      <c r="G874" t="s">
        <v>8221</v>
      </c>
      <c r="H874">
        <v>12</v>
      </c>
    </row>
    <row r="875" spans="7:8" x14ac:dyDescent="0.45">
      <c r="G875" t="s">
        <v>8221</v>
      </c>
      <c r="H875">
        <v>2</v>
      </c>
    </row>
    <row r="876" spans="7:8" x14ac:dyDescent="0.45">
      <c r="G876" t="s">
        <v>8221</v>
      </c>
      <c r="H876">
        <v>5</v>
      </c>
    </row>
    <row r="877" spans="7:8" x14ac:dyDescent="0.45">
      <c r="G877" t="s">
        <v>8221</v>
      </c>
      <c r="H877">
        <v>21</v>
      </c>
    </row>
    <row r="878" spans="7:8" x14ac:dyDescent="0.45">
      <c r="G878" t="s">
        <v>8221</v>
      </c>
      <c r="H878">
        <v>0</v>
      </c>
    </row>
    <row r="879" spans="7:8" x14ac:dyDescent="0.45">
      <c r="G879" t="s">
        <v>8221</v>
      </c>
      <c r="H879">
        <v>45</v>
      </c>
    </row>
    <row r="880" spans="7:8" x14ac:dyDescent="0.45">
      <c r="G880" t="s">
        <v>8221</v>
      </c>
      <c r="H880">
        <v>29</v>
      </c>
    </row>
    <row r="881" spans="7:8" x14ac:dyDescent="0.45">
      <c r="G881" t="s">
        <v>8221</v>
      </c>
      <c r="H881">
        <v>2</v>
      </c>
    </row>
    <row r="882" spans="7:8" x14ac:dyDescent="0.45">
      <c r="G882" t="s">
        <v>8221</v>
      </c>
      <c r="H882">
        <v>30</v>
      </c>
    </row>
    <row r="883" spans="7:8" x14ac:dyDescent="0.45">
      <c r="G883" t="s">
        <v>8221</v>
      </c>
      <c r="H883">
        <v>8</v>
      </c>
    </row>
    <row r="884" spans="7:8" x14ac:dyDescent="0.45">
      <c r="G884" t="s">
        <v>8221</v>
      </c>
      <c r="H884">
        <v>1</v>
      </c>
    </row>
    <row r="885" spans="7:8" x14ac:dyDescent="0.45">
      <c r="G885" t="s">
        <v>8221</v>
      </c>
      <c r="H885">
        <v>14</v>
      </c>
    </row>
    <row r="886" spans="7:8" x14ac:dyDescent="0.45">
      <c r="G886" t="s">
        <v>8221</v>
      </c>
      <c r="H886">
        <v>24</v>
      </c>
    </row>
    <row r="887" spans="7:8" x14ac:dyDescent="0.45">
      <c r="G887" t="s">
        <v>8221</v>
      </c>
      <c r="H887">
        <v>2</v>
      </c>
    </row>
    <row r="888" spans="7:8" x14ac:dyDescent="0.45">
      <c r="G888" t="s">
        <v>8221</v>
      </c>
      <c r="H888">
        <v>21</v>
      </c>
    </row>
    <row r="889" spans="7:8" x14ac:dyDescent="0.45">
      <c r="G889" t="s">
        <v>8221</v>
      </c>
      <c r="H889">
        <v>7</v>
      </c>
    </row>
    <row r="890" spans="7:8" x14ac:dyDescent="0.45">
      <c r="G890" t="s">
        <v>8221</v>
      </c>
      <c r="H890">
        <v>0</v>
      </c>
    </row>
    <row r="891" spans="7:8" x14ac:dyDescent="0.45">
      <c r="G891" t="s">
        <v>8221</v>
      </c>
      <c r="H891">
        <v>4</v>
      </c>
    </row>
    <row r="892" spans="7:8" x14ac:dyDescent="0.45">
      <c r="G892" t="s">
        <v>8221</v>
      </c>
      <c r="H892">
        <v>32</v>
      </c>
    </row>
    <row r="893" spans="7:8" x14ac:dyDescent="0.45">
      <c r="G893" t="s">
        <v>8221</v>
      </c>
      <c r="H893">
        <v>4</v>
      </c>
    </row>
    <row r="894" spans="7:8" x14ac:dyDescent="0.45">
      <c r="G894" t="s">
        <v>8221</v>
      </c>
      <c r="H894">
        <v>9</v>
      </c>
    </row>
    <row r="895" spans="7:8" x14ac:dyDescent="0.45">
      <c r="G895" t="s">
        <v>8221</v>
      </c>
      <c r="H895">
        <v>17</v>
      </c>
    </row>
    <row r="896" spans="7:8" x14ac:dyDescent="0.45">
      <c r="G896" t="s">
        <v>8221</v>
      </c>
      <c r="H896">
        <v>5</v>
      </c>
    </row>
    <row r="897" spans="7:8" x14ac:dyDescent="0.45">
      <c r="G897" t="s">
        <v>8221</v>
      </c>
      <c r="H897">
        <v>53</v>
      </c>
    </row>
    <row r="898" spans="7:8" x14ac:dyDescent="0.45">
      <c r="G898" t="s">
        <v>8221</v>
      </c>
      <c r="H898">
        <v>7</v>
      </c>
    </row>
    <row r="899" spans="7:8" x14ac:dyDescent="0.45">
      <c r="G899" t="s">
        <v>8221</v>
      </c>
      <c r="H899">
        <v>72</v>
      </c>
    </row>
    <row r="900" spans="7:8" x14ac:dyDescent="0.45">
      <c r="G900" t="s">
        <v>8221</v>
      </c>
      <c r="H900">
        <v>0</v>
      </c>
    </row>
    <row r="901" spans="7:8" x14ac:dyDescent="0.45">
      <c r="G901" t="s">
        <v>8221</v>
      </c>
      <c r="H901">
        <v>2</v>
      </c>
    </row>
    <row r="902" spans="7:8" x14ac:dyDescent="0.45">
      <c r="G902" t="s">
        <v>8221</v>
      </c>
      <c r="H902">
        <v>8</v>
      </c>
    </row>
    <row r="903" spans="7:8" x14ac:dyDescent="0.45">
      <c r="G903" t="s">
        <v>8221</v>
      </c>
      <c r="H903">
        <v>2</v>
      </c>
    </row>
    <row r="904" spans="7:8" x14ac:dyDescent="0.45">
      <c r="G904" t="s">
        <v>8221</v>
      </c>
      <c r="H904">
        <v>0</v>
      </c>
    </row>
    <row r="905" spans="7:8" x14ac:dyDescent="0.45">
      <c r="G905" t="s">
        <v>8221</v>
      </c>
      <c r="H905">
        <v>3</v>
      </c>
    </row>
    <row r="906" spans="7:8" x14ac:dyDescent="0.45">
      <c r="G906" t="s">
        <v>8221</v>
      </c>
      <c r="H906">
        <v>4</v>
      </c>
    </row>
    <row r="907" spans="7:8" x14ac:dyDescent="0.45">
      <c r="G907" t="s">
        <v>8221</v>
      </c>
      <c r="H907">
        <v>3</v>
      </c>
    </row>
    <row r="908" spans="7:8" x14ac:dyDescent="0.45">
      <c r="G908" t="s">
        <v>8221</v>
      </c>
      <c r="H908">
        <v>6</v>
      </c>
    </row>
    <row r="909" spans="7:8" x14ac:dyDescent="0.45">
      <c r="G909" t="s">
        <v>8221</v>
      </c>
      <c r="H909">
        <v>0</v>
      </c>
    </row>
    <row r="910" spans="7:8" x14ac:dyDescent="0.45">
      <c r="G910" t="s">
        <v>8221</v>
      </c>
      <c r="H910">
        <v>0</v>
      </c>
    </row>
    <row r="911" spans="7:8" x14ac:dyDescent="0.45">
      <c r="G911" t="s">
        <v>8221</v>
      </c>
      <c r="H911">
        <v>0</v>
      </c>
    </row>
    <row r="912" spans="7:8" x14ac:dyDescent="0.45">
      <c r="G912" t="s">
        <v>8221</v>
      </c>
      <c r="H912">
        <v>8</v>
      </c>
    </row>
    <row r="913" spans="7:8" x14ac:dyDescent="0.45">
      <c r="G913" t="s">
        <v>8221</v>
      </c>
      <c r="H913">
        <v>5</v>
      </c>
    </row>
    <row r="914" spans="7:8" x14ac:dyDescent="0.45">
      <c r="G914" t="s">
        <v>8221</v>
      </c>
      <c r="H914">
        <v>0</v>
      </c>
    </row>
    <row r="915" spans="7:8" x14ac:dyDescent="0.45">
      <c r="G915" t="s">
        <v>8221</v>
      </c>
      <c r="H915">
        <v>2</v>
      </c>
    </row>
    <row r="916" spans="7:8" x14ac:dyDescent="0.45">
      <c r="G916" t="s">
        <v>8221</v>
      </c>
      <c r="H916">
        <v>24</v>
      </c>
    </row>
    <row r="917" spans="7:8" x14ac:dyDescent="0.45">
      <c r="G917" t="s">
        <v>8221</v>
      </c>
      <c r="H917">
        <v>0</v>
      </c>
    </row>
    <row r="918" spans="7:8" x14ac:dyDescent="0.45">
      <c r="G918" t="s">
        <v>8221</v>
      </c>
      <c r="H918">
        <v>9</v>
      </c>
    </row>
    <row r="919" spans="7:8" x14ac:dyDescent="0.45">
      <c r="G919" t="s">
        <v>8221</v>
      </c>
      <c r="H919">
        <v>0</v>
      </c>
    </row>
    <row r="920" spans="7:8" x14ac:dyDescent="0.45">
      <c r="G920" t="s">
        <v>8221</v>
      </c>
      <c r="H920">
        <v>1</v>
      </c>
    </row>
    <row r="921" spans="7:8" x14ac:dyDescent="0.45">
      <c r="G921" t="s">
        <v>8221</v>
      </c>
      <c r="H921">
        <v>10</v>
      </c>
    </row>
    <row r="922" spans="7:8" x14ac:dyDescent="0.45">
      <c r="G922" t="s">
        <v>8221</v>
      </c>
      <c r="H922">
        <v>1</v>
      </c>
    </row>
    <row r="923" spans="7:8" x14ac:dyDescent="0.45">
      <c r="G923" t="s">
        <v>8221</v>
      </c>
      <c r="H923">
        <v>0</v>
      </c>
    </row>
    <row r="924" spans="7:8" x14ac:dyDescent="0.45">
      <c r="G924" t="s">
        <v>8221</v>
      </c>
      <c r="H924">
        <v>20</v>
      </c>
    </row>
    <row r="925" spans="7:8" x14ac:dyDescent="0.45">
      <c r="G925" t="s">
        <v>8221</v>
      </c>
      <c r="H925">
        <v>30</v>
      </c>
    </row>
    <row r="926" spans="7:8" x14ac:dyDescent="0.45">
      <c r="G926" t="s">
        <v>8221</v>
      </c>
      <c r="H926">
        <v>6</v>
      </c>
    </row>
    <row r="927" spans="7:8" x14ac:dyDescent="0.45">
      <c r="G927" t="s">
        <v>8221</v>
      </c>
      <c r="H927">
        <v>15</v>
      </c>
    </row>
    <row r="928" spans="7:8" x14ac:dyDescent="0.45">
      <c r="G928" t="s">
        <v>8221</v>
      </c>
      <c r="H928">
        <v>5</v>
      </c>
    </row>
    <row r="929" spans="7:8" x14ac:dyDescent="0.45">
      <c r="G929" t="s">
        <v>8221</v>
      </c>
      <c r="H929">
        <v>0</v>
      </c>
    </row>
    <row r="930" spans="7:8" x14ac:dyDescent="0.45">
      <c r="G930" t="s">
        <v>8221</v>
      </c>
      <c r="H930">
        <v>0</v>
      </c>
    </row>
    <row r="931" spans="7:8" x14ac:dyDescent="0.45">
      <c r="G931" t="s">
        <v>8221</v>
      </c>
      <c r="H931">
        <v>28</v>
      </c>
    </row>
    <row r="932" spans="7:8" x14ac:dyDescent="0.45">
      <c r="G932" t="s">
        <v>8221</v>
      </c>
      <c r="H932">
        <v>0</v>
      </c>
    </row>
    <row r="933" spans="7:8" x14ac:dyDescent="0.45">
      <c r="G933" t="s">
        <v>8221</v>
      </c>
      <c r="H933">
        <v>5</v>
      </c>
    </row>
    <row r="934" spans="7:8" x14ac:dyDescent="0.45">
      <c r="G934" t="s">
        <v>8221</v>
      </c>
      <c r="H934">
        <v>7</v>
      </c>
    </row>
    <row r="935" spans="7:8" x14ac:dyDescent="0.45">
      <c r="G935" t="s">
        <v>8221</v>
      </c>
      <c r="H935">
        <v>30</v>
      </c>
    </row>
    <row r="936" spans="7:8" x14ac:dyDescent="0.45">
      <c r="G936" t="s">
        <v>8221</v>
      </c>
      <c r="H936">
        <v>2</v>
      </c>
    </row>
    <row r="937" spans="7:8" x14ac:dyDescent="0.45">
      <c r="G937" t="s">
        <v>8221</v>
      </c>
      <c r="H937">
        <v>30</v>
      </c>
    </row>
    <row r="938" spans="7:8" x14ac:dyDescent="0.45">
      <c r="G938" t="s">
        <v>8221</v>
      </c>
      <c r="H938">
        <v>2</v>
      </c>
    </row>
    <row r="939" spans="7:8" x14ac:dyDescent="0.45">
      <c r="G939" t="s">
        <v>8221</v>
      </c>
      <c r="H939">
        <v>0</v>
      </c>
    </row>
    <row r="940" spans="7:8" x14ac:dyDescent="0.45">
      <c r="G940" t="s">
        <v>8221</v>
      </c>
      <c r="H940">
        <v>2</v>
      </c>
    </row>
    <row r="941" spans="7:8" x14ac:dyDescent="0.45">
      <c r="G941" t="s">
        <v>8221</v>
      </c>
      <c r="H941">
        <v>1</v>
      </c>
    </row>
    <row r="942" spans="7:8" x14ac:dyDescent="0.45">
      <c r="G942" t="s">
        <v>8221</v>
      </c>
      <c r="H942">
        <v>2</v>
      </c>
    </row>
    <row r="943" spans="7:8" x14ac:dyDescent="0.45">
      <c r="G943" t="s">
        <v>8221</v>
      </c>
      <c r="H943">
        <v>14</v>
      </c>
    </row>
    <row r="944" spans="7:8" x14ac:dyDescent="0.45">
      <c r="G944" t="s">
        <v>8221</v>
      </c>
      <c r="H944">
        <v>31</v>
      </c>
    </row>
    <row r="945" spans="7:8" x14ac:dyDescent="0.45">
      <c r="G945" t="s">
        <v>8221</v>
      </c>
      <c r="H945">
        <v>16</v>
      </c>
    </row>
    <row r="946" spans="7:8" x14ac:dyDescent="0.45">
      <c r="G946" t="s">
        <v>8221</v>
      </c>
      <c r="H946">
        <v>12</v>
      </c>
    </row>
    <row r="947" spans="7:8" x14ac:dyDescent="0.45">
      <c r="G947" t="s">
        <v>8221</v>
      </c>
      <c r="H947">
        <v>96</v>
      </c>
    </row>
    <row r="948" spans="7:8" x14ac:dyDescent="0.45">
      <c r="G948" t="s">
        <v>8221</v>
      </c>
      <c r="H948">
        <v>16</v>
      </c>
    </row>
    <row r="949" spans="7:8" x14ac:dyDescent="0.45">
      <c r="G949" t="s">
        <v>8221</v>
      </c>
      <c r="H949">
        <v>5</v>
      </c>
    </row>
    <row r="950" spans="7:8" x14ac:dyDescent="0.45">
      <c r="G950" t="s">
        <v>8221</v>
      </c>
      <c r="H950">
        <v>0</v>
      </c>
    </row>
    <row r="951" spans="7:8" x14ac:dyDescent="0.45">
      <c r="G951" t="s">
        <v>8221</v>
      </c>
      <c r="H951">
        <v>8</v>
      </c>
    </row>
    <row r="952" spans="7:8" x14ac:dyDescent="0.45">
      <c r="G952" t="s">
        <v>8221</v>
      </c>
      <c r="H952">
        <v>7</v>
      </c>
    </row>
    <row r="953" spans="7:8" x14ac:dyDescent="0.45">
      <c r="G953" t="s">
        <v>8221</v>
      </c>
      <c r="H953">
        <v>24</v>
      </c>
    </row>
    <row r="954" spans="7:8" x14ac:dyDescent="0.45">
      <c r="G954" t="s">
        <v>8221</v>
      </c>
      <c r="H954">
        <v>121</v>
      </c>
    </row>
    <row r="955" spans="7:8" x14ac:dyDescent="0.45">
      <c r="G955" t="s">
        <v>8221</v>
      </c>
      <c r="H955">
        <v>196</v>
      </c>
    </row>
    <row r="956" spans="7:8" x14ac:dyDescent="0.45">
      <c r="G956" t="s">
        <v>8221</v>
      </c>
      <c r="H956">
        <v>5</v>
      </c>
    </row>
    <row r="957" spans="7:8" x14ac:dyDescent="0.45">
      <c r="G957" t="s">
        <v>8221</v>
      </c>
      <c r="H957">
        <v>73</v>
      </c>
    </row>
    <row r="958" spans="7:8" x14ac:dyDescent="0.45">
      <c r="G958" t="s">
        <v>8221</v>
      </c>
      <c r="H958">
        <v>93</v>
      </c>
    </row>
    <row r="959" spans="7:8" x14ac:dyDescent="0.45">
      <c r="G959" t="s">
        <v>8221</v>
      </c>
      <c r="H959">
        <v>17</v>
      </c>
    </row>
    <row r="960" spans="7:8" x14ac:dyDescent="0.45">
      <c r="G960" t="s">
        <v>8221</v>
      </c>
      <c r="H960">
        <v>7</v>
      </c>
    </row>
    <row r="961" spans="7:8" x14ac:dyDescent="0.45">
      <c r="G961" t="s">
        <v>8221</v>
      </c>
      <c r="H961">
        <v>17</v>
      </c>
    </row>
    <row r="962" spans="7:8" x14ac:dyDescent="0.45">
      <c r="G962" t="s">
        <v>8221</v>
      </c>
      <c r="H962">
        <v>171</v>
      </c>
    </row>
    <row r="963" spans="7:8" x14ac:dyDescent="0.45">
      <c r="G963" t="s">
        <v>8221</v>
      </c>
      <c r="H963">
        <v>188</v>
      </c>
    </row>
    <row r="964" spans="7:8" x14ac:dyDescent="0.45">
      <c r="G964" t="s">
        <v>8221</v>
      </c>
      <c r="H964">
        <v>110</v>
      </c>
    </row>
    <row r="965" spans="7:8" x14ac:dyDescent="0.45">
      <c r="G965" t="s">
        <v>8221</v>
      </c>
      <c r="H965">
        <v>37</v>
      </c>
    </row>
    <row r="966" spans="7:8" x14ac:dyDescent="0.45">
      <c r="G966" t="s">
        <v>8221</v>
      </c>
      <c r="H966">
        <v>9</v>
      </c>
    </row>
    <row r="967" spans="7:8" x14ac:dyDescent="0.45">
      <c r="G967" t="s">
        <v>8221</v>
      </c>
      <c r="H967">
        <v>29</v>
      </c>
    </row>
    <row r="968" spans="7:8" x14ac:dyDescent="0.45">
      <c r="G968" t="s">
        <v>8221</v>
      </c>
      <c r="H968">
        <v>6</v>
      </c>
    </row>
    <row r="969" spans="7:8" x14ac:dyDescent="0.45">
      <c r="G969" t="s">
        <v>8221</v>
      </c>
      <c r="H969">
        <v>30</v>
      </c>
    </row>
    <row r="970" spans="7:8" x14ac:dyDescent="0.45">
      <c r="G970" t="s">
        <v>8221</v>
      </c>
      <c r="H970">
        <v>81</v>
      </c>
    </row>
    <row r="971" spans="7:8" x14ac:dyDescent="0.45">
      <c r="G971" t="s">
        <v>8221</v>
      </c>
      <c r="H971">
        <v>4</v>
      </c>
    </row>
    <row r="972" spans="7:8" x14ac:dyDescent="0.45">
      <c r="G972" t="s">
        <v>8221</v>
      </c>
      <c r="H972">
        <v>11</v>
      </c>
    </row>
    <row r="973" spans="7:8" x14ac:dyDescent="0.45">
      <c r="G973" t="s">
        <v>8221</v>
      </c>
      <c r="H973">
        <v>14</v>
      </c>
    </row>
    <row r="974" spans="7:8" x14ac:dyDescent="0.45">
      <c r="G974" t="s">
        <v>8221</v>
      </c>
      <c r="H974">
        <v>5</v>
      </c>
    </row>
    <row r="975" spans="7:8" x14ac:dyDescent="0.45">
      <c r="G975" t="s">
        <v>8221</v>
      </c>
      <c r="H975">
        <v>45</v>
      </c>
    </row>
    <row r="976" spans="7:8" x14ac:dyDescent="0.45">
      <c r="G976" t="s">
        <v>8221</v>
      </c>
      <c r="H976">
        <v>8</v>
      </c>
    </row>
    <row r="977" spans="7:8" x14ac:dyDescent="0.45">
      <c r="G977" t="s">
        <v>8221</v>
      </c>
      <c r="H977">
        <v>3</v>
      </c>
    </row>
    <row r="978" spans="7:8" x14ac:dyDescent="0.45">
      <c r="G978" t="s">
        <v>8221</v>
      </c>
      <c r="H978">
        <v>24</v>
      </c>
    </row>
    <row r="979" spans="7:8" x14ac:dyDescent="0.45">
      <c r="G979" t="s">
        <v>8221</v>
      </c>
      <c r="H979">
        <v>18</v>
      </c>
    </row>
    <row r="980" spans="7:8" x14ac:dyDescent="0.45">
      <c r="G980" t="s">
        <v>8221</v>
      </c>
      <c r="H980">
        <v>12</v>
      </c>
    </row>
    <row r="981" spans="7:8" x14ac:dyDescent="0.45">
      <c r="G981" t="s">
        <v>8221</v>
      </c>
      <c r="H981">
        <v>123</v>
      </c>
    </row>
    <row r="982" spans="7:8" x14ac:dyDescent="0.45">
      <c r="G982" t="s">
        <v>8221</v>
      </c>
      <c r="H982">
        <v>96</v>
      </c>
    </row>
    <row r="983" spans="7:8" x14ac:dyDescent="0.45">
      <c r="G983" t="s">
        <v>8221</v>
      </c>
      <c r="H983">
        <v>31</v>
      </c>
    </row>
    <row r="984" spans="7:8" x14ac:dyDescent="0.45">
      <c r="G984" t="s">
        <v>8221</v>
      </c>
      <c r="H984">
        <v>4</v>
      </c>
    </row>
    <row r="985" spans="7:8" x14ac:dyDescent="0.45">
      <c r="G985" t="s">
        <v>8221</v>
      </c>
      <c r="H985">
        <v>3</v>
      </c>
    </row>
    <row r="986" spans="7:8" x14ac:dyDescent="0.45">
      <c r="G986" t="s">
        <v>8221</v>
      </c>
      <c r="H986">
        <v>179</v>
      </c>
    </row>
    <row r="987" spans="7:8" x14ac:dyDescent="0.45">
      <c r="G987" t="s">
        <v>8221</v>
      </c>
      <c r="H987">
        <v>3</v>
      </c>
    </row>
    <row r="988" spans="7:8" x14ac:dyDescent="0.45">
      <c r="G988" t="s">
        <v>8221</v>
      </c>
      <c r="H988">
        <v>23</v>
      </c>
    </row>
    <row r="989" spans="7:8" x14ac:dyDescent="0.45">
      <c r="G989" t="s">
        <v>8221</v>
      </c>
      <c r="H989">
        <v>23</v>
      </c>
    </row>
    <row r="990" spans="7:8" x14ac:dyDescent="0.45">
      <c r="G990" t="s">
        <v>8221</v>
      </c>
      <c r="H990">
        <v>41</v>
      </c>
    </row>
    <row r="991" spans="7:8" x14ac:dyDescent="0.45">
      <c r="G991" t="s">
        <v>8221</v>
      </c>
      <c r="H991">
        <v>0</v>
      </c>
    </row>
    <row r="992" spans="7:8" x14ac:dyDescent="0.45">
      <c r="G992" t="s">
        <v>8221</v>
      </c>
      <c r="H992">
        <v>32</v>
      </c>
    </row>
    <row r="993" spans="7:8" x14ac:dyDescent="0.45">
      <c r="G993" t="s">
        <v>8221</v>
      </c>
      <c r="H993">
        <v>2</v>
      </c>
    </row>
    <row r="994" spans="7:8" x14ac:dyDescent="0.45">
      <c r="G994" t="s">
        <v>8221</v>
      </c>
      <c r="H994">
        <v>7</v>
      </c>
    </row>
    <row r="995" spans="7:8" x14ac:dyDescent="0.45">
      <c r="G995" t="s">
        <v>8221</v>
      </c>
      <c r="H995">
        <v>4</v>
      </c>
    </row>
    <row r="996" spans="7:8" x14ac:dyDescent="0.45">
      <c r="G996" t="s">
        <v>8221</v>
      </c>
      <c r="H996">
        <v>196</v>
      </c>
    </row>
    <row r="997" spans="7:8" x14ac:dyDescent="0.45">
      <c r="G997" t="s">
        <v>8221</v>
      </c>
      <c r="H997">
        <v>11</v>
      </c>
    </row>
    <row r="998" spans="7:8" x14ac:dyDescent="0.45">
      <c r="G998" t="s">
        <v>8221</v>
      </c>
      <c r="H998">
        <v>9</v>
      </c>
    </row>
    <row r="999" spans="7:8" x14ac:dyDescent="0.45">
      <c r="G999" t="s">
        <v>8221</v>
      </c>
      <c r="H999">
        <v>5</v>
      </c>
    </row>
    <row r="1000" spans="7:8" x14ac:dyDescent="0.45">
      <c r="G1000" t="s">
        <v>8221</v>
      </c>
      <c r="H1000">
        <v>8</v>
      </c>
    </row>
    <row r="1001" spans="7:8" x14ac:dyDescent="0.45">
      <c r="G1001" t="s">
        <v>8221</v>
      </c>
      <c r="H1001">
        <v>229</v>
      </c>
    </row>
    <row r="1002" spans="7:8" x14ac:dyDescent="0.45">
      <c r="G1002" t="s">
        <v>8221</v>
      </c>
      <c r="H1002">
        <v>40</v>
      </c>
    </row>
    <row r="1003" spans="7:8" x14ac:dyDescent="0.45">
      <c r="G1003" t="s">
        <v>8220</v>
      </c>
      <c r="H1003">
        <v>6</v>
      </c>
    </row>
    <row r="1004" spans="7:8" x14ac:dyDescent="0.45">
      <c r="G1004" t="s">
        <v>8220</v>
      </c>
      <c r="H1004">
        <v>4</v>
      </c>
    </row>
    <row r="1005" spans="7:8" x14ac:dyDescent="0.45">
      <c r="G1005" t="s">
        <v>8220</v>
      </c>
      <c r="H1005">
        <v>22</v>
      </c>
    </row>
    <row r="1006" spans="7:8" x14ac:dyDescent="0.45">
      <c r="G1006" t="s">
        <v>8220</v>
      </c>
      <c r="H1006">
        <v>15</v>
      </c>
    </row>
    <row r="1007" spans="7:8" x14ac:dyDescent="0.45">
      <c r="G1007" t="s">
        <v>8220</v>
      </c>
      <c r="H1007">
        <v>95</v>
      </c>
    </row>
    <row r="1008" spans="7:8" x14ac:dyDescent="0.45">
      <c r="G1008" t="s">
        <v>8220</v>
      </c>
      <c r="H1008">
        <v>161</v>
      </c>
    </row>
    <row r="1009" spans="7:8" x14ac:dyDescent="0.45">
      <c r="G1009" t="s">
        <v>8220</v>
      </c>
      <c r="H1009">
        <v>8</v>
      </c>
    </row>
    <row r="1010" spans="7:8" x14ac:dyDescent="0.45">
      <c r="G1010" t="s">
        <v>8220</v>
      </c>
      <c r="H1010">
        <v>76</v>
      </c>
    </row>
    <row r="1011" spans="7:8" x14ac:dyDescent="0.45">
      <c r="G1011" t="s">
        <v>8220</v>
      </c>
      <c r="H1011">
        <v>1</v>
      </c>
    </row>
    <row r="1012" spans="7:8" x14ac:dyDescent="0.45">
      <c r="G1012" t="s">
        <v>8220</v>
      </c>
      <c r="H1012">
        <v>101</v>
      </c>
    </row>
    <row r="1013" spans="7:8" x14ac:dyDescent="0.45">
      <c r="G1013" t="s">
        <v>8220</v>
      </c>
      <c r="H1013">
        <v>4</v>
      </c>
    </row>
    <row r="1014" spans="7:8" x14ac:dyDescent="0.45">
      <c r="G1014" t="s">
        <v>8220</v>
      </c>
      <c r="H1014">
        <v>1</v>
      </c>
    </row>
    <row r="1015" spans="7:8" x14ac:dyDescent="0.45">
      <c r="G1015" t="s">
        <v>8220</v>
      </c>
      <c r="H1015">
        <v>775</v>
      </c>
    </row>
    <row r="1016" spans="7:8" x14ac:dyDescent="0.45">
      <c r="G1016" t="s">
        <v>8220</v>
      </c>
      <c r="H1016">
        <v>90</v>
      </c>
    </row>
    <row r="1017" spans="7:8" x14ac:dyDescent="0.45">
      <c r="G1017" t="s">
        <v>8220</v>
      </c>
      <c r="H1017">
        <v>16</v>
      </c>
    </row>
    <row r="1018" spans="7:8" x14ac:dyDescent="0.45">
      <c r="G1018" t="s">
        <v>8220</v>
      </c>
      <c r="H1018">
        <v>6</v>
      </c>
    </row>
    <row r="1019" spans="7:8" x14ac:dyDescent="0.45">
      <c r="G1019" t="s">
        <v>8220</v>
      </c>
      <c r="H1019">
        <v>38</v>
      </c>
    </row>
    <row r="1020" spans="7:8" x14ac:dyDescent="0.45">
      <c r="G1020" t="s">
        <v>8220</v>
      </c>
      <c r="H1020">
        <v>355</v>
      </c>
    </row>
    <row r="1021" spans="7:8" x14ac:dyDescent="0.45">
      <c r="G1021" t="s">
        <v>8220</v>
      </c>
      <c r="H1021">
        <v>7</v>
      </c>
    </row>
    <row r="1022" spans="7:8" x14ac:dyDescent="0.45">
      <c r="G1022" t="s">
        <v>8220</v>
      </c>
      <c r="H1022">
        <v>400</v>
      </c>
    </row>
    <row r="1023" spans="7:8" x14ac:dyDescent="0.45">
      <c r="G1023" t="s">
        <v>8219</v>
      </c>
      <c r="H1023">
        <v>30</v>
      </c>
    </row>
    <row r="1024" spans="7:8" x14ac:dyDescent="0.45">
      <c r="G1024" t="s">
        <v>8219</v>
      </c>
      <c r="H1024">
        <v>478</v>
      </c>
    </row>
    <row r="1025" spans="7:8" x14ac:dyDescent="0.45">
      <c r="G1025" t="s">
        <v>8219</v>
      </c>
      <c r="H1025">
        <v>74</v>
      </c>
    </row>
    <row r="1026" spans="7:8" x14ac:dyDescent="0.45">
      <c r="G1026" t="s">
        <v>8219</v>
      </c>
      <c r="H1026">
        <v>131</v>
      </c>
    </row>
    <row r="1027" spans="7:8" x14ac:dyDescent="0.45">
      <c r="G1027" t="s">
        <v>8219</v>
      </c>
      <c r="H1027">
        <v>61</v>
      </c>
    </row>
    <row r="1028" spans="7:8" x14ac:dyDescent="0.45">
      <c r="G1028" t="s">
        <v>8219</v>
      </c>
      <c r="H1028">
        <v>1071</v>
      </c>
    </row>
    <row r="1029" spans="7:8" x14ac:dyDescent="0.45">
      <c r="G1029" t="s">
        <v>8219</v>
      </c>
      <c r="H1029">
        <v>122</v>
      </c>
    </row>
    <row r="1030" spans="7:8" x14ac:dyDescent="0.45">
      <c r="G1030" t="s">
        <v>8219</v>
      </c>
      <c r="H1030">
        <v>111</v>
      </c>
    </row>
    <row r="1031" spans="7:8" x14ac:dyDescent="0.45">
      <c r="G1031" t="s">
        <v>8219</v>
      </c>
      <c r="H1031">
        <v>255</v>
      </c>
    </row>
    <row r="1032" spans="7:8" x14ac:dyDescent="0.45">
      <c r="G1032" t="s">
        <v>8219</v>
      </c>
      <c r="H1032">
        <v>141</v>
      </c>
    </row>
    <row r="1033" spans="7:8" x14ac:dyDescent="0.45">
      <c r="G1033" t="s">
        <v>8219</v>
      </c>
      <c r="H1033">
        <v>159</v>
      </c>
    </row>
    <row r="1034" spans="7:8" x14ac:dyDescent="0.45">
      <c r="G1034" t="s">
        <v>8219</v>
      </c>
      <c r="H1034">
        <v>99</v>
      </c>
    </row>
    <row r="1035" spans="7:8" x14ac:dyDescent="0.45">
      <c r="G1035" t="s">
        <v>8219</v>
      </c>
      <c r="H1035">
        <v>96</v>
      </c>
    </row>
    <row r="1036" spans="7:8" x14ac:dyDescent="0.45">
      <c r="G1036" t="s">
        <v>8219</v>
      </c>
      <c r="H1036">
        <v>27</v>
      </c>
    </row>
    <row r="1037" spans="7:8" x14ac:dyDescent="0.45">
      <c r="G1037" t="s">
        <v>8219</v>
      </c>
      <c r="H1037">
        <v>166</v>
      </c>
    </row>
    <row r="1038" spans="7:8" x14ac:dyDescent="0.45">
      <c r="G1038" t="s">
        <v>8219</v>
      </c>
      <c r="H1038">
        <v>76</v>
      </c>
    </row>
    <row r="1039" spans="7:8" x14ac:dyDescent="0.45">
      <c r="G1039" t="s">
        <v>8219</v>
      </c>
      <c r="H1039">
        <v>211</v>
      </c>
    </row>
    <row r="1040" spans="7:8" x14ac:dyDescent="0.45">
      <c r="G1040" t="s">
        <v>8219</v>
      </c>
      <c r="H1040">
        <v>21</v>
      </c>
    </row>
    <row r="1041" spans="7:8" x14ac:dyDescent="0.45">
      <c r="G1041" t="s">
        <v>8219</v>
      </c>
      <c r="H1041">
        <v>61</v>
      </c>
    </row>
    <row r="1042" spans="7:8" x14ac:dyDescent="0.45">
      <c r="G1042" t="s">
        <v>8219</v>
      </c>
      <c r="H1042">
        <v>30</v>
      </c>
    </row>
    <row r="1043" spans="7:8" x14ac:dyDescent="0.45">
      <c r="G1043" t="s">
        <v>8220</v>
      </c>
      <c r="H1043">
        <v>1</v>
      </c>
    </row>
    <row r="1044" spans="7:8" x14ac:dyDescent="0.45">
      <c r="G1044" t="s">
        <v>8220</v>
      </c>
      <c r="H1044">
        <v>0</v>
      </c>
    </row>
    <row r="1045" spans="7:8" x14ac:dyDescent="0.45">
      <c r="G1045" t="s">
        <v>8220</v>
      </c>
      <c r="H1045">
        <v>1</v>
      </c>
    </row>
    <row r="1046" spans="7:8" x14ac:dyDescent="0.45">
      <c r="G1046" t="s">
        <v>8220</v>
      </c>
      <c r="H1046">
        <v>292</v>
      </c>
    </row>
    <row r="1047" spans="7:8" x14ac:dyDescent="0.45">
      <c r="G1047" t="s">
        <v>8220</v>
      </c>
      <c r="H1047">
        <v>2</v>
      </c>
    </row>
    <row r="1048" spans="7:8" x14ac:dyDescent="0.45">
      <c r="G1048" t="s">
        <v>8220</v>
      </c>
      <c r="H1048">
        <v>8</v>
      </c>
    </row>
    <row r="1049" spans="7:8" x14ac:dyDescent="0.45">
      <c r="G1049" t="s">
        <v>8220</v>
      </c>
      <c r="H1049">
        <v>0</v>
      </c>
    </row>
    <row r="1050" spans="7:8" x14ac:dyDescent="0.45">
      <c r="G1050" t="s">
        <v>8220</v>
      </c>
      <c r="H1050">
        <v>1</v>
      </c>
    </row>
    <row r="1051" spans="7:8" x14ac:dyDescent="0.45">
      <c r="G1051" t="s">
        <v>8220</v>
      </c>
      <c r="H1051">
        <v>4</v>
      </c>
    </row>
    <row r="1052" spans="7:8" x14ac:dyDescent="0.45">
      <c r="G1052" t="s">
        <v>8220</v>
      </c>
      <c r="H1052">
        <v>0</v>
      </c>
    </row>
    <row r="1053" spans="7:8" x14ac:dyDescent="0.45">
      <c r="G1053" t="s">
        <v>8220</v>
      </c>
      <c r="H1053">
        <v>0</v>
      </c>
    </row>
    <row r="1054" spans="7:8" x14ac:dyDescent="0.45">
      <c r="G1054" t="s">
        <v>8220</v>
      </c>
      <c r="H1054">
        <v>0</v>
      </c>
    </row>
    <row r="1055" spans="7:8" x14ac:dyDescent="0.45">
      <c r="G1055" t="s">
        <v>8220</v>
      </c>
      <c r="H1055">
        <v>0</v>
      </c>
    </row>
    <row r="1056" spans="7:8" x14ac:dyDescent="0.45">
      <c r="G1056" t="s">
        <v>8220</v>
      </c>
      <c r="H1056">
        <v>1</v>
      </c>
    </row>
    <row r="1057" spans="7:8" x14ac:dyDescent="0.45">
      <c r="G1057" t="s">
        <v>8220</v>
      </c>
      <c r="H1057">
        <v>0</v>
      </c>
    </row>
    <row r="1058" spans="7:8" x14ac:dyDescent="0.45">
      <c r="G1058" t="s">
        <v>8220</v>
      </c>
      <c r="H1058">
        <v>0</v>
      </c>
    </row>
    <row r="1059" spans="7:8" x14ac:dyDescent="0.45">
      <c r="G1059" t="s">
        <v>8220</v>
      </c>
      <c r="H1059">
        <v>0</v>
      </c>
    </row>
    <row r="1060" spans="7:8" x14ac:dyDescent="0.45">
      <c r="G1060" t="s">
        <v>8220</v>
      </c>
      <c r="H1060">
        <v>0</v>
      </c>
    </row>
    <row r="1061" spans="7:8" x14ac:dyDescent="0.45">
      <c r="G1061" t="s">
        <v>8220</v>
      </c>
      <c r="H1061">
        <v>0</v>
      </c>
    </row>
    <row r="1062" spans="7:8" x14ac:dyDescent="0.45">
      <c r="G1062" t="s">
        <v>8220</v>
      </c>
      <c r="H1062">
        <v>0</v>
      </c>
    </row>
    <row r="1063" spans="7:8" x14ac:dyDescent="0.45">
      <c r="G1063" t="s">
        <v>8220</v>
      </c>
      <c r="H1063">
        <v>1</v>
      </c>
    </row>
    <row r="1064" spans="7:8" x14ac:dyDescent="0.45">
      <c r="G1064" t="s">
        <v>8220</v>
      </c>
      <c r="H1064">
        <v>0</v>
      </c>
    </row>
    <row r="1065" spans="7:8" x14ac:dyDescent="0.45">
      <c r="G1065" t="s">
        <v>8220</v>
      </c>
      <c r="H1065">
        <v>4</v>
      </c>
    </row>
    <row r="1066" spans="7:8" x14ac:dyDescent="0.45">
      <c r="G1066" t="s">
        <v>8220</v>
      </c>
      <c r="H1066">
        <v>0</v>
      </c>
    </row>
    <row r="1067" spans="7:8" x14ac:dyDescent="0.45">
      <c r="G1067" t="s">
        <v>8221</v>
      </c>
      <c r="H1067">
        <v>123</v>
      </c>
    </row>
    <row r="1068" spans="7:8" x14ac:dyDescent="0.45">
      <c r="G1068" t="s">
        <v>8221</v>
      </c>
      <c r="H1068">
        <v>5</v>
      </c>
    </row>
    <row r="1069" spans="7:8" x14ac:dyDescent="0.45">
      <c r="G1069" t="s">
        <v>8221</v>
      </c>
      <c r="H1069">
        <v>148</v>
      </c>
    </row>
    <row r="1070" spans="7:8" x14ac:dyDescent="0.45">
      <c r="G1070" t="s">
        <v>8221</v>
      </c>
      <c r="H1070">
        <v>10</v>
      </c>
    </row>
    <row r="1071" spans="7:8" x14ac:dyDescent="0.45">
      <c r="G1071" t="s">
        <v>8221</v>
      </c>
      <c r="H1071">
        <v>4</v>
      </c>
    </row>
    <row r="1072" spans="7:8" x14ac:dyDescent="0.45">
      <c r="G1072" t="s">
        <v>8221</v>
      </c>
      <c r="H1072">
        <v>21</v>
      </c>
    </row>
    <row r="1073" spans="7:8" x14ac:dyDescent="0.45">
      <c r="G1073" t="s">
        <v>8221</v>
      </c>
      <c r="H1073">
        <v>2</v>
      </c>
    </row>
    <row r="1074" spans="7:8" x14ac:dyDescent="0.45">
      <c r="G1074" t="s">
        <v>8221</v>
      </c>
      <c r="H1074">
        <v>0</v>
      </c>
    </row>
    <row r="1075" spans="7:8" x14ac:dyDescent="0.45">
      <c r="G1075" t="s">
        <v>8221</v>
      </c>
      <c r="H1075">
        <v>4</v>
      </c>
    </row>
    <row r="1076" spans="7:8" x14ac:dyDescent="0.45">
      <c r="G1076" t="s">
        <v>8221</v>
      </c>
      <c r="H1076">
        <v>1</v>
      </c>
    </row>
    <row r="1077" spans="7:8" x14ac:dyDescent="0.45">
      <c r="G1077" t="s">
        <v>8221</v>
      </c>
      <c r="H1077">
        <v>30</v>
      </c>
    </row>
    <row r="1078" spans="7:8" x14ac:dyDescent="0.45">
      <c r="G1078" t="s">
        <v>8221</v>
      </c>
      <c r="H1078">
        <v>3</v>
      </c>
    </row>
    <row r="1079" spans="7:8" x14ac:dyDescent="0.45">
      <c r="G1079" t="s">
        <v>8221</v>
      </c>
      <c r="H1079">
        <v>975</v>
      </c>
    </row>
    <row r="1080" spans="7:8" x14ac:dyDescent="0.45">
      <c r="G1080" t="s">
        <v>8221</v>
      </c>
      <c r="H1080">
        <v>167</v>
      </c>
    </row>
    <row r="1081" spans="7:8" x14ac:dyDescent="0.45">
      <c r="G1081" t="s">
        <v>8221</v>
      </c>
      <c r="H1081">
        <v>5</v>
      </c>
    </row>
    <row r="1082" spans="7:8" x14ac:dyDescent="0.45">
      <c r="G1082" t="s">
        <v>8221</v>
      </c>
      <c r="H1082">
        <v>18</v>
      </c>
    </row>
    <row r="1083" spans="7:8" x14ac:dyDescent="0.45">
      <c r="G1083" t="s">
        <v>8221</v>
      </c>
      <c r="H1083">
        <v>98</v>
      </c>
    </row>
    <row r="1084" spans="7:8" x14ac:dyDescent="0.45">
      <c r="G1084" t="s">
        <v>8221</v>
      </c>
      <c r="H1084">
        <v>4</v>
      </c>
    </row>
    <row r="1085" spans="7:8" x14ac:dyDescent="0.45">
      <c r="G1085" t="s">
        <v>8221</v>
      </c>
      <c r="H1085">
        <v>3</v>
      </c>
    </row>
    <row r="1086" spans="7:8" x14ac:dyDescent="0.45">
      <c r="G1086" t="s">
        <v>8221</v>
      </c>
      <c r="H1086">
        <v>1</v>
      </c>
    </row>
    <row r="1087" spans="7:8" x14ac:dyDescent="0.45">
      <c r="G1087" t="s">
        <v>8221</v>
      </c>
      <c r="H1087">
        <v>0</v>
      </c>
    </row>
    <row r="1088" spans="7:8" x14ac:dyDescent="0.45">
      <c r="G1088" t="s">
        <v>8221</v>
      </c>
      <c r="H1088">
        <v>9</v>
      </c>
    </row>
    <row r="1089" spans="7:8" x14ac:dyDescent="0.45">
      <c r="G1089" t="s">
        <v>8221</v>
      </c>
      <c r="H1089">
        <v>2</v>
      </c>
    </row>
    <row r="1090" spans="7:8" x14ac:dyDescent="0.45">
      <c r="G1090" t="s">
        <v>8221</v>
      </c>
      <c r="H1090">
        <v>0</v>
      </c>
    </row>
    <row r="1091" spans="7:8" x14ac:dyDescent="0.45">
      <c r="G1091" t="s">
        <v>8221</v>
      </c>
      <c r="H1091">
        <v>147</v>
      </c>
    </row>
    <row r="1092" spans="7:8" x14ac:dyDescent="0.45">
      <c r="G1092" t="s">
        <v>8221</v>
      </c>
      <c r="H1092">
        <v>49</v>
      </c>
    </row>
    <row r="1093" spans="7:8" x14ac:dyDescent="0.45">
      <c r="G1093" t="s">
        <v>8221</v>
      </c>
      <c r="H1093">
        <v>1</v>
      </c>
    </row>
    <row r="1094" spans="7:8" x14ac:dyDescent="0.45">
      <c r="G1094" t="s">
        <v>8221</v>
      </c>
      <c r="H1094">
        <v>2</v>
      </c>
    </row>
    <row r="1095" spans="7:8" x14ac:dyDescent="0.45">
      <c r="G1095" t="s">
        <v>8221</v>
      </c>
      <c r="H1095">
        <v>7</v>
      </c>
    </row>
    <row r="1096" spans="7:8" x14ac:dyDescent="0.45">
      <c r="G1096" t="s">
        <v>8221</v>
      </c>
      <c r="H1096">
        <v>4</v>
      </c>
    </row>
    <row r="1097" spans="7:8" x14ac:dyDescent="0.45">
      <c r="G1097" t="s">
        <v>8221</v>
      </c>
      <c r="H1097">
        <v>27</v>
      </c>
    </row>
    <row r="1098" spans="7:8" x14ac:dyDescent="0.45">
      <c r="G1098" t="s">
        <v>8221</v>
      </c>
      <c r="H1098">
        <v>94</v>
      </c>
    </row>
    <row r="1099" spans="7:8" x14ac:dyDescent="0.45">
      <c r="G1099" t="s">
        <v>8221</v>
      </c>
      <c r="H1099">
        <v>29</v>
      </c>
    </row>
    <row r="1100" spans="7:8" x14ac:dyDescent="0.45">
      <c r="G1100" t="s">
        <v>8221</v>
      </c>
      <c r="H1100">
        <v>7</v>
      </c>
    </row>
    <row r="1101" spans="7:8" x14ac:dyDescent="0.45">
      <c r="G1101" t="s">
        <v>8221</v>
      </c>
      <c r="H1101">
        <v>22</v>
      </c>
    </row>
    <row r="1102" spans="7:8" x14ac:dyDescent="0.45">
      <c r="G1102" t="s">
        <v>8221</v>
      </c>
      <c r="H1102">
        <v>1</v>
      </c>
    </row>
    <row r="1103" spans="7:8" x14ac:dyDescent="0.45">
      <c r="G1103" t="s">
        <v>8221</v>
      </c>
      <c r="H1103">
        <v>10</v>
      </c>
    </row>
    <row r="1104" spans="7:8" x14ac:dyDescent="0.45">
      <c r="G1104" t="s">
        <v>8221</v>
      </c>
      <c r="H1104">
        <v>6</v>
      </c>
    </row>
    <row r="1105" spans="7:8" x14ac:dyDescent="0.45">
      <c r="G1105" t="s">
        <v>8221</v>
      </c>
      <c r="H1105">
        <v>24</v>
      </c>
    </row>
    <row r="1106" spans="7:8" x14ac:dyDescent="0.45">
      <c r="G1106" t="s">
        <v>8221</v>
      </c>
      <c r="H1106">
        <v>15</v>
      </c>
    </row>
    <row r="1107" spans="7:8" x14ac:dyDescent="0.45">
      <c r="G1107" t="s">
        <v>8221</v>
      </c>
      <c r="H1107">
        <v>37</v>
      </c>
    </row>
    <row r="1108" spans="7:8" x14ac:dyDescent="0.45">
      <c r="G1108" t="s">
        <v>8221</v>
      </c>
      <c r="H1108">
        <v>20</v>
      </c>
    </row>
    <row r="1109" spans="7:8" x14ac:dyDescent="0.45">
      <c r="G1109" t="s">
        <v>8221</v>
      </c>
      <c r="H1109">
        <v>7</v>
      </c>
    </row>
    <row r="1110" spans="7:8" x14ac:dyDescent="0.45">
      <c r="G1110" t="s">
        <v>8221</v>
      </c>
      <c r="H1110">
        <v>0</v>
      </c>
    </row>
    <row r="1111" spans="7:8" x14ac:dyDescent="0.45">
      <c r="G1111" t="s">
        <v>8221</v>
      </c>
      <c r="H1111">
        <v>21</v>
      </c>
    </row>
    <row r="1112" spans="7:8" x14ac:dyDescent="0.45">
      <c r="G1112" t="s">
        <v>8221</v>
      </c>
      <c r="H1112">
        <v>3</v>
      </c>
    </row>
    <row r="1113" spans="7:8" x14ac:dyDescent="0.45">
      <c r="G1113" t="s">
        <v>8221</v>
      </c>
      <c r="H1113">
        <v>11</v>
      </c>
    </row>
    <row r="1114" spans="7:8" x14ac:dyDescent="0.45">
      <c r="G1114" t="s">
        <v>8221</v>
      </c>
      <c r="H1114">
        <v>1</v>
      </c>
    </row>
    <row r="1115" spans="7:8" x14ac:dyDescent="0.45">
      <c r="G1115" t="s">
        <v>8221</v>
      </c>
      <c r="H1115">
        <v>312</v>
      </c>
    </row>
    <row r="1116" spans="7:8" x14ac:dyDescent="0.45">
      <c r="G1116" t="s">
        <v>8221</v>
      </c>
      <c r="H1116">
        <v>1</v>
      </c>
    </row>
    <row r="1117" spans="7:8" x14ac:dyDescent="0.45">
      <c r="G1117" t="s">
        <v>8221</v>
      </c>
      <c r="H1117">
        <v>3</v>
      </c>
    </row>
    <row r="1118" spans="7:8" x14ac:dyDescent="0.45">
      <c r="G1118" t="s">
        <v>8221</v>
      </c>
      <c r="H1118">
        <v>4</v>
      </c>
    </row>
    <row r="1119" spans="7:8" x14ac:dyDescent="0.45">
      <c r="G1119" t="s">
        <v>8221</v>
      </c>
      <c r="H1119">
        <v>10</v>
      </c>
    </row>
    <row r="1120" spans="7:8" x14ac:dyDescent="0.45">
      <c r="G1120" t="s">
        <v>8221</v>
      </c>
      <c r="H1120">
        <v>8</v>
      </c>
    </row>
    <row r="1121" spans="7:8" x14ac:dyDescent="0.45">
      <c r="G1121" t="s">
        <v>8221</v>
      </c>
      <c r="H1121">
        <v>3</v>
      </c>
    </row>
    <row r="1122" spans="7:8" x14ac:dyDescent="0.45">
      <c r="G1122" t="s">
        <v>8221</v>
      </c>
      <c r="H1122">
        <v>1</v>
      </c>
    </row>
    <row r="1123" spans="7:8" x14ac:dyDescent="0.45">
      <c r="G1123" t="s">
        <v>8221</v>
      </c>
      <c r="H1123">
        <v>0</v>
      </c>
    </row>
    <row r="1124" spans="7:8" x14ac:dyDescent="0.45">
      <c r="G1124" t="s">
        <v>8221</v>
      </c>
      <c r="H1124">
        <v>5</v>
      </c>
    </row>
    <row r="1125" spans="7:8" x14ac:dyDescent="0.45">
      <c r="G1125" t="s">
        <v>8221</v>
      </c>
      <c r="H1125">
        <v>0</v>
      </c>
    </row>
    <row r="1126" spans="7:8" x14ac:dyDescent="0.45">
      <c r="G1126" t="s">
        <v>8221</v>
      </c>
      <c r="H1126">
        <v>3</v>
      </c>
    </row>
    <row r="1127" spans="7:8" x14ac:dyDescent="0.45">
      <c r="G1127" t="s">
        <v>8221</v>
      </c>
      <c r="H1127">
        <v>7</v>
      </c>
    </row>
    <row r="1128" spans="7:8" x14ac:dyDescent="0.45">
      <c r="G1128" t="s">
        <v>8221</v>
      </c>
      <c r="H1128">
        <v>0</v>
      </c>
    </row>
    <row r="1129" spans="7:8" x14ac:dyDescent="0.45">
      <c r="G1129" t="s">
        <v>8221</v>
      </c>
      <c r="H1129">
        <v>2</v>
      </c>
    </row>
    <row r="1130" spans="7:8" x14ac:dyDescent="0.45">
      <c r="G1130" t="s">
        <v>8221</v>
      </c>
      <c r="H1130">
        <v>23</v>
      </c>
    </row>
    <row r="1131" spans="7:8" x14ac:dyDescent="0.45">
      <c r="G1131" t="s">
        <v>8221</v>
      </c>
      <c r="H1131">
        <v>1</v>
      </c>
    </row>
    <row r="1132" spans="7:8" x14ac:dyDescent="0.45">
      <c r="G1132" t="s">
        <v>8221</v>
      </c>
      <c r="H1132">
        <v>2</v>
      </c>
    </row>
    <row r="1133" spans="7:8" x14ac:dyDescent="0.45">
      <c r="G1133" t="s">
        <v>8221</v>
      </c>
      <c r="H1133">
        <v>3</v>
      </c>
    </row>
    <row r="1134" spans="7:8" x14ac:dyDescent="0.45">
      <c r="G1134" t="s">
        <v>8221</v>
      </c>
      <c r="H1134">
        <v>0</v>
      </c>
    </row>
    <row r="1135" spans="7:8" x14ac:dyDescent="0.45">
      <c r="G1135" t="s">
        <v>8221</v>
      </c>
      <c r="H1135">
        <v>13</v>
      </c>
    </row>
    <row r="1136" spans="7:8" x14ac:dyDescent="0.45">
      <c r="G1136" t="s">
        <v>8221</v>
      </c>
      <c r="H1136">
        <v>1</v>
      </c>
    </row>
    <row r="1137" spans="7:8" x14ac:dyDescent="0.45">
      <c r="G1137" t="s">
        <v>8221</v>
      </c>
      <c r="H1137">
        <v>1</v>
      </c>
    </row>
    <row r="1138" spans="7:8" x14ac:dyDescent="0.45">
      <c r="G1138" t="s">
        <v>8221</v>
      </c>
      <c r="H1138">
        <v>1</v>
      </c>
    </row>
    <row r="1139" spans="7:8" x14ac:dyDescent="0.45">
      <c r="G1139" t="s">
        <v>8221</v>
      </c>
      <c r="H1139">
        <v>6</v>
      </c>
    </row>
    <row r="1140" spans="7:8" x14ac:dyDescent="0.45">
      <c r="G1140" t="s">
        <v>8221</v>
      </c>
      <c r="H1140">
        <v>39</v>
      </c>
    </row>
    <row r="1141" spans="7:8" x14ac:dyDescent="0.45">
      <c r="G1141" t="s">
        <v>8221</v>
      </c>
      <c r="H1141">
        <v>4</v>
      </c>
    </row>
    <row r="1142" spans="7:8" x14ac:dyDescent="0.45">
      <c r="G1142" t="s">
        <v>8221</v>
      </c>
      <c r="H1142">
        <v>1</v>
      </c>
    </row>
    <row r="1143" spans="7:8" x14ac:dyDescent="0.45">
      <c r="G1143" t="s">
        <v>8221</v>
      </c>
      <c r="H1143">
        <v>0</v>
      </c>
    </row>
    <row r="1144" spans="7:8" x14ac:dyDescent="0.45">
      <c r="G1144" t="s">
        <v>8221</v>
      </c>
      <c r="H1144">
        <v>0</v>
      </c>
    </row>
    <row r="1145" spans="7:8" x14ac:dyDescent="0.45">
      <c r="G1145" t="s">
        <v>8221</v>
      </c>
      <c r="H1145">
        <v>0</v>
      </c>
    </row>
    <row r="1146" spans="7:8" x14ac:dyDescent="0.45">
      <c r="G1146" t="s">
        <v>8221</v>
      </c>
      <c r="H1146">
        <v>8</v>
      </c>
    </row>
    <row r="1147" spans="7:8" x14ac:dyDescent="0.45">
      <c r="G1147" t="s">
        <v>8221</v>
      </c>
      <c r="H1147">
        <v>0</v>
      </c>
    </row>
    <row r="1148" spans="7:8" x14ac:dyDescent="0.45">
      <c r="G1148" t="s">
        <v>8221</v>
      </c>
      <c r="H1148">
        <v>1</v>
      </c>
    </row>
    <row r="1149" spans="7:8" x14ac:dyDescent="0.45">
      <c r="G1149" t="s">
        <v>8221</v>
      </c>
      <c r="H1149">
        <v>12</v>
      </c>
    </row>
    <row r="1150" spans="7:8" x14ac:dyDescent="0.45">
      <c r="G1150" t="s">
        <v>8221</v>
      </c>
      <c r="H1150">
        <v>0</v>
      </c>
    </row>
    <row r="1151" spans="7:8" x14ac:dyDescent="0.45">
      <c r="G1151" t="s">
        <v>8221</v>
      </c>
      <c r="H1151">
        <v>3</v>
      </c>
    </row>
    <row r="1152" spans="7:8" x14ac:dyDescent="0.45">
      <c r="G1152" t="s">
        <v>8221</v>
      </c>
      <c r="H1152">
        <v>2</v>
      </c>
    </row>
    <row r="1153" spans="7:8" x14ac:dyDescent="0.45">
      <c r="G1153" t="s">
        <v>8221</v>
      </c>
      <c r="H1153">
        <v>6</v>
      </c>
    </row>
    <row r="1154" spans="7:8" x14ac:dyDescent="0.45">
      <c r="G1154" t="s">
        <v>8221</v>
      </c>
      <c r="H1154">
        <v>0</v>
      </c>
    </row>
    <row r="1155" spans="7:8" x14ac:dyDescent="0.45">
      <c r="G1155" t="s">
        <v>8221</v>
      </c>
      <c r="H1155">
        <v>15</v>
      </c>
    </row>
    <row r="1156" spans="7:8" x14ac:dyDescent="0.45">
      <c r="G1156" t="s">
        <v>8221</v>
      </c>
      <c r="H1156">
        <v>1</v>
      </c>
    </row>
    <row r="1157" spans="7:8" x14ac:dyDescent="0.45">
      <c r="G1157" t="s">
        <v>8221</v>
      </c>
      <c r="H1157">
        <v>3</v>
      </c>
    </row>
    <row r="1158" spans="7:8" x14ac:dyDescent="0.45">
      <c r="G1158" t="s">
        <v>8221</v>
      </c>
      <c r="H1158">
        <v>8</v>
      </c>
    </row>
    <row r="1159" spans="7:8" x14ac:dyDescent="0.45">
      <c r="G1159" t="s">
        <v>8221</v>
      </c>
      <c r="H1159">
        <v>0</v>
      </c>
    </row>
    <row r="1160" spans="7:8" x14ac:dyDescent="0.45">
      <c r="G1160" t="s">
        <v>8221</v>
      </c>
      <c r="H1160">
        <v>3</v>
      </c>
    </row>
    <row r="1161" spans="7:8" x14ac:dyDescent="0.45">
      <c r="G1161" t="s">
        <v>8221</v>
      </c>
      <c r="H1161">
        <v>3</v>
      </c>
    </row>
    <row r="1162" spans="7:8" x14ac:dyDescent="0.45">
      <c r="G1162" t="s">
        <v>8221</v>
      </c>
      <c r="H1162">
        <v>0</v>
      </c>
    </row>
    <row r="1163" spans="7:8" x14ac:dyDescent="0.45">
      <c r="G1163" t="s">
        <v>8221</v>
      </c>
      <c r="H1163">
        <v>19</v>
      </c>
    </row>
    <row r="1164" spans="7:8" x14ac:dyDescent="0.45">
      <c r="G1164" t="s">
        <v>8221</v>
      </c>
      <c r="H1164">
        <v>0</v>
      </c>
    </row>
    <row r="1165" spans="7:8" x14ac:dyDescent="0.45">
      <c r="G1165" t="s">
        <v>8221</v>
      </c>
      <c r="H1165">
        <v>2</v>
      </c>
    </row>
    <row r="1166" spans="7:8" x14ac:dyDescent="0.45">
      <c r="G1166" t="s">
        <v>8221</v>
      </c>
      <c r="H1166">
        <v>0</v>
      </c>
    </row>
    <row r="1167" spans="7:8" x14ac:dyDescent="0.45">
      <c r="G1167" t="s">
        <v>8221</v>
      </c>
      <c r="H1167">
        <v>0</v>
      </c>
    </row>
    <row r="1168" spans="7:8" x14ac:dyDescent="0.45">
      <c r="G1168" t="s">
        <v>8221</v>
      </c>
      <c r="H1168">
        <v>25</v>
      </c>
    </row>
    <row r="1169" spans="7:8" x14ac:dyDescent="0.45">
      <c r="G1169" t="s">
        <v>8221</v>
      </c>
      <c r="H1169">
        <v>8</v>
      </c>
    </row>
    <row r="1170" spans="7:8" x14ac:dyDescent="0.45">
      <c r="G1170" t="s">
        <v>8221</v>
      </c>
      <c r="H1170">
        <v>16</v>
      </c>
    </row>
    <row r="1171" spans="7:8" x14ac:dyDescent="0.45">
      <c r="G1171" t="s">
        <v>8221</v>
      </c>
      <c r="H1171">
        <v>3</v>
      </c>
    </row>
    <row r="1172" spans="7:8" x14ac:dyDescent="0.45">
      <c r="G1172" t="s">
        <v>8221</v>
      </c>
      <c r="H1172">
        <v>3</v>
      </c>
    </row>
    <row r="1173" spans="7:8" x14ac:dyDescent="0.45">
      <c r="G1173" t="s">
        <v>8221</v>
      </c>
      <c r="H1173">
        <v>2</v>
      </c>
    </row>
    <row r="1174" spans="7:8" x14ac:dyDescent="0.45">
      <c r="G1174" t="s">
        <v>8221</v>
      </c>
      <c r="H1174">
        <v>1</v>
      </c>
    </row>
    <row r="1175" spans="7:8" x14ac:dyDescent="0.45">
      <c r="G1175" t="s">
        <v>8221</v>
      </c>
      <c r="H1175">
        <v>0</v>
      </c>
    </row>
    <row r="1176" spans="7:8" x14ac:dyDescent="0.45">
      <c r="G1176" t="s">
        <v>8221</v>
      </c>
      <c r="H1176">
        <v>1</v>
      </c>
    </row>
    <row r="1177" spans="7:8" x14ac:dyDescent="0.45">
      <c r="G1177" t="s">
        <v>8221</v>
      </c>
      <c r="H1177">
        <v>19</v>
      </c>
    </row>
    <row r="1178" spans="7:8" x14ac:dyDescent="0.45">
      <c r="G1178" t="s">
        <v>8221</v>
      </c>
      <c r="H1178">
        <v>9</v>
      </c>
    </row>
    <row r="1179" spans="7:8" x14ac:dyDescent="0.45">
      <c r="G1179" t="s">
        <v>8221</v>
      </c>
      <c r="H1179">
        <v>1</v>
      </c>
    </row>
    <row r="1180" spans="7:8" x14ac:dyDescent="0.45">
      <c r="G1180" t="s">
        <v>8221</v>
      </c>
      <c r="H1180">
        <v>0</v>
      </c>
    </row>
    <row r="1181" spans="7:8" x14ac:dyDescent="0.45">
      <c r="G1181" t="s">
        <v>8221</v>
      </c>
      <c r="H1181">
        <v>1</v>
      </c>
    </row>
    <row r="1182" spans="7:8" x14ac:dyDescent="0.45">
      <c r="G1182" t="s">
        <v>8221</v>
      </c>
      <c r="H1182">
        <v>5</v>
      </c>
    </row>
    <row r="1183" spans="7:8" x14ac:dyDescent="0.45">
      <c r="G1183" t="s">
        <v>8221</v>
      </c>
      <c r="H1183">
        <v>85</v>
      </c>
    </row>
    <row r="1184" spans="7:8" x14ac:dyDescent="0.45">
      <c r="G1184" t="s">
        <v>8221</v>
      </c>
      <c r="H1184">
        <v>3</v>
      </c>
    </row>
    <row r="1185" spans="7:8" x14ac:dyDescent="0.45">
      <c r="G1185" t="s">
        <v>8221</v>
      </c>
      <c r="H1185">
        <v>4</v>
      </c>
    </row>
    <row r="1186" spans="7:8" x14ac:dyDescent="0.45">
      <c r="G1186" t="s">
        <v>8221</v>
      </c>
      <c r="H1186">
        <v>3</v>
      </c>
    </row>
    <row r="1187" spans="7:8" x14ac:dyDescent="0.45">
      <c r="G1187" t="s">
        <v>8219</v>
      </c>
      <c r="H1187">
        <v>375</v>
      </c>
    </row>
    <row r="1188" spans="7:8" x14ac:dyDescent="0.45">
      <c r="G1188" t="s">
        <v>8219</v>
      </c>
      <c r="H1188">
        <v>111</v>
      </c>
    </row>
    <row r="1189" spans="7:8" x14ac:dyDescent="0.45">
      <c r="G1189" t="s">
        <v>8219</v>
      </c>
      <c r="H1189">
        <v>123</v>
      </c>
    </row>
    <row r="1190" spans="7:8" x14ac:dyDescent="0.45">
      <c r="G1190" t="s">
        <v>8219</v>
      </c>
      <c r="H1190">
        <v>70</v>
      </c>
    </row>
    <row r="1191" spans="7:8" x14ac:dyDescent="0.45">
      <c r="G1191" t="s">
        <v>8219</v>
      </c>
      <c r="H1191">
        <v>85</v>
      </c>
    </row>
    <row r="1192" spans="7:8" x14ac:dyDescent="0.45">
      <c r="G1192" t="s">
        <v>8219</v>
      </c>
      <c r="H1192">
        <v>86</v>
      </c>
    </row>
    <row r="1193" spans="7:8" x14ac:dyDescent="0.45">
      <c r="G1193" t="s">
        <v>8219</v>
      </c>
      <c r="H1193">
        <v>13</v>
      </c>
    </row>
    <row r="1194" spans="7:8" x14ac:dyDescent="0.45">
      <c r="G1194" t="s">
        <v>8219</v>
      </c>
      <c r="H1194">
        <v>33</v>
      </c>
    </row>
    <row r="1195" spans="7:8" x14ac:dyDescent="0.45">
      <c r="G1195" t="s">
        <v>8219</v>
      </c>
      <c r="H1195">
        <v>15</v>
      </c>
    </row>
    <row r="1196" spans="7:8" x14ac:dyDescent="0.45">
      <c r="G1196" t="s">
        <v>8219</v>
      </c>
      <c r="H1196">
        <v>273</v>
      </c>
    </row>
    <row r="1197" spans="7:8" x14ac:dyDescent="0.45">
      <c r="G1197" t="s">
        <v>8219</v>
      </c>
      <c r="H1197">
        <v>714</v>
      </c>
    </row>
    <row r="1198" spans="7:8" x14ac:dyDescent="0.45">
      <c r="G1198" t="s">
        <v>8219</v>
      </c>
      <c r="H1198">
        <v>170</v>
      </c>
    </row>
    <row r="1199" spans="7:8" x14ac:dyDescent="0.45">
      <c r="G1199" t="s">
        <v>8219</v>
      </c>
      <c r="H1199">
        <v>512</v>
      </c>
    </row>
    <row r="1200" spans="7:8" x14ac:dyDescent="0.45">
      <c r="G1200" t="s">
        <v>8219</v>
      </c>
      <c r="H1200">
        <v>314</v>
      </c>
    </row>
    <row r="1201" spans="7:8" x14ac:dyDescent="0.45">
      <c r="G1201" t="s">
        <v>8219</v>
      </c>
      <c r="H1201">
        <v>167</v>
      </c>
    </row>
    <row r="1202" spans="7:8" x14ac:dyDescent="0.45">
      <c r="G1202" t="s">
        <v>8219</v>
      </c>
      <c r="H1202">
        <v>9</v>
      </c>
    </row>
    <row r="1203" spans="7:8" x14ac:dyDescent="0.45">
      <c r="G1203" t="s">
        <v>8219</v>
      </c>
      <c r="H1203">
        <v>103</v>
      </c>
    </row>
    <row r="1204" spans="7:8" x14ac:dyDescent="0.45">
      <c r="G1204" t="s">
        <v>8219</v>
      </c>
      <c r="H1204">
        <v>111</v>
      </c>
    </row>
    <row r="1205" spans="7:8" x14ac:dyDescent="0.45">
      <c r="G1205" t="s">
        <v>8219</v>
      </c>
      <c r="H1205">
        <v>271</v>
      </c>
    </row>
    <row r="1206" spans="7:8" x14ac:dyDescent="0.45">
      <c r="G1206" t="s">
        <v>8219</v>
      </c>
      <c r="H1206">
        <v>101</v>
      </c>
    </row>
    <row r="1207" spans="7:8" x14ac:dyDescent="0.45">
      <c r="G1207" t="s">
        <v>8219</v>
      </c>
      <c r="H1207">
        <v>57</v>
      </c>
    </row>
    <row r="1208" spans="7:8" x14ac:dyDescent="0.45">
      <c r="G1208" t="s">
        <v>8219</v>
      </c>
      <c r="H1208">
        <v>62</v>
      </c>
    </row>
    <row r="1209" spans="7:8" x14ac:dyDescent="0.45">
      <c r="G1209" t="s">
        <v>8219</v>
      </c>
      <c r="H1209">
        <v>32</v>
      </c>
    </row>
    <row r="1210" spans="7:8" x14ac:dyDescent="0.45">
      <c r="G1210" t="s">
        <v>8219</v>
      </c>
      <c r="H1210">
        <v>141</v>
      </c>
    </row>
    <row r="1211" spans="7:8" x14ac:dyDescent="0.45">
      <c r="G1211" t="s">
        <v>8219</v>
      </c>
      <c r="H1211">
        <v>75</v>
      </c>
    </row>
    <row r="1212" spans="7:8" x14ac:dyDescent="0.45">
      <c r="G1212" t="s">
        <v>8219</v>
      </c>
      <c r="H1212">
        <v>46</v>
      </c>
    </row>
    <row r="1213" spans="7:8" x14ac:dyDescent="0.45">
      <c r="G1213" t="s">
        <v>8219</v>
      </c>
      <c r="H1213">
        <v>103</v>
      </c>
    </row>
    <row r="1214" spans="7:8" x14ac:dyDescent="0.45">
      <c r="G1214" t="s">
        <v>8219</v>
      </c>
      <c r="H1214">
        <v>6</v>
      </c>
    </row>
    <row r="1215" spans="7:8" x14ac:dyDescent="0.45">
      <c r="G1215" t="s">
        <v>8219</v>
      </c>
      <c r="H1215">
        <v>83</v>
      </c>
    </row>
    <row r="1216" spans="7:8" x14ac:dyDescent="0.45">
      <c r="G1216" t="s">
        <v>8219</v>
      </c>
      <c r="H1216">
        <v>108</v>
      </c>
    </row>
    <row r="1217" spans="7:8" x14ac:dyDescent="0.45">
      <c r="G1217" t="s">
        <v>8219</v>
      </c>
      <c r="H1217">
        <v>25</v>
      </c>
    </row>
    <row r="1218" spans="7:8" x14ac:dyDescent="0.45">
      <c r="G1218" t="s">
        <v>8219</v>
      </c>
      <c r="H1218">
        <v>549</v>
      </c>
    </row>
    <row r="1219" spans="7:8" x14ac:dyDescent="0.45">
      <c r="G1219" t="s">
        <v>8219</v>
      </c>
      <c r="H1219">
        <v>222</v>
      </c>
    </row>
    <row r="1220" spans="7:8" x14ac:dyDescent="0.45">
      <c r="G1220" t="s">
        <v>8219</v>
      </c>
      <c r="H1220">
        <v>183</v>
      </c>
    </row>
    <row r="1221" spans="7:8" x14ac:dyDescent="0.45">
      <c r="G1221" t="s">
        <v>8219</v>
      </c>
      <c r="H1221">
        <v>89</v>
      </c>
    </row>
    <row r="1222" spans="7:8" x14ac:dyDescent="0.45">
      <c r="G1222" t="s">
        <v>8219</v>
      </c>
      <c r="H1222">
        <v>253</v>
      </c>
    </row>
    <row r="1223" spans="7:8" x14ac:dyDescent="0.45">
      <c r="G1223" t="s">
        <v>8219</v>
      </c>
      <c r="H1223">
        <v>140</v>
      </c>
    </row>
    <row r="1224" spans="7:8" x14ac:dyDescent="0.45">
      <c r="G1224" t="s">
        <v>8219</v>
      </c>
      <c r="H1224">
        <v>103</v>
      </c>
    </row>
    <row r="1225" spans="7:8" x14ac:dyDescent="0.45">
      <c r="G1225" t="s">
        <v>8219</v>
      </c>
      <c r="H1225">
        <v>138</v>
      </c>
    </row>
    <row r="1226" spans="7:8" x14ac:dyDescent="0.45">
      <c r="G1226" t="s">
        <v>8219</v>
      </c>
      <c r="H1226">
        <v>191</v>
      </c>
    </row>
    <row r="1227" spans="7:8" x14ac:dyDescent="0.45">
      <c r="G1227" t="s">
        <v>8220</v>
      </c>
      <c r="H1227">
        <v>18</v>
      </c>
    </row>
    <row r="1228" spans="7:8" x14ac:dyDescent="0.45">
      <c r="G1228" t="s">
        <v>8220</v>
      </c>
      <c r="H1228">
        <v>3</v>
      </c>
    </row>
    <row r="1229" spans="7:8" x14ac:dyDescent="0.45">
      <c r="G1229" t="s">
        <v>8220</v>
      </c>
      <c r="H1229">
        <v>40</v>
      </c>
    </row>
    <row r="1230" spans="7:8" x14ac:dyDescent="0.45">
      <c r="G1230" t="s">
        <v>8220</v>
      </c>
      <c r="H1230">
        <v>0</v>
      </c>
    </row>
    <row r="1231" spans="7:8" x14ac:dyDescent="0.45">
      <c r="G1231" t="s">
        <v>8220</v>
      </c>
      <c r="H1231">
        <v>24</v>
      </c>
    </row>
    <row r="1232" spans="7:8" x14ac:dyDescent="0.45">
      <c r="G1232" t="s">
        <v>8220</v>
      </c>
      <c r="H1232">
        <v>1</v>
      </c>
    </row>
    <row r="1233" spans="7:8" x14ac:dyDescent="0.45">
      <c r="G1233" t="s">
        <v>8220</v>
      </c>
      <c r="H1233">
        <v>0</v>
      </c>
    </row>
    <row r="1234" spans="7:8" x14ac:dyDescent="0.45">
      <c r="G1234" t="s">
        <v>8220</v>
      </c>
      <c r="H1234">
        <v>0</v>
      </c>
    </row>
    <row r="1235" spans="7:8" x14ac:dyDescent="0.45">
      <c r="G1235" t="s">
        <v>8220</v>
      </c>
      <c r="H1235">
        <v>1</v>
      </c>
    </row>
    <row r="1236" spans="7:8" x14ac:dyDescent="0.45">
      <c r="G1236" t="s">
        <v>8220</v>
      </c>
      <c r="H1236">
        <v>6</v>
      </c>
    </row>
    <row r="1237" spans="7:8" x14ac:dyDescent="0.45">
      <c r="G1237" t="s">
        <v>8220</v>
      </c>
      <c r="H1237">
        <v>0</v>
      </c>
    </row>
    <row r="1238" spans="7:8" x14ac:dyDescent="0.45">
      <c r="G1238" t="s">
        <v>8220</v>
      </c>
      <c r="H1238">
        <v>6</v>
      </c>
    </row>
    <row r="1239" spans="7:8" x14ac:dyDescent="0.45">
      <c r="G1239" t="s">
        <v>8220</v>
      </c>
      <c r="H1239">
        <v>0</v>
      </c>
    </row>
    <row r="1240" spans="7:8" x14ac:dyDescent="0.45">
      <c r="G1240" t="s">
        <v>8220</v>
      </c>
      <c r="H1240">
        <v>0</v>
      </c>
    </row>
    <row r="1241" spans="7:8" x14ac:dyDescent="0.45">
      <c r="G1241" t="s">
        <v>8220</v>
      </c>
      <c r="H1241">
        <v>3</v>
      </c>
    </row>
    <row r="1242" spans="7:8" x14ac:dyDescent="0.45">
      <c r="G1242" t="s">
        <v>8220</v>
      </c>
      <c r="H1242">
        <v>0</v>
      </c>
    </row>
    <row r="1243" spans="7:8" x14ac:dyDescent="0.45">
      <c r="G1243" t="s">
        <v>8220</v>
      </c>
      <c r="H1243">
        <v>8</v>
      </c>
    </row>
    <row r="1244" spans="7:8" x14ac:dyDescent="0.45">
      <c r="G1244" t="s">
        <v>8220</v>
      </c>
      <c r="H1244">
        <v>34</v>
      </c>
    </row>
    <row r="1245" spans="7:8" x14ac:dyDescent="0.45">
      <c r="G1245" t="s">
        <v>8220</v>
      </c>
      <c r="H1245">
        <v>1</v>
      </c>
    </row>
    <row r="1246" spans="7:8" x14ac:dyDescent="0.45">
      <c r="G1246" t="s">
        <v>8220</v>
      </c>
      <c r="H1246">
        <v>38</v>
      </c>
    </row>
    <row r="1247" spans="7:8" x14ac:dyDescent="0.45">
      <c r="G1247" t="s">
        <v>8219</v>
      </c>
      <c r="H1247">
        <v>45</v>
      </c>
    </row>
    <row r="1248" spans="7:8" x14ac:dyDescent="0.45">
      <c r="G1248" t="s">
        <v>8219</v>
      </c>
      <c r="H1248">
        <v>17</v>
      </c>
    </row>
    <row r="1249" spans="7:8" x14ac:dyDescent="0.45">
      <c r="G1249" t="s">
        <v>8219</v>
      </c>
      <c r="H1249">
        <v>31</v>
      </c>
    </row>
    <row r="1250" spans="7:8" x14ac:dyDescent="0.45">
      <c r="G1250" t="s">
        <v>8219</v>
      </c>
      <c r="H1250">
        <v>50</v>
      </c>
    </row>
    <row r="1251" spans="7:8" x14ac:dyDescent="0.45">
      <c r="G1251" t="s">
        <v>8219</v>
      </c>
      <c r="H1251">
        <v>59</v>
      </c>
    </row>
    <row r="1252" spans="7:8" x14ac:dyDescent="0.45">
      <c r="G1252" t="s">
        <v>8219</v>
      </c>
      <c r="H1252">
        <v>81</v>
      </c>
    </row>
    <row r="1253" spans="7:8" x14ac:dyDescent="0.45">
      <c r="G1253" t="s">
        <v>8219</v>
      </c>
      <c r="H1253">
        <v>508</v>
      </c>
    </row>
    <row r="1254" spans="7:8" x14ac:dyDescent="0.45">
      <c r="G1254" t="s">
        <v>8219</v>
      </c>
      <c r="H1254">
        <v>74</v>
      </c>
    </row>
    <row r="1255" spans="7:8" x14ac:dyDescent="0.45">
      <c r="G1255" t="s">
        <v>8219</v>
      </c>
      <c r="H1255">
        <v>141</v>
      </c>
    </row>
    <row r="1256" spans="7:8" x14ac:dyDescent="0.45">
      <c r="G1256" t="s">
        <v>8219</v>
      </c>
      <c r="H1256">
        <v>711</v>
      </c>
    </row>
    <row r="1257" spans="7:8" x14ac:dyDescent="0.45">
      <c r="G1257" t="s">
        <v>8219</v>
      </c>
      <c r="H1257">
        <v>141</v>
      </c>
    </row>
    <row r="1258" spans="7:8" x14ac:dyDescent="0.45">
      <c r="G1258" t="s">
        <v>8219</v>
      </c>
      <c r="H1258">
        <v>109</v>
      </c>
    </row>
    <row r="1259" spans="7:8" x14ac:dyDescent="0.45">
      <c r="G1259" t="s">
        <v>8219</v>
      </c>
      <c r="H1259">
        <v>361</v>
      </c>
    </row>
    <row r="1260" spans="7:8" x14ac:dyDescent="0.45">
      <c r="G1260" t="s">
        <v>8219</v>
      </c>
      <c r="H1260">
        <v>176</v>
      </c>
    </row>
    <row r="1261" spans="7:8" x14ac:dyDescent="0.45">
      <c r="G1261" t="s">
        <v>8219</v>
      </c>
      <c r="H1261">
        <v>670</v>
      </c>
    </row>
    <row r="1262" spans="7:8" x14ac:dyDescent="0.45">
      <c r="G1262" t="s">
        <v>8219</v>
      </c>
      <c r="H1262">
        <v>96</v>
      </c>
    </row>
    <row r="1263" spans="7:8" x14ac:dyDescent="0.45">
      <c r="G1263" t="s">
        <v>8219</v>
      </c>
      <c r="H1263">
        <v>74</v>
      </c>
    </row>
    <row r="1264" spans="7:8" x14ac:dyDescent="0.45">
      <c r="G1264" t="s">
        <v>8219</v>
      </c>
      <c r="H1264">
        <v>52</v>
      </c>
    </row>
    <row r="1265" spans="7:8" x14ac:dyDescent="0.45">
      <c r="G1265" t="s">
        <v>8219</v>
      </c>
      <c r="H1265">
        <v>105</v>
      </c>
    </row>
    <row r="1266" spans="7:8" x14ac:dyDescent="0.45">
      <c r="G1266" t="s">
        <v>8219</v>
      </c>
      <c r="H1266">
        <v>41</v>
      </c>
    </row>
    <row r="1267" spans="7:8" x14ac:dyDescent="0.45">
      <c r="G1267" t="s">
        <v>8219</v>
      </c>
      <c r="H1267">
        <v>34</v>
      </c>
    </row>
    <row r="1268" spans="7:8" x14ac:dyDescent="0.45">
      <c r="G1268" t="s">
        <v>8219</v>
      </c>
      <c r="H1268">
        <v>66</v>
      </c>
    </row>
    <row r="1269" spans="7:8" x14ac:dyDescent="0.45">
      <c r="G1269" t="s">
        <v>8219</v>
      </c>
      <c r="H1269">
        <v>50</v>
      </c>
    </row>
    <row r="1270" spans="7:8" x14ac:dyDescent="0.45">
      <c r="G1270" t="s">
        <v>8219</v>
      </c>
      <c r="H1270">
        <v>159</v>
      </c>
    </row>
    <row r="1271" spans="7:8" x14ac:dyDescent="0.45">
      <c r="G1271" t="s">
        <v>8219</v>
      </c>
      <c r="H1271">
        <v>182</v>
      </c>
    </row>
    <row r="1272" spans="7:8" x14ac:dyDescent="0.45">
      <c r="G1272" t="s">
        <v>8219</v>
      </c>
      <c r="H1272">
        <v>206</v>
      </c>
    </row>
    <row r="1273" spans="7:8" x14ac:dyDescent="0.45">
      <c r="G1273" t="s">
        <v>8219</v>
      </c>
      <c r="H1273">
        <v>169</v>
      </c>
    </row>
    <row r="1274" spans="7:8" x14ac:dyDescent="0.45">
      <c r="G1274" t="s">
        <v>8219</v>
      </c>
      <c r="H1274">
        <v>31</v>
      </c>
    </row>
    <row r="1275" spans="7:8" x14ac:dyDescent="0.45">
      <c r="G1275" t="s">
        <v>8219</v>
      </c>
      <c r="H1275">
        <v>28</v>
      </c>
    </row>
    <row r="1276" spans="7:8" x14ac:dyDescent="0.45">
      <c r="G1276" t="s">
        <v>8219</v>
      </c>
      <c r="H1276">
        <v>54</v>
      </c>
    </row>
    <row r="1277" spans="7:8" x14ac:dyDescent="0.45">
      <c r="G1277" t="s">
        <v>8219</v>
      </c>
      <c r="H1277">
        <v>467</v>
      </c>
    </row>
    <row r="1278" spans="7:8" x14ac:dyDescent="0.45">
      <c r="G1278" t="s">
        <v>8219</v>
      </c>
      <c r="H1278">
        <v>389</v>
      </c>
    </row>
    <row r="1279" spans="7:8" x14ac:dyDescent="0.45">
      <c r="G1279" t="s">
        <v>8219</v>
      </c>
      <c r="H1279">
        <v>68</v>
      </c>
    </row>
    <row r="1280" spans="7:8" x14ac:dyDescent="0.45">
      <c r="G1280" t="s">
        <v>8219</v>
      </c>
      <c r="H1280">
        <v>413</v>
      </c>
    </row>
    <row r="1281" spans="7:8" x14ac:dyDescent="0.45">
      <c r="G1281" t="s">
        <v>8219</v>
      </c>
      <c r="H1281">
        <v>190</v>
      </c>
    </row>
    <row r="1282" spans="7:8" x14ac:dyDescent="0.45">
      <c r="G1282" t="s">
        <v>8219</v>
      </c>
      <c r="H1282">
        <v>189</v>
      </c>
    </row>
    <row r="1283" spans="7:8" x14ac:dyDescent="0.45">
      <c r="G1283" t="s">
        <v>8219</v>
      </c>
      <c r="H1283">
        <v>130</v>
      </c>
    </row>
    <row r="1284" spans="7:8" x14ac:dyDescent="0.45">
      <c r="G1284" t="s">
        <v>8219</v>
      </c>
      <c r="H1284">
        <v>74</v>
      </c>
    </row>
    <row r="1285" spans="7:8" x14ac:dyDescent="0.45">
      <c r="G1285" t="s">
        <v>8219</v>
      </c>
      <c r="H1285">
        <v>274</v>
      </c>
    </row>
    <row r="1286" spans="7:8" x14ac:dyDescent="0.45">
      <c r="G1286" t="s">
        <v>8219</v>
      </c>
      <c r="H1286">
        <v>22</v>
      </c>
    </row>
    <row r="1287" spans="7:8" x14ac:dyDescent="0.45">
      <c r="G1287" t="s">
        <v>8219</v>
      </c>
      <c r="H1287">
        <v>31</v>
      </c>
    </row>
    <row r="1288" spans="7:8" x14ac:dyDescent="0.45">
      <c r="G1288" t="s">
        <v>8219</v>
      </c>
      <c r="H1288">
        <v>63</v>
      </c>
    </row>
    <row r="1289" spans="7:8" x14ac:dyDescent="0.45">
      <c r="G1289" t="s">
        <v>8219</v>
      </c>
      <c r="H1289">
        <v>20</v>
      </c>
    </row>
    <row r="1290" spans="7:8" x14ac:dyDescent="0.45">
      <c r="G1290" t="s">
        <v>8219</v>
      </c>
      <c r="H1290">
        <v>25</v>
      </c>
    </row>
    <row r="1291" spans="7:8" x14ac:dyDescent="0.45">
      <c r="G1291" t="s">
        <v>8219</v>
      </c>
      <c r="H1291">
        <v>61</v>
      </c>
    </row>
    <row r="1292" spans="7:8" x14ac:dyDescent="0.45">
      <c r="G1292" t="s">
        <v>8219</v>
      </c>
      <c r="H1292">
        <v>52</v>
      </c>
    </row>
    <row r="1293" spans="7:8" x14ac:dyDescent="0.45">
      <c r="G1293" t="s">
        <v>8219</v>
      </c>
      <c r="H1293">
        <v>86</v>
      </c>
    </row>
    <row r="1294" spans="7:8" x14ac:dyDescent="0.45">
      <c r="G1294" t="s">
        <v>8219</v>
      </c>
      <c r="H1294">
        <v>42</v>
      </c>
    </row>
    <row r="1295" spans="7:8" x14ac:dyDescent="0.45">
      <c r="G1295" t="s">
        <v>8219</v>
      </c>
      <c r="H1295">
        <v>52</v>
      </c>
    </row>
    <row r="1296" spans="7:8" x14ac:dyDescent="0.45">
      <c r="G1296" t="s">
        <v>8219</v>
      </c>
      <c r="H1296">
        <v>120</v>
      </c>
    </row>
    <row r="1297" spans="7:8" x14ac:dyDescent="0.45">
      <c r="G1297" t="s">
        <v>8219</v>
      </c>
      <c r="H1297">
        <v>22</v>
      </c>
    </row>
    <row r="1298" spans="7:8" x14ac:dyDescent="0.45">
      <c r="G1298" t="s">
        <v>8219</v>
      </c>
      <c r="H1298">
        <v>64</v>
      </c>
    </row>
    <row r="1299" spans="7:8" x14ac:dyDescent="0.45">
      <c r="G1299" t="s">
        <v>8219</v>
      </c>
      <c r="H1299">
        <v>23</v>
      </c>
    </row>
    <row r="1300" spans="7:8" x14ac:dyDescent="0.45">
      <c r="G1300" t="s">
        <v>8219</v>
      </c>
      <c r="H1300">
        <v>238</v>
      </c>
    </row>
    <row r="1301" spans="7:8" x14ac:dyDescent="0.45">
      <c r="G1301" t="s">
        <v>8219</v>
      </c>
      <c r="H1301">
        <v>33</v>
      </c>
    </row>
    <row r="1302" spans="7:8" x14ac:dyDescent="0.45">
      <c r="G1302" t="s">
        <v>8219</v>
      </c>
      <c r="H1302">
        <v>32</v>
      </c>
    </row>
    <row r="1303" spans="7:8" x14ac:dyDescent="0.45">
      <c r="G1303" t="s">
        <v>8219</v>
      </c>
      <c r="H1303">
        <v>24</v>
      </c>
    </row>
    <row r="1304" spans="7:8" x14ac:dyDescent="0.45">
      <c r="G1304" t="s">
        <v>8219</v>
      </c>
      <c r="H1304">
        <v>29</v>
      </c>
    </row>
    <row r="1305" spans="7:8" x14ac:dyDescent="0.45">
      <c r="G1305" t="s">
        <v>8219</v>
      </c>
      <c r="H1305">
        <v>50</v>
      </c>
    </row>
    <row r="1306" spans="7:8" x14ac:dyDescent="0.45">
      <c r="G1306" t="s">
        <v>8219</v>
      </c>
      <c r="H1306">
        <v>108</v>
      </c>
    </row>
    <row r="1307" spans="7:8" x14ac:dyDescent="0.45">
      <c r="G1307" t="s">
        <v>8220</v>
      </c>
      <c r="H1307">
        <v>104</v>
      </c>
    </row>
    <row r="1308" spans="7:8" x14ac:dyDescent="0.45">
      <c r="G1308" t="s">
        <v>8220</v>
      </c>
      <c r="H1308">
        <v>86</v>
      </c>
    </row>
    <row r="1309" spans="7:8" x14ac:dyDescent="0.45">
      <c r="G1309" t="s">
        <v>8220</v>
      </c>
      <c r="H1309">
        <v>356</v>
      </c>
    </row>
    <row r="1310" spans="7:8" x14ac:dyDescent="0.45">
      <c r="G1310" t="s">
        <v>8220</v>
      </c>
      <c r="H1310">
        <v>45</v>
      </c>
    </row>
    <row r="1311" spans="7:8" x14ac:dyDescent="0.45">
      <c r="G1311" t="s">
        <v>8220</v>
      </c>
      <c r="H1311">
        <v>38</v>
      </c>
    </row>
    <row r="1312" spans="7:8" x14ac:dyDescent="0.45">
      <c r="G1312" t="s">
        <v>8220</v>
      </c>
      <c r="H1312">
        <v>35</v>
      </c>
    </row>
    <row r="1313" spans="7:8" x14ac:dyDescent="0.45">
      <c r="G1313" t="s">
        <v>8220</v>
      </c>
      <c r="H1313">
        <v>24</v>
      </c>
    </row>
    <row r="1314" spans="7:8" x14ac:dyDescent="0.45">
      <c r="G1314" t="s">
        <v>8220</v>
      </c>
      <c r="H1314">
        <v>100</v>
      </c>
    </row>
    <row r="1315" spans="7:8" x14ac:dyDescent="0.45">
      <c r="G1315" t="s">
        <v>8220</v>
      </c>
      <c r="H1315">
        <v>1</v>
      </c>
    </row>
    <row r="1316" spans="7:8" x14ac:dyDescent="0.45">
      <c r="G1316" t="s">
        <v>8220</v>
      </c>
      <c r="H1316">
        <v>122</v>
      </c>
    </row>
    <row r="1317" spans="7:8" x14ac:dyDescent="0.45">
      <c r="G1317" t="s">
        <v>8220</v>
      </c>
      <c r="H1317">
        <v>11</v>
      </c>
    </row>
    <row r="1318" spans="7:8" x14ac:dyDescent="0.45">
      <c r="G1318" t="s">
        <v>8220</v>
      </c>
      <c r="H1318">
        <v>248</v>
      </c>
    </row>
    <row r="1319" spans="7:8" x14ac:dyDescent="0.45">
      <c r="G1319" t="s">
        <v>8220</v>
      </c>
      <c r="H1319">
        <v>1</v>
      </c>
    </row>
    <row r="1320" spans="7:8" x14ac:dyDescent="0.45">
      <c r="G1320" t="s">
        <v>8220</v>
      </c>
      <c r="H1320">
        <v>19</v>
      </c>
    </row>
    <row r="1321" spans="7:8" x14ac:dyDescent="0.45">
      <c r="G1321" t="s">
        <v>8220</v>
      </c>
      <c r="H1321">
        <v>135</v>
      </c>
    </row>
    <row r="1322" spans="7:8" x14ac:dyDescent="0.45">
      <c r="G1322" t="s">
        <v>8220</v>
      </c>
      <c r="H1322">
        <v>9</v>
      </c>
    </row>
    <row r="1323" spans="7:8" x14ac:dyDescent="0.45">
      <c r="G1323" t="s">
        <v>8220</v>
      </c>
      <c r="H1323">
        <v>3</v>
      </c>
    </row>
    <row r="1324" spans="7:8" x14ac:dyDescent="0.45">
      <c r="G1324" t="s">
        <v>8220</v>
      </c>
      <c r="H1324">
        <v>7</v>
      </c>
    </row>
    <row r="1325" spans="7:8" x14ac:dyDescent="0.45">
      <c r="G1325" t="s">
        <v>8220</v>
      </c>
      <c r="H1325">
        <v>4</v>
      </c>
    </row>
    <row r="1326" spans="7:8" x14ac:dyDescent="0.45">
      <c r="G1326" t="s">
        <v>8220</v>
      </c>
      <c r="H1326">
        <v>44</v>
      </c>
    </row>
    <row r="1327" spans="7:8" x14ac:dyDescent="0.45">
      <c r="G1327" t="s">
        <v>8220</v>
      </c>
      <c r="H1327">
        <v>90</v>
      </c>
    </row>
    <row r="1328" spans="7:8" x14ac:dyDescent="0.45">
      <c r="G1328" t="s">
        <v>8220</v>
      </c>
      <c r="H1328">
        <v>8</v>
      </c>
    </row>
    <row r="1329" spans="7:8" x14ac:dyDescent="0.45">
      <c r="G1329" t="s">
        <v>8220</v>
      </c>
      <c r="H1329">
        <v>11</v>
      </c>
    </row>
    <row r="1330" spans="7:8" x14ac:dyDescent="0.45">
      <c r="G1330" t="s">
        <v>8220</v>
      </c>
      <c r="H1330">
        <v>41</v>
      </c>
    </row>
    <row r="1331" spans="7:8" x14ac:dyDescent="0.45">
      <c r="G1331" t="s">
        <v>8220</v>
      </c>
      <c r="H1331">
        <v>15</v>
      </c>
    </row>
    <row r="1332" spans="7:8" x14ac:dyDescent="0.45">
      <c r="G1332" t="s">
        <v>8220</v>
      </c>
      <c r="H1332">
        <v>9</v>
      </c>
    </row>
    <row r="1333" spans="7:8" x14ac:dyDescent="0.45">
      <c r="G1333" t="s">
        <v>8220</v>
      </c>
      <c r="H1333">
        <v>50</v>
      </c>
    </row>
    <row r="1334" spans="7:8" x14ac:dyDescent="0.45">
      <c r="G1334" t="s">
        <v>8220</v>
      </c>
      <c r="H1334">
        <v>34</v>
      </c>
    </row>
    <row r="1335" spans="7:8" x14ac:dyDescent="0.45">
      <c r="G1335" t="s">
        <v>8220</v>
      </c>
      <c r="H1335">
        <v>0</v>
      </c>
    </row>
    <row r="1336" spans="7:8" x14ac:dyDescent="0.45">
      <c r="G1336" t="s">
        <v>8220</v>
      </c>
      <c r="H1336">
        <v>0</v>
      </c>
    </row>
    <row r="1337" spans="7:8" x14ac:dyDescent="0.45">
      <c r="G1337" t="s">
        <v>8220</v>
      </c>
      <c r="H1337">
        <v>276</v>
      </c>
    </row>
    <row r="1338" spans="7:8" x14ac:dyDescent="0.45">
      <c r="G1338" t="s">
        <v>8220</v>
      </c>
      <c r="H1338">
        <v>16</v>
      </c>
    </row>
    <row r="1339" spans="7:8" x14ac:dyDescent="0.45">
      <c r="G1339" t="s">
        <v>8220</v>
      </c>
      <c r="H1339">
        <v>224</v>
      </c>
    </row>
    <row r="1340" spans="7:8" x14ac:dyDescent="0.45">
      <c r="G1340" t="s">
        <v>8220</v>
      </c>
      <c r="H1340">
        <v>140</v>
      </c>
    </row>
    <row r="1341" spans="7:8" x14ac:dyDescent="0.45">
      <c r="G1341" t="s">
        <v>8220</v>
      </c>
      <c r="H1341">
        <v>15</v>
      </c>
    </row>
    <row r="1342" spans="7:8" x14ac:dyDescent="0.45">
      <c r="G1342" t="s">
        <v>8220</v>
      </c>
      <c r="H1342">
        <v>37</v>
      </c>
    </row>
    <row r="1343" spans="7:8" x14ac:dyDescent="0.45">
      <c r="G1343" t="s">
        <v>8220</v>
      </c>
      <c r="H1343">
        <v>0</v>
      </c>
    </row>
    <row r="1344" spans="7:8" x14ac:dyDescent="0.45">
      <c r="G1344" t="s">
        <v>8220</v>
      </c>
      <c r="H1344">
        <v>46</v>
      </c>
    </row>
    <row r="1345" spans="7:8" x14ac:dyDescent="0.45">
      <c r="G1345" t="s">
        <v>8220</v>
      </c>
      <c r="H1345">
        <v>1</v>
      </c>
    </row>
    <row r="1346" spans="7:8" x14ac:dyDescent="0.45">
      <c r="G1346" t="s">
        <v>8220</v>
      </c>
      <c r="H1346">
        <v>323</v>
      </c>
    </row>
    <row r="1347" spans="7:8" x14ac:dyDescent="0.45">
      <c r="G1347" t="s">
        <v>8219</v>
      </c>
      <c r="H1347">
        <v>139</v>
      </c>
    </row>
    <row r="1348" spans="7:8" x14ac:dyDescent="0.45">
      <c r="G1348" t="s">
        <v>8219</v>
      </c>
      <c r="H1348">
        <v>7</v>
      </c>
    </row>
    <row r="1349" spans="7:8" x14ac:dyDescent="0.45">
      <c r="G1349" t="s">
        <v>8219</v>
      </c>
      <c r="H1349">
        <v>149</v>
      </c>
    </row>
    <row r="1350" spans="7:8" x14ac:dyDescent="0.45">
      <c r="G1350" t="s">
        <v>8219</v>
      </c>
      <c r="H1350">
        <v>31</v>
      </c>
    </row>
    <row r="1351" spans="7:8" x14ac:dyDescent="0.45">
      <c r="G1351" t="s">
        <v>8219</v>
      </c>
      <c r="H1351">
        <v>26</v>
      </c>
    </row>
    <row r="1352" spans="7:8" x14ac:dyDescent="0.45">
      <c r="G1352" t="s">
        <v>8219</v>
      </c>
      <c r="H1352">
        <v>172</v>
      </c>
    </row>
    <row r="1353" spans="7:8" x14ac:dyDescent="0.45">
      <c r="G1353" t="s">
        <v>8219</v>
      </c>
      <c r="H1353">
        <v>78</v>
      </c>
    </row>
    <row r="1354" spans="7:8" x14ac:dyDescent="0.45">
      <c r="G1354" t="s">
        <v>8219</v>
      </c>
      <c r="H1354">
        <v>120</v>
      </c>
    </row>
    <row r="1355" spans="7:8" x14ac:dyDescent="0.45">
      <c r="G1355" t="s">
        <v>8219</v>
      </c>
      <c r="H1355">
        <v>227</v>
      </c>
    </row>
    <row r="1356" spans="7:8" x14ac:dyDescent="0.45">
      <c r="G1356" t="s">
        <v>8219</v>
      </c>
      <c r="H1356">
        <v>42</v>
      </c>
    </row>
    <row r="1357" spans="7:8" x14ac:dyDescent="0.45">
      <c r="G1357" t="s">
        <v>8219</v>
      </c>
      <c r="H1357">
        <v>64</v>
      </c>
    </row>
    <row r="1358" spans="7:8" x14ac:dyDescent="0.45">
      <c r="G1358" t="s">
        <v>8219</v>
      </c>
      <c r="H1358">
        <v>121</v>
      </c>
    </row>
    <row r="1359" spans="7:8" x14ac:dyDescent="0.45">
      <c r="G1359" t="s">
        <v>8219</v>
      </c>
      <c r="H1359">
        <v>87</v>
      </c>
    </row>
    <row r="1360" spans="7:8" x14ac:dyDescent="0.45">
      <c r="G1360" t="s">
        <v>8219</v>
      </c>
      <c r="H1360">
        <v>65</v>
      </c>
    </row>
    <row r="1361" spans="7:8" x14ac:dyDescent="0.45">
      <c r="G1361" t="s">
        <v>8219</v>
      </c>
      <c r="H1361">
        <v>49</v>
      </c>
    </row>
    <row r="1362" spans="7:8" x14ac:dyDescent="0.45">
      <c r="G1362" t="s">
        <v>8219</v>
      </c>
      <c r="H1362">
        <v>19</v>
      </c>
    </row>
    <row r="1363" spans="7:8" x14ac:dyDescent="0.45">
      <c r="G1363" t="s">
        <v>8219</v>
      </c>
      <c r="H1363">
        <v>81</v>
      </c>
    </row>
    <row r="1364" spans="7:8" x14ac:dyDescent="0.45">
      <c r="G1364" t="s">
        <v>8219</v>
      </c>
      <c r="H1364">
        <v>264</v>
      </c>
    </row>
    <row r="1365" spans="7:8" x14ac:dyDescent="0.45">
      <c r="G1365" t="s">
        <v>8219</v>
      </c>
      <c r="H1365">
        <v>25</v>
      </c>
    </row>
    <row r="1366" spans="7:8" x14ac:dyDescent="0.45">
      <c r="G1366" t="s">
        <v>8219</v>
      </c>
      <c r="H1366">
        <v>5</v>
      </c>
    </row>
    <row r="1367" spans="7:8" x14ac:dyDescent="0.45">
      <c r="G1367" t="s">
        <v>8219</v>
      </c>
      <c r="H1367">
        <v>144</v>
      </c>
    </row>
    <row r="1368" spans="7:8" x14ac:dyDescent="0.45">
      <c r="G1368" t="s">
        <v>8219</v>
      </c>
      <c r="H1368">
        <v>92</v>
      </c>
    </row>
    <row r="1369" spans="7:8" x14ac:dyDescent="0.45">
      <c r="G1369" t="s">
        <v>8219</v>
      </c>
      <c r="H1369">
        <v>147</v>
      </c>
    </row>
    <row r="1370" spans="7:8" x14ac:dyDescent="0.45">
      <c r="G1370" t="s">
        <v>8219</v>
      </c>
      <c r="H1370">
        <v>90</v>
      </c>
    </row>
    <row r="1371" spans="7:8" x14ac:dyDescent="0.45">
      <c r="G1371" t="s">
        <v>8219</v>
      </c>
      <c r="H1371">
        <v>87</v>
      </c>
    </row>
    <row r="1372" spans="7:8" x14ac:dyDescent="0.45">
      <c r="G1372" t="s">
        <v>8219</v>
      </c>
      <c r="H1372">
        <v>406</v>
      </c>
    </row>
    <row r="1373" spans="7:8" x14ac:dyDescent="0.45">
      <c r="G1373" t="s">
        <v>8219</v>
      </c>
      <c r="H1373">
        <v>20</v>
      </c>
    </row>
    <row r="1374" spans="7:8" x14ac:dyDescent="0.45">
      <c r="G1374" t="s">
        <v>8219</v>
      </c>
      <c r="H1374">
        <v>70</v>
      </c>
    </row>
    <row r="1375" spans="7:8" x14ac:dyDescent="0.45">
      <c r="G1375" t="s">
        <v>8219</v>
      </c>
      <c r="H1375">
        <v>16</v>
      </c>
    </row>
    <row r="1376" spans="7:8" x14ac:dyDescent="0.45">
      <c r="G1376" t="s">
        <v>8219</v>
      </c>
      <c r="H1376">
        <v>52</v>
      </c>
    </row>
    <row r="1377" spans="7:8" x14ac:dyDescent="0.45">
      <c r="G1377" t="s">
        <v>8219</v>
      </c>
      <c r="H1377">
        <v>66</v>
      </c>
    </row>
    <row r="1378" spans="7:8" x14ac:dyDescent="0.45">
      <c r="G1378" t="s">
        <v>8219</v>
      </c>
      <c r="H1378">
        <v>109</v>
      </c>
    </row>
    <row r="1379" spans="7:8" x14ac:dyDescent="0.45">
      <c r="G1379" t="s">
        <v>8219</v>
      </c>
      <c r="H1379">
        <v>168</v>
      </c>
    </row>
    <row r="1380" spans="7:8" x14ac:dyDescent="0.45">
      <c r="G1380" t="s">
        <v>8219</v>
      </c>
      <c r="H1380">
        <v>31</v>
      </c>
    </row>
    <row r="1381" spans="7:8" x14ac:dyDescent="0.45">
      <c r="G1381" t="s">
        <v>8219</v>
      </c>
      <c r="H1381">
        <v>133</v>
      </c>
    </row>
    <row r="1382" spans="7:8" x14ac:dyDescent="0.45">
      <c r="G1382" t="s">
        <v>8219</v>
      </c>
      <c r="H1382">
        <v>151</v>
      </c>
    </row>
    <row r="1383" spans="7:8" x14ac:dyDescent="0.45">
      <c r="G1383" t="s">
        <v>8219</v>
      </c>
      <c r="H1383">
        <v>5</v>
      </c>
    </row>
    <row r="1384" spans="7:8" x14ac:dyDescent="0.45">
      <c r="G1384" t="s">
        <v>8219</v>
      </c>
      <c r="H1384">
        <v>73</v>
      </c>
    </row>
    <row r="1385" spans="7:8" x14ac:dyDescent="0.45">
      <c r="G1385" t="s">
        <v>8219</v>
      </c>
      <c r="H1385">
        <v>148</v>
      </c>
    </row>
    <row r="1386" spans="7:8" x14ac:dyDescent="0.45">
      <c r="G1386" t="s">
        <v>8219</v>
      </c>
      <c r="H1386">
        <v>93</v>
      </c>
    </row>
    <row r="1387" spans="7:8" x14ac:dyDescent="0.45">
      <c r="G1387" t="s">
        <v>8219</v>
      </c>
      <c r="H1387">
        <v>63</v>
      </c>
    </row>
    <row r="1388" spans="7:8" x14ac:dyDescent="0.45">
      <c r="G1388" t="s">
        <v>8219</v>
      </c>
      <c r="H1388">
        <v>134</v>
      </c>
    </row>
    <row r="1389" spans="7:8" x14ac:dyDescent="0.45">
      <c r="G1389" t="s">
        <v>8219</v>
      </c>
      <c r="H1389">
        <v>14</v>
      </c>
    </row>
    <row r="1390" spans="7:8" x14ac:dyDescent="0.45">
      <c r="G1390" t="s">
        <v>8219</v>
      </c>
      <c r="H1390">
        <v>78</v>
      </c>
    </row>
    <row r="1391" spans="7:8" x14ac:dyDescent="0.45">
      <c r="G1391" t="s">
        <v>8219</v>
      </c>
      <c r="H1391">
        <v>112</v>
      </c>
    </row>
    <row r="1392" spans="7:8" x14ac:dyDescent="0.45">
      <c r="G1392" t="s">
        <v>8219</v>
      </c>
      <c r="H1392">
        <v>34</v>
      </c>
    </row>
    <row r="1393" spans="7:8" x14ac:dyDescent="0.45">
      <c r="G1393" t="s">
        <v>8219</v>
      </c>
      <c r="H1393">
        <v>19</v>
      </c>
    </row>
    <row r="1394" spans="7:8" x14ac:dyDescent="0.45">
      <c r="G1394" t="s">
        <v>8219</v>
      </c>
      <c r="H1394">
        <v>13</v>
      </c>
    </row>
    <row r="1395" spans="7:8" x14ac:dyDescent="0.45">
      <c r="G1395" t="s">
        <v>8219</v>
      </c>
      <c r="H1395">
        <v>104</v>
      </c>
    </row>
    <row r="1396" spans="7:8" x14ac:dyDescent="0.45">
      <c r="G1396" t="s">
        <v>8219</v>
      </c>
      <c r="H1396">
        <v>52</v>
      </c>
    </row>
    <row r="1397" spans="7:8" x14ac:dyDescent="0.45">
      <c r="G1397" t="s">
        <v>8219</v>
      </c>
      <c r="H1397">
        <v>17</v>
      </c>
    </row>
    <row r="1398" spans="7:8" x14ac:dyDescent="0.45">
      <c r="G1398" t="s">
        <v>8219</v>
      </c>
      <c r="H1398">
        <v>82</v>
      </c>
    </row>
    <row r="1399" spans="7:8" x14ac:dyDescent="0.45">
      <c r="G1399" t="s">
        <v>8219</v>
      </c>
      <c r="H1399">
        <v>73</v>
      </c>
    </row>
    <row r="1400" spans="7:8" x14ac:dyDescent="0.45">
      <c r="G1400" t="s">
        <v>8219</v>
      </c>
      <c r="H1400">
        <v>158</v>
      </c>
    </row>
    <row r="1401" spans="7:8" x14ac:dyDescent="0.45">
      <c r="G1401" t="s">
        <v>8219</v>
      </c>
      <c r="H1401">
        <v>65</v>
      </c>
    </row>
    <row r="1402" spans="7:8" x14ac:dyDescent="0.45">
      <c r="G1402" t="s">
        <v>8219</v>
      </c>
      <c r="H1402">
        <v>184</v>
      </c>
    </row>
    <row r="1403" spans="7:8" x14ac:dyDescent="0.45">
      <c r="G1403" t="s">
        <v>8219</v>
      </c>
      <c r="H1403">
        <v>34</v>
      </c>
    </row>
    <row r="1404" spans="7:8" x14ac:dyDescent="0.45">
      <c r="G1404" t="s">
        <v>8219</v>
      </c>
      <c r="H1404">
        <v>240</v>
      </c>
    </row>
    <row r="1405" spans="7:8" x14ac:dyDescent="0.45">
      <c r="G1405" t="s">
        <v>8219</v>
      </c>
      <c r="H1405">
        <v>113</v>
      </c>
    </row>
    <row r="1406" spans="7:8" x14ac:dyDescent="0.45">
      <c r="G1406" t="s">
        <v>8219</v>
      </c>
      <c r="H1406">
        <v>66</v>
      </c>
    </row>
    <row r="1407" spans="7:8" x14ac:dyDescent="0.45">
      <c r="G1407" t="s">
        <v>8221</v>
      </c>
      <c r="H1407">
        <v>5</v>
      </c>
    </row>
    <row r="1408" spans="7:8" x14ac:dyDescent="0.45">
      <c r="G1408" t="s">
        <v>8221</v>
      </c>
      <c r="H1408">
        <v>17</v>
      </c>
    </row>
    <row r="1409" spans="7:8" x14ac:dyDescent="0.45">
      <c r="G1409" t="s">
        <v>8221</v>
      </c>
      <c r="H1409">
        <v>3</v>
      </c>
    </row>
    <row r="1410" spans="7:8" x14ac:dyDescent="0.45">
      <c r="G1410" t="s">
        <v>8221</v>
      </c>
      <c r="H1410">
        <v>2</v>
      </c>
    </row>
    <row r="1411" spans="7:8" x14ac:dyDescent="0.45">
      <c r="G1411" t="s">
        <v>8221</v>
      </c>
      <c r="H1411">
        <v>6</v>
      </c>
    </row>
    <row r="1412" spans="7:8" x14ac:dyDescent="0.45">
      <c r="G1412" t="s">
        <v>8221</v>
      </c>
      <c r="H1412">
        <v>0</v>
      </c>
    </row>
    <row r="1413" spans="7:8" x14ac:dyDescent="0.45">
      <c r="G1413" t="s">
        <v>8221</v>
      </c>
      <c r="H1413">
        <v>1</v>
      </c>
    </row>
    <row r="1414" spans="7:8" x14ac:dyDescent="0.45">
      <c r="G1414" t="s">
        <v>8221</v>
      </c>
      <c r="H1414">
        <v>3</v>
      </c>
    </row>
    <row r="1415" spans="7:8" x14ac:dyDescent="0.45">
      <c r="G1415" t="s">
        <v>8221</v>
      </c>
      <c r="H1415">
        <v>13</v>
      </c>
    </row>
    <row r="1416" spans="7:8" x14ac:dyDescent="0.45">
      <c r="G1416" t="s">
        <v>8221</v>
      </c>
      <c r="H1416">
        <v>1</v>
      </c>
    </row>
    <row r="1417" spans="7:8" x14ac:dyDescent="0.45">
      <c r="G1417" t="s">
        <v>8221</v>
      </c>
      <c r="H1417">
        <v>1</v>
      </c>
    </row>
    <row r="1418" spans="7:8" x14ac:dyDescent="0.45">
      <c r="G1418" t="s">
        <v>8221</v>
      </c>
      <c r="H1418">
        <v>9</v>
      </c>
    </row>
    <row r="1419" spans="7:8" x14ac:dyDescent="0.45">
      <c r="G1419" t="s">
        <v>8221</v>
      </c>
      <c r="H1419">
        <v>0</v>
      </c>
    </row>
    <row r="1420" spans="7:8" x14ac:dyDescent="0.45">
      <c r="G1420" t="s">
        <v>8221</v>
      </c>
      <c r="H1420">
        <v>2</v>
      </c>
    </row>
    <row r="1421" spans="7:8" x14ac:dyDescent="0.45">
      <c r="G1421" t="s">
        <v>8221</v>
      </c>
      <c r="H1421">
        <v>1</v>
      </c>
    </row>
    <row r="1422" spans="7:8" x14ac:dyDescent="0.45">
      <c r="G1422" t="s">
        <v>8221</v>
      </c>
      <c r="H1422">
        <v>10</v>
      </c>
    </row>
    <row r="1423" spans="7:8" x14ac:dyDescent="0.45">
      <c r="G1423" t="s">
        <v>8221</v>
      </c>
      <c r="H1423">
        <v>3</v>
      </c>
    </row>
    <row r="1424" spans="7:8" x14ac:dyDescent="0.45">
      <c r="G1424" t="s">
        <v>8221</v>
      </c>
      <c r="H1424">
        <v>2</v>
      </c>
    </row>
    <row r="1425" spans="7:8" x14ac:dyDescent="0.45">
      <c r="G1425" t="s">
        <v>8221</v>
      </c>
      <c r="H1425">
        <v>2</v>
      </c>
    </row>
    <row r="1426" spans="7:8" x14ac:dyDescent="0.45">
      <c r="G1426" t="s">
        <v>8221</v>
      </c>
      <c r="H1426">
        <v>1</v>
      </c>
    </row>
    <row r="1427" spans="7:8" x14ac:dyDescent="0.45">
      <c r="G1427" t="s">
        <v>8221</v>
      </c>
      <c r="H1427">
        <v>14</v>
      </c>
    </row>
    <row r="1428" spans="7:8" x14ac:dyDescent="0.45">
      <c r="G1428" t="s">
        <v>8221</v>
      </c>
      <c r="H1428">
        <v>0</v>
      </c>
    </row>
    <row r="1429" spans="7:8" x14ac:dyDescent="0.45">
      <c r="G1429" t="s">
        <v>8221</v>
      </c>
      <c r="H1429">
        <v>0</v>
      </c>
    </row>
    <row r="1430" spans="7:8" x14ac:dyDescent="0.45">
      <c r="G1430" t="s">
        <v>8221</v>
      </c>
      <c r="H1430">
        <v>4</v>
      </c>
    </row>
    <row r="1431" spans="7:8" x14ac:dyDescent="0.45">
      <c r="G1431" t="s">
        <v>8221</v>
      </c>
      <c r="H1431">
        <v>3</v>
      </c>
    </row>
    <row r="1432" spans="7:8" x14ac:dyDescent="0.45">
      <c r="G1432" t="s">
        <v>8221</v>
      </c>
      <c r="H1432">
        <v>0</v>
      </c>
    </row>
    <row r="1433" spans="7:8" x14ac:dyDescent="0.45">
      <c r="G1433" t="s">
        <v>8221</v>
      </c>
      <c r="H1433">
        <v>5</v>
      </c>
    </row>
    <row r="1434" spans="7:8" x14ac:dyDescent="0.45">
      <c r="G1434" t="s">
        <v>8221</v>
      </c>
      <c r="H1434">
        <v>47</v>
      </c>
    </row>
    <row r="1435" spans="7:8" x14ac:dyDescent="0.45">
      <c r="G1435" t="s">
        <v>8221</v>
      </c>
      <c r="H1435">
        <v>0</v>
      </c>
    </row>
    <row r="1436" spans="7:8" x14ac:dyDescent="0.45">
      <c r="G1436" t="s">
        <v>8221</v>
      </c>
      <c r="H1436">
        <v>10</v>
      </c>
    </row>
    <row r="1437" spans="7:8" x14ac:dyDescent="0.45">
      <c r="G1437" t="s">
        <v>8221</v>
      </c>
      <c r="H1437">
        <v>11</v>
      </c>
    </row>
    <row r="1438" spans="7:8" x14ac:dyDescent="0.45">
      <c r="G1438" t="s">
        <v>8221</v>
      </c>
      <c r="H1438">
        <v>2</v>
      </c>
    </row>
    <row r="1439" spans="7:8" x14ac:dyDescent="0.45">
      <c r="G1439" t="s">
        <v>8221</v>
      </c>
      <c r="H1439">
        <v>2</v>
      </c>
    </row>
    <row r="1440" spans="7:8" x14ac:dyDescent="0.45">
      <c r="G1440" t="s">
        <v>8221</v>
      </c>
      <c r="H1440">
        <v>22</v>
      </c>
    </row>
    <row r="1441" spans="7:8" x14ac:dyDescent="0.45">
      <c r="G1441" t="s">
        <v>8221</v>
      </c>
      <c r="H1441">
        <v>8</v>
      </c>
    </row>
    <row r="1442" spans="7:8" x14ac:dyDescent="0.45">
      <c r="G1442" t="s">
        <v>8221</v>
      </c>
      <c r="H1442">
        <v>6</v>
      </c>
    </row>
    <row r="1443" spans="7:8" x14ac:dyDescent="0.45">
      <c r="G1443" t="s">
        <v>8221</v>
      </c>
      <c r="H1443">
        <v>1</v>
      </c>
    </row>
    <row r="1444" spans="7:8" x14ac:dyDescent="0.45">
      <c r="G1444" t="s">
        <v>8221</v>
      </c>
      <c r="H1444">
        <v>3</v>
      </c>
    </row>
    <row r="1445" spans="7:8" x14ac:dyDescent="0.45">
      <c r="G1445" t="s">
        <v>8221</v>
      </c>
      <c r="H1445">
        <v>0</v>
      </c>
    </row>
    <row r="1446" spans="7:8" x14ac:dyDescent="0.45">
      <c r="G1446" t="s">
        <v>8221</v>
      </c>
      <c r="H1446">
        <v>0</v>
      </c>
    </row>
    <row r="1447" spans="7:8" x14ac:dyDescent="0.45">
      <c r="G1447" t="s">
        <v>8221</v>
      </c>
      <c r="H1447">
        <v>0</v>
      </c>
    </row>
    <row r="1448" spans="7:8" x14ac:dyDescent="0.45">
      <c r="G1448" t="s">
        <v>8221</v>
      </c>
      <c r="H1448">
        <v>0</v>
      </c>
    </row>
    <row r="1449" spans="7:8" x14ac:dyDescent="0.45">
      <c r="G1449" t="s">
        <v>8221</v>
      </c>
      <c r="H1449">
        <v>0</v>
      </c>
    </row>
    <row r="1450" spans="7:8" x14ac:dyDescent="0.45">
      <c r="G1450" t="s">
        <v>8221</v>
      </c>
      <c r="H1450">
        <v>3</v>
      </c>
    </row>
    <row r="1451" spans="7:8" x14ac:dyDescent="0.45">
      <c r="G1451" t="s">
        <v>8221</v>
      </c>
      <c r="H1451">
        <v>0</v>
      </c>
    </row>
    <row r="1452" spans="7:8" x14ac:dyDescent="0.45">
      <c r="G1452" t="s">
        <v>8221</v>
      </c>
      <c r="H1452">
        <v>0</v>
      </c>
    </row>
    <row r="1453" spans="7:8" x14ac:dyDescent="0.45">
      <c r="G1453" t="s">
        <v>8221</v>
      </c>
      <c r="H1453">
        <v>1</v>
      </c>
    </row>
    <row r="1454" spans="7:8" x14ac:dyDescent="0.45">
      <c r="G1454" t="s">
        <v>8220</v>
      </c>
      <c r="H1454">
        <v>2</v>
      </c>
    </row>
    <row r="1455" spans="7:8" x14ac:dyDescent="0.45">
      <c r="G1455" t="s">
        <v>8220</v>
      </c>
      <c r="H1455">
        <v>0</v>
      </c>
    </row>
    <row r="1456" spans="7:8" x14ac:dyDescent="0.45">
      <c r="G1456" t="s">
        <v>8220</v>
      </c>
      <c r="H1456">
        <v>0</v>
      </c>
    </row>
    <row r="1457" spans="7:8" x14ac:dyDescent="0.45">
      <c r="G1457" t="s">
        <v>8220</v>
      </c>
      <c r="H1457">
        <v>1</v>
      </c>
    </row>
    <row r="1458" spans="7:8" x14ac:dyDescent="0.45">
      <c r="G1458" t="s">
        <v>8220</v>
      </c>
      <c r="H1458">
        <v>7</v>
      </c>
    </row>
    <row r="1459" spans="7:8" x14ac:dyDescent="0.45">
      <c r="G1459" t="s">
        <v>8220</v>
      </c>
      <c r="H1459">
        <v>3</v>
      </c>
    </row>
    <row r="1460" spans="7:8" x14ac:dyDescent="0.45">
      <c r="G1460" t="s">
        <v>8220</v>
      </c>
      <c r="H1460">
        <v>0</v>
      </c>
    </row>
    <row r="1461" spans="7:8" x14ac:dyDescent="0.45">
      <c r="G1461" t="s">
        <v>8220</v>
      </c>
      <c r="H1461">
        <v>0</v>
      </c>
    </row>
    <row r="1462" spans="7:8" x14ac:dyDescent="0.45">
      <c r="G1462" t="s">
        <v>8220</v>
      </c>
      <c r="H1462">
        <v>0</v>
      </c>
    </row>
    <row r="1463" spans="7:8" x14ac:dyDescent="0.45">
      <c r="G1463" t="s">
        <v>8220</v>
      </c>
      <c r="H1463">
        <v>0</v>
      </c>
    </row>
    <row r="1464" spans="7:8" x14ac:dyDescent="0.45">
      <c r="G1464" t="s">
        <v>8219</v>
      </c>
      <c r="H1464">
        <v>340</v>
      </c>
    </row>
    <row r="1465" spans="7:8" x14ac:dyDescent="0.45">
      <c r="G1465" t="s">
        <v>8219</v>
      </c>
      <c r="H1465">
        <v>150</v>
      </c>
    </row>
    <row r="1466" spans="7:8" x14ac:dyDescent="0.45">
      <c r="G1466" t="s">
        <v>8219</v>
      </c>
      <c r="H1466">
        <v>25</v>
      </c>
    </row>
    <row r="1467" spans="7:8" x14ac:dyDescent="0.45">
      <c r="G1467" t="s">
        <v>8219</v>
      </c>
      <c r="H1467">
        <v>234</v>
      </c>
    </row>
    <row r="1468" spans="7:8" x14ac:dyDescent="0.45">
      <c r="G1468" t="s">
        <v>8219</v>
      </c>
      <c r="H1468">
        <v>2602</v>
      </c>
    </row>
    <row r="1469" spans="7:8" x14ac:dyDescent="0.45">
      <c r="G1469" t="s">
        <v>8219</v>
      </c>
      <c r="H1469">
        <v>248</v>
      </c>
    </row>
    <row r="1470" spans="7:8" x14ac:dyDescent="0.45">
      <c r="G1470" t="s">
        <v>8219</v>
      </c>
      <c r="H1470">
        <v>600</v>
      </c>
    </row>
    <row r="1471" spans="7:8" x14ac:dyDescent="0.45">
      <c r="G1471" t="s">
        <v>8219</v>
      </c>
      <c r="H1471">
        <v>293</v>
      </c>
    </row>
    <row r="1472" spans="7:8" x14ac:dyDescent="0.45">
      <c r="G1472" t="s">
        <v>8219</v>
      </c>
      <c r="H1472">
        <v>321</v>
      </c>
    </row>
    <row r="1473" spans="7:8" x14ac:dyDescent="0.45">
      <c r="G1473" t="s">
        <v>8219</v>
      </c>
      <c r="H1473">
        <v>81</v>
      </c>
    </row>
    <row r="1474" spans="7:8" x14ac:dyDescent="0.45">
      <c r="G1474" t="s">
        <v>8219</v>
      </c>
      <c r="H1474">
        <v>343</v>
      </c>
    </row>
    <row r="1475" spans="7:8" x14ac:dyDescent="0.45">
      <c r="G1475" t="s">
        <v>8219</v>
      </c>
      <c r="H1475">
        <v>336</v>
      </c>
    </row>
    <row r="1476" spans="7:8" x14ac:dyDescent="0.45">
      <c r="G1476" t="s">
        <v>8219</v>
      </c>
      <c r="H1476">
        <v>47</v>
      </c>
    </row>
    <row r="1477" spans="7:8" x14ac:dyDescent="0.45">
      <c r="G1477" t="s">
        <v>8219</v>
      </c>
      <c r="H1477">
        <v>76</v>
      </c>
    </row>
    <row r="1478" spans="7:8" x14ac:dyDescent="0.45">
      <c r="G1478" t="s">
        <v>8219</v>
      </c>
      <c r="H1478">
        <v>441</v>
      </c>
    </row>
    <row r="1479" spans="7:8" x14ac:dyDescent="0.45">
      <c r="G1479" t="s">
        <v>8219</v>
      </c>
      <c r="H1479">
        <v>916</v>
      </c>
    </row>
    <row r="1480" spans="7:8" x14ac:dyDescent="0.45">
      <c r="G1480" t="s">
        <v>8219</v>
      </c>
      <c r="H1480">
        <v>369</v>
      </c>
    </row>
    <row r="1481" spans="7:8" x14ac:dyDescent="0.45">
      <c r="G1481" t="s">
        <v>8219</v>
      </c>
      <c r="H1481">
        <v>20242</v>
      </c>
    </row>
    <row r="1482" spans="7:8" x14ac:dyDescent="0.45">
      <c r="G1482" t="s">
        <v>8219</v>
      </c>
      <c r="H1482">
        <v>71</v>
      </c>
    </row>
    <row r="1483" spans="7:8" x14ac:dyDescent="0.45">
      <c r="G1483" t="s">
        <v>8219</v>
      </c>
      <c r="H1483">
        <v>635</v>
      </c>
    </row>
    <row r="1484" spans="7:8" x14ac:dyDescent="0.45">
      <c r="G1484" t="s">
        <v>8221</v>
      </c>
      <c r="H1484">
        <v>6</v>
      </c>
    </row>
    <row r="1485" spans="7:8" x14ac:dyDescent="0.45">
      <c r="G1485" t="s">
        <v>8221</v>
      </c>
      <c r="H1485">
        <v>1</v>
      </c>
    </row>
    <row r="1486" spans="7:8" x14ac:dyDescent="0.45">
      <c r="G1486" t="s">
        <v>8221</v>
      </c>
      <c r="H1486">
        <v>2</v>
      </c>
    </row>
    <row r="1487" spans="7:8" x14ac:dyDescent="0.45">
      <c r="G1487" t="s">
        <v>8221</v>
      </c>
      <c r="H1487">
        <v>0</v>
      </c>
    </row>
    <row r="1488" spans="7:8" x14ac:dyDescent="0.45">
      <c r="G1488" t="s">
        <v>8221</v>
      </c>
      <c r="H1488">
        <v>3</v>
      </c>
    </row>
    <row r="1489" spans="7:8" x14ac:dyDescent="0.45">
      <c r="G1489" t="s">
        <v>8221</v>
      </c>
      <c r="H1489">
        <v>3</v>
      </c>
    </row>
    <row r="1490" spans="7:8" x14ac:dyDescent="0.45">
      <c r="G1490" t="s">
        <v>8221</v>
      </c>
      <c r="H1490">
        <v>0</v>
      </c>
    </row>
    <row r="1491" spans="7:8" x14ac:dyDescent="0.45">
      <c r="G1491" t="s">
        <v>8221</v>
      </c>
      <c r="H1491">
        <v>6</v>
      </c>
    </row>
    <row r="1492" spans="7:8" x14ac:dyDescent="0.45">
      <c r="G1492" t="s">
        <v>8221</v>
      </c>
      <c r="H1492">
        <v>0</v>
      </c>
    </row>
    <row r="1493" spans="7:8" x14ac:dyDescent="0.45">
      <c r="G1493" t="s">
        <v>8221</v>
      </c>
      <c r="H1493">
        <v>19</v>
      </c>
    </row>
    <row r="1494" spans="7:8" x14ac:dyDescent="0.45">
      <c r="G1494" t="s">
        <v>8221</v>
      </c>
      <c r="H1494">
        <v>1</v>
      </c>
    </row>
    <row r="1495" spans="7:8" x14ac:dyDescent="0.45">
      <c r="G1495" t="s">
        <v>8221</v>
      </c>
      <c r="H1495">
        <v>2</v>
      </c>
    </row>
    <row r="1496" spans="7:8" x14ac:dyDescent="0.45">
      <c r="G1496" t="s">
        <v>8221</v>
      </c>
      <c r="H1496">
        <v>0</v>
      </c>
    </row>
    <row r="1497" spans="7:8" x14ac:dyDescent="0.45">
      <c r="G1497" t="s">
        <v>8221</v>
      </c>
      <c r="H1497">
        <v>11</v>
      </c>
    </row>
    <row r="1498" spans="7:8" x14ac:dyDescent="0.45">
      <c r="G1498" t="s">
        <v>8221</v>
      </c>
      <c r="H1498">
        <v>0</v>
      </c>
    </row>
    <row r="1499" spans="7:8" x14ac:dyDescent="0.45">
      <c r="G1499" t="s">
        <v>8221</v>
      </c>
      <c r="H1499">
        <v>0</v>
      </c>
    </row>
    <row r="1500" spans="7:8" x14ac:dyDescent="0.45">
      <c r="G1500" t="s">
        <v>8221</v>
      </c>
      <c r="H1500">
        <v>1</v>
      </c>
    </row>
    <row r="1501" spans="7:8" x14ac:dyDescent="0.45">
      <c r="G1501" t="s">
        <v>8221</v>
      </c>
      <c r="H1501">
        <v>3</v>
      </c>
    </row>
    <row r="1502" spans="7:8" x14ac:dyDescent="0.45">
      <c r="G1502" t="s">
        <v>8221</v>
      </c>
      <c r="H1502">
        <v>1</v>
      </c>
    </row>
    <row r="1503" spans="7:8" x14ac:dyDescent="0.45">
      <c r="G1503" t="s">
        <v>8221</v>
      </c>
      <c r="H1503">
        <v>15</v>
      </c>
    </row>
    <row r="1504" spans="7:8" x14ac:dyDescent="0.45">
      <c r="G1504" t="s">
        <v>8219</v>
      </c>
      <c r="H1504">
        <v>885</v>
      </c>
    </row>
    <row r="1505" spans="7:8" x14ac:dyDescent="0.45">
      <c r="G1505" t="s">
        <v>8219</v>
      </c>
      <c r="H1505">
        <v>329</v>
      </c>
    </row>
    <row r="1506" spans="7:8" x14ac:dyDescent="0.45">
      <c r="G1506" t="s">
        <v>8219</v>
      </c>
      <c r="H1506">
        <v>71</v>
      </c>
    </row>
    <row r="1507" spans="7:8" x14ac:dyDescent="0.45">
      <c r="G1507" t="s">
        <v>8219</v>
      </c>
      <c r="H1507">
        <v>269</v>
      </c>
    </row>
    <row r="1508" spans="7:8" x14ac:dyDescent="0.45">
      <c r="G1508" t="s">
        <v>8219</v>
      </c>
      <c r="H1508">
        <v>345</v>
      </c>
    </row>
    <row r="1509" spans="7:8" x14ac:dyDescent="0.45">
      <c r="G1509" t="s">
        <v>8219</v>
      </c>
      <c r="H1509">
        <v>43</v>
      </c>
    </row>
    <row r="1510" spans="7:8" x14ac:dyDescent="0.45">
      <c r="G1510" t="s">
        <v>8219</v>
      </c>
      <c r="H1510">
        <v>33</v>
      </c>
    </row>
    <row r="1511" spans="7:8" x14ac:dyDescent="0.45">
      <c r="G1511" t="s">
        <v>8219</v>
      </c>
      <c r="H1511">
        <v>211</v>
      </c>
    </row>
    <row r="1512" spans="7:8" x14ac:dyDescent="0.45">
      <c r="G1512" t="s">
        <v>8219</v>
      </c>
      <c r="H1512">
        <v>196</v>
      </c>
    </row>
    <row r="1513" spans="7:8" x14ac:dyDescent="0.45">
      <c r="G1513" t="s">
        <v>8219</v>
      </c>
      <c r="H1513">
        <v>405</v>
      </c>
    </row>
    <row r="1514" spans="7:8" x14ac:dyDescent="0.45">
      <c r="G1514" t="s">
        <v>8219</v>
      </c>
      <c r="H1514">
        <v>206</v>
      </c>
    </row>
    <row r="1515" spans="7:8" x14ac:dyDescent="0.45">
      <c r="G1515" t="s">
        <v>8219</v>
      </c>
      <c r="H1515">
        <v>335</v>
      </c>
    </row>
    <row r="1516" spans="7:8" x14ac:dyDescent="0.45">
      <c r="G1516" t="s">
        <v>8219</v>
      </c>
      <c r="H1516">
        <v>215</v>
      </c>
    </row>
    <row r="1517" spans="7:8" x14ac:dyDescent="0.45">
      <c r="G1517" t="s">
        <v>8219</v>
      </c>
      <c r="H1517">
        <v>176</v>
      </c>
    </row>
    <row r="1518" spans="7:8" x14ac:dyDescent="0.45">
      <c r="G1518" t="s">
        <v>8219</v>
      </c>
      <c r="H1518">
        <v>555</v>
      </c>
    </row>
    <row r="1519" spans="7:8" x14ac:dyDescent="0.45">
      <c r="G1519" t="s">
        <v>8219</v>
      </c>
      <c r="H1519">
        <v>116</v>
      </c>
    </row>
    <row r="1520" spans="7:8" x14ac:dyDescent="0.45">
      <c r="G1520" t="s">
        <v>8219</v>
      </c>
      <c r="H1520">
        <v>615</v>
      </c>
    </row>
    <row r="1521" spans="7:8" x14ac:dyDescent="0.45">
      <c r="G1521" t="s">
        <v>8219</v>
      </c>
      <c r="H1521">
        <v>236</v>
      </c>
    </row>
    <row r="1522" spans="7:8" x14ac:dyDescent="0.45">
      <c r="G1522" t="s">
        <v>8219</v>
      </c>
      <c r="H1522">
        <v>145</v>
      </c>
    </row>
    <row r="1523" spans="7:8" x14ac:dyDescent="0.45">
      <c r="G1523" t="s">
        <v>8219</v>
      </c>
      <c r="H1523">
        <v>167</v>
      </c>
    </row>
    <row r="1524" spans="7:8" x14ac:dyDescent="0.45">
      <c r="G1524" t="s">
        <v>8219</v>
      </c>
      <c r="H1524">
        <v>235</v>
      </c>
    </row>
    <row r="1525" spans="7:8" x14ac:dyDescent="0.45">
      <c r="G1525" t="s">
        <v>8219</v>
      </c>
      <c r="H1525">
        <v>452</v>
      </c>
    </row>
    <row r="1526" spans="7:8" x14ac:dyDescent="0.45">
      <c r="G1526" t="s">
        <v>8219</v>
      </c>
      <c r="H1526">
        <v>241</v>
      </c>
    </row>
    <row r="1527" spans="7:8" x14ac:dyDescent="0.45">
      <c r="G1527" t="s">
        <v>8219</v>
      </c>
      <c r="H1527">
        <v>28</v>
      </c>
    </row>
    <row r="1528" spans="7:8" x14ac:dyDescent="0.45">
      <c r="G1528" t="s">
        <v>8219</v>
      </c>
      <c r="H1528">
        <v>140</v>
      </c>
    </row>
    <row r="1529" spans="7:8" x14ac:dyDescent="0.45">
      <c r="G1529" t="s">
        <v>8219</v>
      </c>
      <c r="H1529">
        <v>280</v>
      </c>
    </row>
    <row r="1530" spans="7:8" x14ac:dyDescent="0.45">
      <c r="G1530" t="s">
        <v>8219</v>
      </c>
      <c r="H1530">
        <v>70</v>
      </c>
    </row>
    <row r="1531" spans="7:8" x14ac:dyDescent="0.45">
      <c r="G1531" t="s">
        <v>8219</v>
      </c>
      <c r="H1531">
        <v>160</v>
      </c>
    </row>
    <row r="1532" spans="7:8" x14ac:dyDescent="0.45">
      <c r="G1532" t="s">
        <v>8219</v>
      </c>
      <c r="H1532">
        <v>141</v>
      </c>
    </row>
    <row r="1533" spans="7:8" x14ac:dyDescent="0.45">
      <c r="G1533" t="s">
        <v>8219</v>
      </c>
      <c r="H1533">
        <v>874</v>
      </c>
    </row>
    <row r="1534" spans="7:8" x14ac:dyDescent="0.45">
      <c r="G1534" t="s">
        <v>8219</v>
      </c>
      <c r="H1534">
        <v>73</v>
      </c>
    </row>
    <row r="1535" spans="7:8" x14ac:dyDescent="0.45">
      <c r="G1535" t="s">
        <v>8219</v>
      </c>
      <c r="H1535">
        <v>294</v>
      </c>
    </row>
    <row r="1536" spans="7:8" x14ac:dyDescent="0.45">
      <c r="G1536" t="s">
        <v>8219</v>
      </c>
      <c r="H1536">
        <v>740</v>
      </c>
    </row>
    <row r="1537" spans="7:8" x14ac:dyDescent="0.45">
      <c r="G1537" t="s">
        <v>8219</v>
      </c>
      <c r="H1537">
        <v>369</v>
      </c>
    </row>
    <row r="1538" spans="7:8" x14ac:dyDescent="0.45">
      <c r="G1538" t="s">
        <v>8219</v>
      </c>
      <c r="H1538">
        <v>110</v>
      </c>
    </row>
    <row r="1539" spans="7:8" x14ac:dyDescent="0.45">
      <c r="G1539" t="s">
        <v>8219</v>
      </c>
      <c r="H1539">
        <v>455</v>
      </c>
    </row>
    <row r="1540" spans="7:8" x14ac:dyDescent="0.45">
      <c r="G1540" t="s">
        <v>8219</v>
      </c>
      <c r="H1540">
        <v>224</v>
      </c>
    </row>
    <row r="1541" spans="7:8" x14ac:dyDescent="0.45">
      <c r="G1541" t="s">
        <v>8219</v>
      </c>
      <c r="H1541">
        <v>46</v>
      </c>
    </row>
    <row r="1542" spans="7:8" x14ac:dyDescent="0.45">
      <c r="G1542" t="s">
        <v>8219</v>
      </c>
      <c r="H1542">
        <v>284</v>
      </c>
    </row>
    <row r="1543" spans="7:8" x14ac:dyDescent="0.45">
      <c r="G1543" t="s">
        <v>8219</v>
      </c>
      <c r="H1543">
        <v>98</v>
      </c>
    </row>
    <row r="1544" spans="7:8" x14ac:dyDescent="0.45">
      <c r="G1544" t="s">
        <v>8221</v>
      </c>
      <c r="H1544">
        <v>2</v>
      </c>
    </row>
    <row r="1545" spans="7:8" x14ac:dyDescent="0.45">
      <c r="G1545" t="s">
        <v>8221</v>
      </c>
      <c r="H1545">
        <v>1</v>
      </c>
    </row>
    <row r="1546" spans="7:8" x14ac:dyDescent="0.45">
      <c r="G1546" t="s">
        <v>8221</v>
      </c>
      <c r="H1546">
        <v>1</v>
      </c>
    </row>
    <row r="1547" spans="7:8" x14ac:dyDescent="0.45">
      <c r="G1547" t="s">
        <v>8221</v>
      </c>
      <c r="H1547">
        <v>0</v>
      </c>
    </row>
    <row r="1548" spans="7:8" x14ac:dyDescent="0.45">
      <c r="G1548" t="s">
        <v>8221</v>
      </c>
      <c r="H1548">
        <v>1</v>
      </c>
    </row>
    <row r="1549" spans="7:8" x14ac:dyDescent="0.45">
      <c r="G1549" t="s">
        <v>8221</v>
      </c>
      <c r="H1549">
        <v>11</v>
      </c>
    </row>
    <row r="1550" spans="7:8" x14ac:dyDescent="0.45">
      <c r="G1550" t="s">
        <v>8221</v>
      </c>
      <c r="H1550">
        <v>0</v>
      </c>
    </row>
    <row r="1551" spans="7:8" x14ac:dyDescent="0.45">
      <c r="G1551" t="s">
        <v>8221</v>
      </c>
      <c r="H1551">
        <v>1</v>
      </c>
    </row>
    <row r="1552" spans="7:8" x14ac:dyDescent="0.45">
      <c r="G1552" t="s">
        <v>8221</v>
      </c>
      <c r="H1552">
        <v>6</v>
      </c>
    </row>
    <row r="1553" spans="7:8" x14ac:dyDescent="0.45">
      <c r="G1553" t="s">
        <v>8221</v>
      </c>
      <c r="H1553">
        <v>7</v>
      </c>
    </row>
    <row r="1554" spans="7:8" x14ac:dyDescent="0.45">
      <c r="G1554" t="s">
        <v>8221</v>
      </c>
      <c r="H1554">
        <v>0</v>
      </c>
    </row>
    <row r="1555" spans="7:8" x14ac:dyDescent="0.45">
      <c r="G1555" t="s">
        <v>8221</v>
      </c>
      <c r="H1555">
        <v>16</v>
      </c>
    </row>
    <row r="1556" spans="7:8" x14ac:dyDescent="0.45">
      <c r="G1556" t="s">
        <v>8221</v>
      </c>
      <c r="H1556">
        <v>0</v>
      </c>
    </row>
    <row r="1557" spans="7:8" x14ac:dyDescent="0.45">
      <c r="G1557" t="s">
        <v>8221</v>
      </c>
      <c r="H1557">
        <v>0</v>
      </c>
    </row>
    <row r="1558" spans="7:8" x14ac:dyDescent="0.45">
      <c r="G1558" t="s">
        <v>8221</v>
      </c>
      <c r="H1558">
        <v>0</v>
      </c>
    </row>
    <row r="1559" spans="7:8" x14ac:dyDescent="0.45">
      <c r="G1559" t="s">
        <v>8221</v>
      </c>
      <c r="H1559">
        <v>12</v>
      </c>
    </row>
    <row r="1560" spans="7:8" x14ac:dyDescent="0.45">
      <c r="G1560" t="s">
        <v>8221</v>
      </c>
      <c r="H1560">
        <v>1</v>
      </c>
    </row>
    <row r="1561" spans="7:8" x14ac:dyDescent="0.45">
      <c r="G1561" t="s">
        <v>8221</v>
      </c>
      <c r="H1561">
        <v>3</v>
      </c>
    </row>
    <row r="1562" spans="7:8" x14ac:dyDescent="0.45">
      <c r="G1562" t="s">
        <v>8221</v>
      </c>
      <c r="H1562">
        <v>1</v>
      </c>
    </row>
    <row r="1563" spans="7:8" x14ac:dyDescent="0.45">
      <c r="G1563" t="s">
        <v>8221</v>
      </c>
      <c r="H1563">
        <v>4</v>
      </c>
    </row>
    <row r="1564" spans="7:8" x14ac:dyDescent="0.45">
      <c r="G1564" t="s">
        <v>8220</v>
      </c>
      <c r="H1564">
        <v>1</v>
      </c>
    </row>
    <row r="1565" spans="7:8" x14ac:dyDescent="0.45">
      <c r="G1565" t="s">
        <v>8220</v>
      </c>
      <c r="H1565">
        <v>0</v>
      </c>
    </row>
    <row r="1566" spans="7:8" x14ac:dyDescent="0.45">
      <c r="G1566" t="s">
        <v>8220</v>
      </c>
      <c r="H1566">
        <v>2</v>
      </c>
    </row>
    <row r="1567" spans="7:8" x14ac:dyDescent="0.45">
      <c r="G1567" t="s">
        <v>8220</v>
      </c>
      <c r="H1567">
        <v>1</v>
      </c>
    </row>
    <row r="1568" spans="7:8" x14ac:dyDescent="0.45">
      <c r="G1568" t="s">
        <v>8220</v>
      </c>
      <c r="H1568">
        <v>1</v>
      </c>
    </row>
    <row r="1569" spans="7:8" x14ac:dyDescent="0.45">
      <c r="G1569" t="s">
        <v>8220</v>
      </c>
      <c r="H1569">
        <v>59</v>
      </c>
    </row>
    <row r="1570" spans="7:8" x14ac:dyDescent="0.45">
      <c r="G1570" t="s">
        <v>8220</v>
      </c>
      <c r="H1570">
        <v>13</v>
      </c>
    </row>
    <row r="1571" spans="7:8" x14ac:dyDescent="0.45">
      <c r="G1571" t="s">
        <v>8220</v>
      </c>
      <c r="H1571">
        <v>22</v>
      </c>
    </row>
    <row r="1572" spans="7:8" x14ac:dyDescent="0.45">
      <c r="G1572" t="s">
        <v>8220</v>
      </c>
      <c r="H1572">
        <v>0</v>
      </c>
    </row>
    <row r="1573" spans="7:8" x14ac:dyDescent="0.45">
      <c r="G1573" t="s">
        <v>8220</v>
      </c>
      <c r="H1573">
        <v>52</v>
      </c>
    </row>
    <row r="1574" spans="7:8" x14ac:dyDescent="0.45">
      <c r="G1574" t="s">
        <v>8220</v>
      </c>
      <c r="H1574">
        <v>4</v>
      </c>
    </row>
    <row r="1575" spans="7:8" x14ac:dyDescent="0.45">
      <c r="G1575" t="s">
        <v>8220</v>
      </c>
      <c r="H1575">
        <v>3</v>
      </c>
    </row>
    <row r="1576" spans="7:8" x14ac:dyDescent="0.45">
      <c r="G1576" t="s">
        <v>8220</v>
      </c>
      <c r="H1576">
        <v>3</v>
      </c>
    </row>
    <row r="1577" spans="7:8" x14ac:dyDescent="0.45">
      <c r="G1577" t="s">
        <v>8220</v>
      </c>
      <c r="H1577">
        <v>6</v>
      </c>
    </row>
    <row r="1578" spans="7:8" x14ac:dyDescent="0.45">
      <c r="G1578" t="s">
        <v>8220</v>
      </c>
      <c r="H1578">
        <v>35</v>
      </c>
    </row>
    <row r="1579" spans="7:8" x14ac:dyDescent="0.45">
      <c r="G1579" t="s">
        <v>8220</v>
      </c>
      <c r="H1579">
        <v>10</v>
      </c>
    </row>
    <row r="1580" spans="7:8" x14ac:dyDescent="0.45">
      <c r="G1580" t="s">
        <v>8220</v>
      </c>
      <c r="H1580">
        <v>2</v>
      </c>
    </row>
    <row r="1581" spans="7:8" x14ac:dyDescent="0.45">
      <c r="G1581" t="s">
        <v>8220</v>
      </c>
      <c r="H1581">
        <v>4</v>
      </c>
    </row>
    <row r="1582" spans="7:8" x14ac:dyDescent="0.45">
      <c r="G1582" t="s">
        <v>8220</v>
      </c>
      <c r="H1582">
        <v>2</v>
      </c>
    </row>
    <row r="1583" spans="7:8" x14ac:dyDescent="0.45">
      <c r="G1583" t="s">
        <v>8220</v>
      </c>
      <c r="H1583">
        <v>0</v>
      </c>
    </row>
    <row r="1584" spans="7:8" x14ac:dyDescent="0.45">
      <c r="G1584" t="s">
        <v>8221</v>
      </c>
      <c r="H1584">
        <v>1</v>
      </c>
    </row>
    <row r="1585" spans="7:8" x14ac:dyDescent="0.45">
      <c r="G1585" t="s">
        <v>8221</v>
      </c>
      <c r="H1585">
        <v>3</v>
      </c>
    </row>
    <row r="1586" spans="7:8" x14ac:dyDescent="0.45">
      <c r="G1586" t="s">
        <v>8221</v>
      </c>
      <c r="H1586">
        <v>1</v>
      </c>
    </row>
    <row r="1587" spans="7:8" x14ac:dyDescent="0.45">
      <c r="G1587" t="s">
        <v>8221</v>
      </c>
      <c r="H1587">
        <v>0</v>
      </c>
    </row>
    <row r="1588" spans="7:8" x14ac:dyDescent="0.45">
      <c r="G1588" t="s">
        <v>8221</v>
      </c>
      <c r="H1588">
        <v>12</v>
      </c>
    </row>
    <row r="1589" spans="7:8" x14ac:dyDescent="0.45">
      <c r="G1589" t="s">
        <v>8221</v>
      </c>
      <c r="H1589">
        <v>0</v>
      </c>
    </row>
    <row r="1590" spans="7:8" x14ac:dyDescent="0.45">
      <c r="G1590" t="s">
        <v>8221</v>
      </c>
      <c r="H1590">
        <v>1</v>
      </c>
    </row>
    <row r="1591" spans="7:8" x14ac:dyDescent="0.45">
      <c r="G1591" t="s">
        <v>8221</v>
      </c>
      <c r="H1591">
        <v>0</v>
      </c>
    </row>
    <row r="1592" spans="7:8" x14ac:dyDescent="0.45">
      <c r="G1592" t="s">
        <v>8221</v>
      </c>
      <c r="H1592">
        <v>0</v>
      </c>
    </row>
    <row r="1593" spans="7:8" x14ac:dyDescent="0.45">
      <c r="G1593" t="s">
        <v>8221</v>
      </c>
      <c r="H1593">
        <v>2</v>
      </c>
    </row>
    <row r="1594" spans="7:8" x14ac:dyDescent="0.45">
      <c r="G1594" t="s">
        <v>8221</v>
      </c>
      <c r="H1594">
        <v>92</v>
      </c>
    </row>
    <row r="1595" spans="7:8" x14ac:dyDescent="0.45">
      <c r="G1595" t="s">
        <v>8221</v>
      </c>
      <c r="H1595">
        <v>0</v>
      </c>
    </row>
    <row r="1596" spans="7:8" x14ac:dyDescent="0.45">
      <c r="G1596" t="s">
        <v>8221</v>
      </c>
      <c r="H1596">
        <v>3</v>
      </c>
    </row>
    <row r="1597" spans="7:8" x14ac:dyDescent="0.45">
      <c r="G1597" t="s">
        <v>8221</v>
      </c>
      <c r="H1597">
        <v>10</v>
      </c>
    </row>
    <row r="1598" spans="7:8" x14ac:dyDescent="0.45">
      <c r="G1598" t="s">
        <v>8221</v>
      </c>
      <c r="H1598">
        <v>7</v>
      </c>
    </row>
    <row r="1599" spans="7:8" x14ac:dyDescent="0.45">
      <c r="G1599" t="s">
        <v>8221</v>
      </c>
      <c r="H1599">
        <v>3</v>
      </c>
    </row>
    <row r="1600" spans="7:8" x14ac:dyDescent="0.45">
      <c r="G1600" t="s">
        <v>8221</v>
      </c>
      <c r="H1600">
        <v>0</v>
      </c>
    </row>
    <row r="1601" spans="7:8" x14ac:dyDescent="0.45">
      <c r="G1601" t="s">
        <v>8221</v>
      </c>
      <c r="H1601">
        <v>1</v>
      </c>
    </row>
    <row r="1602" spans="7:8" x14ac:dyDescent="0.45">
      <c r="G1602" t="s">
        <v>8221</v>
      </c>
      <c r="H1602">
        <v>0</v>
      </c>
    </row>
    <row r="1603" spans="7:8" x14ac:dyDescent="0.45">
      <c r="G1603" t="s">
        <v>8221</v>
      </c>
      <c r="H1603">
        <v>9</v>
      </c>
    </row>
    <row r="1604" spans="7:8" x14ac:dyDescent="0.45">
      <c r="G1604" t="s">
        <v>8219</v>
      </c>
      <c r="H1604">
        <v>56</v>
      </c>
    </row>
    <row r="1605" spans="7:8" x14ac:dyDescent="0.45">
      <c r="G1605" t="s">
        <v>8219</v>
      </c>
      <c r="H1605">
        <v>32</v>
      </c>
    </row>
    <row r="1606" spans="7:8" x14ac:dyDescent="0.45">
      <c r="G1606" t="s">
        <v>8219</v>
      </c>
      <c r="H1606">
        <v>30</v>
      </c>
    </row>
    <row r="1607" spans="7:8" x14ac:dyDescent="0.45">
      <c r="G1607" t="s">
        <v>8219</v>
      </c>
      <c r="H1607">
        <v>70</v>
      </c>
    </row>
    <row r="1608" spans="7:8" x14ac:dyDescent="0.45">
      <c r="G1608" t="s">
        <v>8219</v>
      </c>
      <c r="H1608">
        <v>44</v>
      </c>
    </row>
    <row r="1609" spans="7:8" x14ac:dyDescent="0.45">
      <c r="G1609" t="s">
        <v>8219</v>
      </c>
      <c r="H1609">
        <v>92</v>
      </c>
    </row>
    <row r="1610" spans="7:8" x14ac:dyDescent="0.45">
      <c r="G1610" t="s">
        <v>8219</v>
      </c>
      <c r="H1610">
        <v>205</v>
      </c>
    </row>
    <row r="1611" spans="7:8" x14ac:dyDescent="0.45">
      <c r="G1611" t="s">
        <v>8219</v>
      </c>
      <c r="H1611">
        <v>23</v>
      </c>
    </row>
    <row r="1612" spans="7:8" x14ac:dyDescent="0.45">
      <c r="G1612" t="s">
        <v>8219</v>
      </c>
      <c r="H1612">
        <v>4</v>
      </c>
    </row>
    <row r="1613" spans="7:8" x14ac:dyDescent="0.45">
      <c r="G1613" t="s">
        <v>8219</v>
      </c>
      <c r="H1613">
        <v>112</v>
      </c>
    </row>
    <row r="1614" spans="7:8" x14ac:dyDescent="0.45">
      <c r="G1614" t="s">
        <v>8219</v>
      </c>
      <c r="H1614">
        <v>27</v>
      </c>
    </row>
    <row r="1615" spans="7:8" x14ac:dyDescent="0.45">
      <c r="G1615" t="s">
        <v>8219</v>
      </c>
      <c r="H1615">
        <v>11</v>
      </c>
    </row>
    <row r="1616" spans="7:8" x14ac:dyDescent="0.45">
      <c r="G1616" t="s">
        <v>8219</v>
      </c>
      <c r="H1616">
        <v>26</v>
      </c>
    </row>
    <row r="1617" spans="7:8" x14ac:dyDescent="0.45">
      <c r="G1617" t="s">
        <v>8219</v>
      </c>
      <c r="H1617">
        <v>77</v>
      </c>
    </row>
    <row r="1618" spans="7:8" x14ac:dyDescent="0.45">
      <c r="G1618" t="s">
        <v>8219</v>
      </c>
      <c r="H1618">
        <v>136</v>
      </c>
    </row>
    <row r="1619" spans="7:8" x14ac:dyDescent="0.45">
      <c r="G1619" t="s">
        <v>8219</v>
      </c>
      <c r="H1619">
        <v>157</v>
      </c>
    </row>
    <row r="1620" spans="7:8" x14ac:dyDescent="0.45">
      <c r="G1620" t="s">
        <v>8219</v>
      </c>
      <c r="H1620">
        <v>158</v>
      </c>
    </row>
    <row r="1621" spans="7:8" x14ac:dyDescent="0.45">
      <c r="G1621" t="s">
        <v>8219</v>
      </c>
      <c r="H1621">
        <v>27</v>
      </c>
    </row>
    <row r="1622" spans="7:8" x14ac:dyDescent="0.45">
      <c r="G1622" t="s">
        <v>8219</v>
      </c>
      <c r="H1622">
        <v>23</v>
      </c>
    </row>
    <row r="1623" spans="7:8" x14ac:dyDescent="0.45">
      <c r="G1623" t="s">
        <v>8219</v>
      </c>
      <c r="H1623">
        <v>17</v>
      </c>
    </row>
    <row r="1624" spans="7:8" x14ac:dyDescent="0.45">
      <c r="G1624" t="s">
        <v>8219</v>
      </c>
      <c r="H1624">
        <v>37</v>
      </c>
    </row>
    <row r="1625" spans="7:8" x14ac:dyDescent="0.45">
      <c r="G1625" t="s">
        <v>8219</v>
      </c>
      <c r="H1625">
        <v>65</v>
      </c>
    </row>
    <row r="1626" spans="7:8" x14ac:dyDescent="0.45">
      <c r="G1626" t="s">
        <v>8219</v>
      </c>
      <c r="H1626">
        <v>18</v>
      </c>
    </row>
    <row r="1627" spans="7:8" x14ac:dyDescent="0.45">
      <c r="G1627" t="s">
        <v>8219</v>
      </c>
      <c r="H1627">
        <v>25</v>
      </c>
    </row>
    <row r="1628" spans="7:8" x14ac:dyDescent="0.45">
      <c r="G1628" t="s">
        <v>8219</v>
      </c>
      <c r="H1628">
        <v>104</v>
      </c>
    </row>
    <row r="1629" spans="7:8" x14ac:dyDescent="0.45">
      <c r="G1629" t="s">
        <v>8219</v>
      </c>
      <c r="H1629">
        <v>108</v>
      </c>
    </row>
    <row r="1630" spans="7:8" x14ac:dyDescent="0.45">
      <c r="G1630" t="s">
        <v>8219</v>
      </c>
      <c r="H1630">
        <v>38</v>
      </c>
    </row>
    <row r="1631" spans="7:8" x14ac:dyDescent="0.45">
      <c r="G1631" t="s">
        <v>8219</v>
      </c>
      <c r="H1631">
        <v>88</v>
      </c>
    </row>
    <row r="1632" spans="7:8" x14ac:dyDescent="0.45">
      <c r="G1632" t="s">
        <v>8219</v>
      </c>
      <c r="H1632">
        <v>82</v>
      </c>
    </row>
    <row r="1633" spans="7:8" x14ac:dyDescent="0.45">
      <c r="G1633" t="s">
        <v>8219</v>
      </c>
      <c r="H1633">
        <v>126</v>
      </c>
    </row>
    <row r="1634" spans="7:8" x14ac:dyDescent="0.45">
      <c r="G1634" t="s">
        <v>8219</v>
      </c>
      <c r="H1634">
        <v>133</v>
      </c>
    </row>
    <row r="1635" spans="7:8" x14ac:dyDescent="0.45">
      <c r="G1635" t="s">
        <v>8219</v>
      </c>
      <c r="H1635">
        <v>47</v>
      </c>
    </row>
    <row r="1636" spans="7:8" x14ac:dyDescent="0.45">
      <c r="G1636" t="s">
        <v>8219</v>
      </c>
      <c r="H1636">
        <v>58</v>
      </c>
    </row>
    <row r="1637" spans="7:8" x14ac:dyDescent="0.45">
      <c r="G1637" t="s">
        <v>8219</v>
      </c>
      <c r="H1637">
        <v>32</v>
      </c>
    </row>
    <row r="1638" spans="7:8" x14ac:dyDescent="0.45">
      <c r="G1638" t="s">
        <v>8219</v>
      </c>
      <c r="H1638">
        <v>37</v>
      </c>
    </row>
    <row r="1639" spans="7:8" x14ac:dyDescent="0.45">
      <c r="G1639" t="s">
        <v>8219</v>
      </c>
      <c r="H1639">
        <v>87</v>
      </c>
    </row>
    <row r="1640" spans="7:8" x14ac:dyDescent="0.45">
      <c r="G1640" t="s">
        <v>8219</v>
      </c>
      <c r="H1640">
        <v>15</v>
      </c>
    </row>
    <row r="1641" spans="7:8" x14ac:dyDescent="0.45">
      <c r="G1641" t="s">
        <v>8219</v>
      </c>
      <c r="H1641">
        <v>27</v>
      </c>
    </row>
    <row r="1642" spans="7:8" x14ac:dyDescent="0.45">
      <c r="G1642" t="s">
        <v>8219</v>
      </c>
      <c r="H1642">
        <v>19</v>
      </c>
    </row>
    <row r="1643" spans="7:8" x14ac:dyDescent="0.45">
      <c r="G1643" t="s">
        <v>8219</v>
      </c>
      <c r="H1643">
        <v>17</v>
      </c>
    </row>
    <row r="1644" spans="7:8" x14ac:dyDescent="0.45">
      <c r="G1644" t="s">
        <v>8219</v>
      </c>
      <c r="H1644">
        <v>26</v>
      </c>
    </row>
    <row r="1645" spans="7:8" x14ac:dyDescent="0.45">
      <c r="G1645" t="s">
        <v>8219</v>
      </c>
      <c r="H1645">
        <v>28</v>
      </c>
    </row>
    <row r="1646" spans="7:8" x14ac:dyDescent="0.45">
      <c r="G1646" t="s">
        <v>8219</v>
      </c>
      <c r="H1646">
        <v>37</v>
      </c>
    </row>
    <row r="1647" spans="7:8" x14ac:dyDescent="0.45">
      <c r="G1647" t="s">
        <v>8219</v>
      </c>
      <c r="H1647">
        <v>128</v>
      </c>
    </row>
    <row r="1648" spans="7:8" x14ac:dyDescent="0.45">
      <c r="G1648" t="s">
        <v>8219</v>
      </c>
      <c r="H1648">
        <v>10</v>
      </c>
    </row>
    <row r="1649" spans="7:8" x14ac:dyDescent="0.45">
      <c r="G1649" t="s">
        <v>8219</v>
      </c>
      <c r="H1649">
        <v>83</v>
      </c>
    </row>
    <row r="1650" spans="7:8" x14ac:dyDescent="0.45">
      <c r="G1650" t="s">
        <v>8219</v>
      </c>
      <c r="H1650">
        <v>46</v>
      </c>
    </row>
    <row r="1651" spans="7:8" x14ac:dyDescent="0.45">
      <c r="G1651" t="s">
        <v>8219</v>
      </c>
      <c r="H1651">
        <v>90</v>
      </c>
    </row>
    <row r="1652" spans="7:8" x14ac:dyDescent="0.45">
      <c r="G1652" t="s">
        <v>8219</v>
      </c>
      <c r="H1652">
        <v>81</v>
      </c>
    </row>
    <row r="1653" spans="7:8" x14ac:dyDescent="0.45">
      <c r="G1653" t="s">
        <v>8219</v>
      </c>
      <c r="H1653">
        <v>32</v>
      </c>
    </row>
    <row r="1654" spans="7:8" x14ac:dyDescent="0.45">
      <c r="G1654" t="s">
        <v>8219</v>
      </c>
      <c r="H1654">
        <v>20</v>
      </c>
    </row>
    <row r="1655" spans="7:8" x14ac:dyDescent="0.45">
      <c r="G1655" t="s">
        <v>8219</v>
      </c>
      <c r="H1655">
        <v>70</v>
      </c>
    </row>
    <row r="1656" spans="7:8" x14ac:dyDescent="0.45">
      <c r="G1656" t="s">
        <v>8219</v>
      </c>
      <c r="H1656">
        <v>168</v>
      </c>
    </row>
    <row r="1657" spans="7:8" x14ac:dyDescent="0.45">
      <c r="G1657" t="s">
        <v>8219</v>
      </c>
      <c r="H1657">
        <v>34</v>
      </c>
    </row>
    <row r="1658" spans="7:8" x14ac:dyDescent="0.45">
      <c r="G1658" t="s">
        <v>8219</v>
      </c>
      <c r="H1658">
        <v>48</v>
      </c>
    </row>
    <row r="1659" spans="7:8" x14ac:dyDescent="0.45">
      <c r="G1659" t="s">
        <v>8219</v>
      </c>
      <c r="H1659">
        <v>48</v>
      </c>
    </row>
    <row r="1660" spans="7:8" x14ac:dyDescent="0.45">
      <c r="G1660" t="s">
        <v>8219</v>
      </c>
      <c r="H1660">
        <v>221</v>
      </c>
    </row>
    <row r="1661" spans="7:8" x14ac:dyDescent="0.45">
      <c r="G1661" t="s">
        <v>8219</v>
      </c>
      <c r="H1661">
        <v>107</v>
      </c>
    </row>
    <row r="1662" spans="7:8" x14ac:dyDescent="0.45">
      <c r="G1662" t="s">
        <v>8219</v>
      </c>
      <c r="H1662">
        <v>45</v>
      </c>
    </row>
    <row r="1663" spans="7:8" x14ac:dyDescent="0.45">
      <c r="G1663" t="s">
        <v>8219</v>
      </c>
      <c r="H1663">
        <v>36</v>
      </c>
    </row>
    <row r="1664" spans="7:8" x14ac:dyDescent="0.45">
      <c r="G1664" t="s">
        <v>8219</v>
      </c>
      <c r="H1664">
        <v>101</v>
      </c>
    </row>
    <row r="1665" spans="7:8" x14ac:dyDescent="0.45">
      <c r="G1665" t="s">
        <v>8219</v>
      </c>
      <c r="H1665">
        <v>62</v>
      </c>
    </row>
    <row r="1666" spans="7:8" x14ac:dyDescent="0.45">
      <c r="G1666" t="s">
        <v>8219</v>
      </c>
      <c r="H1666">
        <v>32</v>
      </c>
    </row>
    <row r="1667" spans="7:8" x14ac:dyDescent="0.45">
      <c r="G1667" t="s">
        <v>8219</v>
      </c>
      <c r="H1667">
        <v>89</v>
      </c>
    </row>
    <row r="1668" spans="7:8" x14ac:dyDescent="0.45">
      <c r="G1668" t="s">
        <v>8219</v>
      </c>
      <c r="H1668">
        <v>93</v>
      </c>
    </row>
    <row r="1669" spans="7:8" x14ac:dyDescent="0.45">
      <c r="G1669" t="s">
        <v>8219</v>
      </c>
      <c r="H1669">
        <v>98</v>
      </c>
    </row>
    <row r="1670" spans="7:8" x14ac:dyDescent="0.45">
      <c r="G1670" t="s">
        <v>8219</v>
      </c>
      <c r="H1670">
        <v>82</v>
      </c>
    </row>
    <row r="1671" spans="7:8" x14ac:dyDescent="0.45">
      <c r="G1671" t="s">
        <v>8219</v>
      </c>
      <c r="H1671">
        <v>116</v>
      </c>
    </row>
    <row r="1672" spans="7:8" x14ac:dyDescent="0.45">
      <c r="G1672" t="s">
        <v>8219</v>
      </c>
      <c r="H1672">
        <v>52</v>
      </c>
    </row>
    <row r="1673" spans="7:8" x14ac:dyDescent="0.45">
      <c r="G1673" t="s">
        <v>8219</v>
      </c>
      <c r="H1673">
        <v>23</v>
      </c>
    </row>
    <row r="1674" spans="7:8" x14ac:dyDescent="0.45">
      <c r="G1674" t="s">
        <v>8219</v>
      </c>
      <c r="H1674">
        <v>77</v>
      </c>
    </row>
    <row r="1675" spans="7:8" x14ac:dyDescent="0.45">
      <c r="G1675" t="s">
        <v>8219</v>
      </c>
      <c r="H1675">
        <v>49</v>
      </c>
    </row>
    <row r="1676" spans="7:8" x14ac:dyDescent="0.45">
      <c r="G1676" t="s">
        <v>8219</v>
      </c>
      <c r="H1676">
        <v>59</v>
      </c>
    </row>
    <row r="1677" spans="7:8" x14ac:dyDescent="0.45">
      <c r="G1677" t="s">
        <v>8219</v>
      </c>
      <c r="H1677">
        <v>113</v>
      </c>
    </row>
    <row r="1678" spans="7:8" x14ac:dyDescent="0.45">
      <c r="G1678" t="s">
        <v>8219</v>
      </c>
      <c r="H1678">
        <v>34</v>
      </c>
    </row>
    <row r="1679" spans="7:8" x14ac:dyDescent="0.45">
      <c r="G1679" t="s">
        <v>8219</v>
      </c>
      <c r="H1679">
        <v>42</v>
      </c>
    </row>
    <row r="1680" spans="7:8" x14ac:dyDescent="0.45">
      <c r="G1680" t="s">
        <v>8219</v>
      </c>
      <c r="H1680">
        <v>42</v>
      </c>
    </row>
    <row r="1681" spans="7:8" x14ac:dyDescent="0.45">
      <c r="G1681" t="s">
        <v>8219</v>
      </c>
      <c r="H1681">
        <v>49</v>
      </c>
    </row>
    <row r="1682" spans="7:8" x14ac:dyDescent="0.45">
      <c r="G1682" t="s">
        <v>8219</v>
      </c>
      <c r="H1682">
        <v>56</v>
      </c>
    </row>
    <row r="1683" spans="7:8" x14ac:dyDescent="0.45">
      <c r="G1683" t="s">
        <v>8219</v>
      </c>
      <c r="H1683">
        <v>25</v>
      </c>
    </row>
    <row r="1684" spans="7:8" x14ac:dyDescent="0.45">
      <c r="G1684" t="s">
        <v>8222</v>
      </c>
      <c r="H1684">
        <v>884</v>
      </c>
    </row>
    <row r="1685" spans="7:8" x14ac:dyDescent="0.45">
      <c r="G1685" t="s">
        <v>8222</v>
      </c>
      <c r="H1685">
        <v>0</v>
      </c>
    </row>
    <row r="1686" spans="7:8" x14ac:dyDescent="0.45">
      <c r="G1686" t="s">
        <v>8222</v>
      </c>
      <c r="H1686">
        <v>10</v>
      </c>
    </row>
    <row r="1687" spans="7:8" x14ac:dyDescent="0.45">
      <c r="G1687" t="s">
        <v>8222</v>
      </c>
      <c r="H1687">
        <v>101</v>
      </c>
    </row>
    <row r="1688" spans="7:8" x14ac:dyDescent="0.45">
      <c r="G1688" t="s">
        <v>8222</v>
      </c>
      <c r="H1688">
        <v>15</v>
      </c>
    </row>
    <row r="1689" spans="7:8" x14ac:dyDescent="0.45">
      <c r="G1689" t="s">
        <v>8222</v>
      </c>
      <c r="H1689">
        <v>1</v>
      </c>
    </row>
    <row r="1690" spans="7:8" x14ac:dyDescent="0.45">
      <c r="G1690" t="s">
        <v>8222</v>
      </c>
      <c r="H1690">
        <v>39</v>
      </c>
    </row>
    <row r="1691" spans="7:8" x14ac:dyDescent="0.45">
      <c r="G1691" t="s">
        <v>8222</v>
      </c>
      <c r="H1691">
        <v>7</v>
      </c>
    </row>
    <row r="1692" spans="7:8" x14ac:dyDescent="0.45">
      <c r="G1692" t="s">
        <v>8222</v>
      </c>
      <c r="H1692">
        <v>14</v>
      </c>
    </row>
    <row r="1693" spans="7:8" x14ac:dyDescent="0.45">
      <c r="G1693" t="s">
        <v>8222</v>
      </c>
      <c r="H1693">
        <v>11</v>
      </c>
    </row>
    <row r="1694" spans="7:8" x14ac:dyDescent="0.45">
      <c r="G1694" t="s">
        <v>8222</v>
      </c>
      <c r="H1694">
        <v>38</v>
      </c>
    </row>
    <row r="1695" spans="7:8" x14ac:dyDescent="0.45">
      <c r="G1695" t="s">
        <v>8222</v>
      </c>
      <c r="H1695">
        <v>15</v>
      </c>
    </row>
    <row r="1696" spans="7:8" x14ac:dyDescent="0.45">
      <c r="G1696" t="s">
        <v>8222</v>
      </c>
      <c r="H1696">
        <v>8</v>
      </c>
    </row>
    <row r="1697" spans="7:8" x14ac:dyDescent="0.45">
      <c r="G1697" t="s">
        <v>8222</v>
      </c>
      <c r="H1697">
        <v>1</v>
      </c>
    </row>
    <row r="1698" spans="7:8" x14ac:dyDescent="0.45">
      <c r="G1698" t="s">
        <v>8222</v>
      </c>
      <c r="H1698">
        <v>23</v>
      </c>
    </row>
    <row r="1699" spans="7:8" x14ac:dyDescent="0.45">
      <c r="G1699" t="s">
        <v>8222</v>
      </c>
      <c r="H1699">
        <v>0</v>
      </c>
    </row>
    <row r="1700" spans="7:8" x14ac:dyDescent="0.45">
      <c r="G1700" t="s">
        <v>8222</v>
      </c>
      <c r="H1700">
        <v>22</v>
      </c>
    </row>
    <row r="1701" spans="7:8" x14ac:dyDescent="0.45">
      <c r="G1701" t="s">
        <v>8222</v>
      </c>
      <c r="H1701">
        <v>0</v>
      </c>
    </row>
    <row r="1702" spans="7:8" x14ac:dyDescent="0.45">
      <c r="G1702" t="s">
        <v>8222</v>
      </c>
      <c r="H1702">
        <v>4</v>
      </c>
    </row>
    <row r="1703" spans="7:8" x14ac:dyDescent="0.45">
      <c r="G1703" t="s">
        <v>8222</v>
      </c>
      <c r="H1703">
        <v>79</v>
      </c>
    </row>
    <row r="1704" spans="7:8" x14ac:dyDescent="0.45">
      <c r="G1704" t="s">
        <v>8221</v>
      </c>
      <c r="H1704">
        <v>2</v>
      </c>
    </row>
    <row r="1705" spans="7:8" x14ac:dyDescent="0.45">
      <c r="G1705" t="s">
        <v>8221</v>
      </c>
      <c r="H1705">
        <v>1</v>
      </c>
    </row>
    <row r="1706" spans="7:8" x14ac:dyDescent="0.45">
      <c r="G1706" t="s">
        <v>8221</v>
      </c>
      <c r="H1706">
        <v>2</v>
      </c>
    </row>
    <row r="1707" spans="7:8" x14ac:dyDescent="0.45">
      <c r="G1707" t="s">
        <v>8221</v>
      </c>
      <c r="H1707">
        <v>11</v>
      </c>
    </row>
    <row r="1708" spans="7:8" x14ac:dyDescent="0.45">
      <c r="G1708" t="s">
        <v>8221</v>
      </c>
      <c r="H1708">
        <v>0</v>
      </c>
    </row>
    <row r="1709" spans="7:8" x14ac:dyDescent="0.45">
      <c r="G1709" t="s">
        <v>8221</v>
      </c>
      <c r="H1709">
        <v>0</v>
      </c>
    </row>
    <row r="1710" spans="7:8" x14ac:dyDescent="0.45">
      <c r="G1710" t="s">
        <v>8221</v>
      </c>
      <c r="H1710">
        <v>9</v>
      </c>
    </row>
    <row r="1711" spans="7:8" x14ac:dyDescent="0.45">
      <c r="G1711" t="s">
        <v>8221</v>
      </c>
      <c r="H1711">
        <v>0</v>
      </c>
    </row>
    <row r="1712" spans="7:8" x14ac:dyDescent="0.45">
      <c r="G1712" t="s">
        <v>8221</v>
      </c>
      <c r="H1712">
        <v>4</v>
      </c>
    </row>
    <row r="1713" spans="7:8" x14ac:dyDescent="0.45">
      <c r="G1713" t="s">
        <v>8221</v>
      </c>
      <c r="H1713">
        <v>1</v>
      </c>
    </row>
    <row r="1714" spans="7:8" x14ac:dyDescent="0.45">
      <c r="G1714" t="s">
        <v>8221</v>
      </c>
      <c r="H1714">
        <v>2</v>
      </c>
    </row>
    <row r="1715" spans="7:8" x14ac:dyDescent="0.45">
      <c r="G1715" t="s">
        <v>8221</v>
      </c>
      <c r="H1715">
        <v>0</v>
      </c>
    </row>
    <row r="1716" spans="7:8" x14ac:dyDescent="0.45">
      <c r="G1716" t="s">
        <v>8221</v>
      </c>
      <c r="H1716">
        <v>1</v>
      </c>
    </row>
    <row r="1717" spans="7:8" x14ac:dyDescent="0.45">
      <c r="G1717" t="s">
        <v>8221</v>
      </c>
      <c r="H1717">
        <v>17</v>
      </c>
    </row>
    <row r="1718" spans="7:8" x14ac:dyDescent="0.45">
      <c r="G1718" t="s">
        <v>8221</v>
      </c>
      <c r="H1718">
        <v>2</v>
      </c>
    </row>
    <row r="1719" spans="7:8" x14ac:dyDescent="0.45">
      <c r="G1719" t="s">
        <v>8221</v>
      </c>
      <c r="H1719">
        <v>3</v>
      </c>
    </row>
    <row r="1720" spans="7:8" x14ac:dyDescent="0.45">
      <c r="G1720" t="s">
        <v>8221</v>
      </c>
      <c r="H1720">
        <v>41</v>
      </c>
    </row>
    <row r="1721" spans="7:8" x14ac:dyDescent="0.45">
      <c r="G1721" t="s">
        <v>8221</v>
      </c>
      <c r="H1721">
        <v>2</v>
      </c>
    </row>
    <row r="1722" spans="7:8" x14ac:dyDescent="0.45">
      <c r="G1722" t="s">
        <v>8221</v>
      </c>
      <c r="H1722">
        <v>3</v>
      </c>
    </row>
    <row r="1723" spans="7:8" x14ac:dyDescent="0.45">
      <c r="G1723" t="s">
        <v>8221</v>
      </c>
      <c r="H1723">
        <v>8</v>
      </c>
    </row>
    <row r="1724" spans="7:8" x14ac:dyDescent="0.45">
      <c r="G1724" t="s">
        <v>8221</v>
      </c>
      <c r="H1724">
        <v>0</v>
      </c>
    </row>
    <row r="1725" spans="7:8" x14ac:dyDescent="0.45">
      <c r="G1725" t="s">
        <v>8221</v>
      </c>
      <c r="H1725">
        <v>1</v>
      </c>
    </row>
    <row r="1726" spans="7:8" x14ac:dyDescent="0.45">
      <c r="G1726" t="s">
        <v>8221</v>
      </c>
      <c r="H1726">
        <v>3</v>
      </c>
    </row>
    <row r="1727" spans="7:8" x14ac:dyDescent="0.45">
      <c r="G1727" t="s">
        <v>8221</v>
      </c>
      <c r="H1727">
        <v>4</v>
      </c>
    </row>
    <row r="1728" spans="7:8" x14ac:dyDescent="0.45">
      <c r="G1728" t="s">
        <v>8221</v>
      </c>
      <c r="H1728">
        <v>9</v>
      </c>
    </row>
    <row r="1729" spans="7:8" x14ac:dyDescent="0.45">
      <c r="G1729" t="s">
        <v>8221</v>
      </c>
      <c r="H1729">
        <v>16</v>
      </c>
    </row>
    <row r="1730" spans="7:8" x14ac:dyDescent="0.45">
      <c r="G1730" t="s">
        <v>8221</v>
      </c>
      <c r="H1730">
        <v>1</v>
      </c>
    </row>
    <row r="1731" spans="7:8" x14ac:dyDescent="0.45">
      <c r="G1731" t="s">
        <v>8221</v>
      </c>
      <c r="H1731">
        <v>7</v>
      </c>
    </row>
    <row r="1732" spans="7:8" x14ac:dyDescent="0.45">
      <c r="G1732" t="s">
        <v>8221</v>
      </c>
      <c r="H1732">
        <v>0</v>
      </c>
    </row>
    <row r="1733" spans="7:8" x14ac:dyDescent="0.45">
      <c r="G1733" t="s">
        <v>8221</v>
      </c>
      <c r="H1733">
        <v>0</v>
      </c>
    </row>
    <row r="1734" spans="7:8" x14ac:dyDescent="0.45">
      <c r="G1734" t="s">
        <v>8221</v>
      </c>
      <c r="H1734">
        <v>0</v>
      </c>
    </row>
    <row r="1735" spans="7:8" x14ac:dyDescent="0.45">
      <c r="G1735" t="s">
        <v>8221</v>
      </c>
      <c r="H1735">
        <v>0</v>
      </c>
    </row>
    <row r="1736" spans="7:8" x14ac:dyDescent="0.45">
      <c r="G1736" t="s">
        <v>8221</v>
      </c>
      <c r="H1736">
        <v>0</v>
      </c>
    </row>
    <row r="1737" spans="7:8" x14ac:dyDescent="0.45">
      <c r="G1737" t="s">
        <v>8221</v>
      </c>
      <c r="H1737">
        <v>1</v>
      </c>
    </row>
    <row r="1738" spans="7:8" x14ac:dyDescent="0.45">
      <c r="G1738" t="s">
        <v>8221</v>
      </c>
      <c r="H1738">
        <v>2</v>
      </c>
    </row>
    <row r="1739" spans="7:8" x14ac:dyDescent="0.45">
      <c r="G1739" t="s">
        <v>8221</v>
      </c>
      <c r="H1739">
        <v>1</v>
      </c>
    </row>
    <row r="1740" spans="7:8" x14ac:dyDescent="0.45">
      <c r="G1740" t="s">
        <v>8221</v>
      </c>
      <c r="H1740">
        <v>15</v>
      </c>
    </row>
    <row r="1741" spans="7:8" x14ac:dyDescent="0.45">
      <c r="G1741" t="s">
        <v>8221</v>
      </c>
      <c r="H1741">
        <v>1</v>
      </c>
    </row>
    <row r="1742" spans="7:8" x14ac:dyDescent="0.45">
      <c r="G1742" t="s">
        <v>8221</v>
      </c>
      <c r="H1742">
        <v>1</v>
      </c>
    </row>
    <row r="1743" spans="7:8" x14ac:dyDescent="0.45">
      <c r="G1743" t="s">
        <v>8221</v>
      </c>
      <c r="H1743">
        <v>0</v>
      </c>
    </row>
    <row r="1744" spans="7:8" x14ac:dyDescent="0.45">
      <c r="G1744" t="s">
        <v>8219</v>
      </c>
      <c r="H1744">
        <v>52</v>
      </c>
    </row>
    <row r="1745" spans="7:8" x14ac:dyDescent="0.45">
      <c r="G1745" t="s">
        <v>8219</v>
      </c>
      <c r="H1745">
        <v>34</v>
      </c>
    </row>
    <row r="1746" spans="7:8" x14ac:dyDescent="0.45">
      <c r="G1746" t="s">
        <v>8219</v>
      </c>
      <c r="H1746">
        <v>67</v>
      </c>
    </row>
    <row r="1747" spans="7:8" x14ac:dyDescent="0.45">
      <c r="G1747" t="s">
        <v>8219</v>
      </c>
      <c r="H1747">
        <v>70</v>
      </c>
    </row>
    <row r="1748" spans="7:8" x14ac:dyDescent="0.45">
      <c r="G1748" t="s">
        <v>8219</v>
      </c>
      <c r="H1748">
        <v>89</v>
      </c>
    </row>
    <row r="1749" spans="7:8" x14ac:dyDescent="0.45">
      <c r="G1749" t="s">
        <v>8219</v>
      </c>
      <c r="H1749">
        <v>107</v>
      </c>
    </row>
    <row r="1750" spans="7:8" x14ac:dyDescent="0.45">
      <c r="G1750" t="s">
        <v>8219</v>
      </c>
      <c r="H1750">
        <v>159</v>
      </c>
    </row>
    <row r="1751" spans="7:8" x14ac:dyDescent="0.45">
      <c r="G1751" t="s">
        <v>8219</v>
      </c>
      <c r="H1751">
        <v>181</v>
      </c>
    </row>
    <row r="1752" spans="7:8" x14ac:dyDescent="0.45">
      <c r="G1752" t="s">
        <v>8219</v>
      </c>
      <c r="H1752">
        <v>131</v>
      </c>
    </row>
    <row r="1753" spans="7:8" x14ac:dyDescent="0.45">
      <c r="G1753" t="s">
        <v>8219</v>
      </c>
      <c r="H1753">
        <v>125</v>
      </c>
    </row>
    <row r="1754" spans="7:8" x14ac:dyDescent="0.45">
      <c r="G1754" t="s">
        <v>8219</v>
      </c>
      <c r="H1754">
        <v>61</v>
      </c>
    </row>
    <row r="1755" spans="7:8" x14ac:dyDescent="0.45">
      <c r="G1755" t="s">
        <v>8219</v>
      </c>
      <c r="H1755">
        <v>90</v>
      </c>
    </row>
    <row r="1756" spans="7:8" x14ac:dyDescent="0.45">
      <c r="G1756" t="s">
        <v>8219</v>
      </c>
      <c r="H1756">
        <v>35</v>
      </c>
    </row>
    <row r="1757" spans="7:8" x14ac:dyDescent="0.45">
      <c r="G1757" t="s">
        <v>8219</v>
      </c>
      <c r="H1757">
        <v>90</v>
      </c>
    </row>
    <row r="1758" spans="7:8" x14ac:dyDescent="0.45">
      <c r="G1758" t="s">
        <v>8219</v>
      </c>
      <c r="H1758">
        <v>4</v>
      </c>
    </row>
    <row r="1759" spans="7:8" x14ac:dyDescent="0.45">
      <c r="G1759" t="s">
        <v>8219</v>
      </c>
      <c r="H1759">
        <v>120</v>
      </c>
    </row>
    <row r="1760" spans="7:8" x14ac:dyDescent="0.45">
      <c r="G1760" t="s">
        <v>8219</v>
      </c>
      <c r="H1760">
        <v>14</v>
      </c>
    </row>
    <row r="1761" spans="7:8" x14ac:dyDescent="0.45">
      <c r="G1761" t="s">
        <v>8219</v>
      </c>
      <c r="H1761">
        <v>27</v>
      </c>
    </row>
    <row r="1762" spans="7:8" x14ac:dyDescent="0.45">
      <c r="G1762" t="s">
        <v>8219</v>
      </c>
      <c r="H1762">
        <v>49</v>
      </c>
    </row>
    <row r="1763" spans="7:8" x14ac:dyDescent="0.45">
      <c r="G1763" t="s">
        <v>8219</v>
      </c>
      <c r="H1763">
        <v>102</v>
      </c>
    </row>
    <row r="1764" spans="7:8" x14ac:dyDescent="0.45">
      <c r="G1764" t="s">
        <v>8219</v>
      </c>
      <c r="H1764">
        <v>3</v>
      </c>
    </row>
    <row r="1765" spans="7:8" x14ac:dyDescent="0.45">
      <c r="G1765" t="s">
        <v>8219</v>
      </c>
      <c r="H1765">
        <v>25</v>
      </c>
    </row>
    <row r="1766" spans="7:8" x14ac:dyDescent="0.45">
      <c r="G1766" t="s">
        <v>8219</v>
      </c>
      <c r="H1766">
        <v>118</v>
      </c>
    </row>
    <row r="1767" spans="7:8" x14ac:dyDescent="0.45">
      <c r="G1767" t="s">
        <v>8221</v>
      </c>
      <c r="H1767">
        <v>39</v>
      </c>
    </row>
    <row r="1768" spans="7:8" x14ac:dyDescent="0.45">
      <c r="G1768" t="s">
        <v>8221</v>
      </c>
      <c r="H1768">
        <v>103</v>
      </c>
    </row>
    <row r="1769" spans="7:8" x14ac:dyDescent="0.45">
      <c r="G1769" t="s">
        <v>8221</v>
      </c>
      <c r="H1769">
        <v>0</v>
      </c>
    </row>
    <row r="1770" spans="7:8" x14ac:dyDescent="0.45">
      <c r="G1770" t="s">
        <v>8221</v>
      </c>
      <c r="H1770">
        <v>39</v>
      </c>
    </row>
    <row r="1771" spans="7:8" x14ac:dyDescent="0.45">
      <c r="G1771" t="s">
        <v>8221</v>
      </c>
      <c r="H1771">
        <v>15</v>
      </c>
    </row>
    <row r="1772" spans="7:8" x14ac:dyDescent="0.45">
      <c r="G1772" t="s">
        <v>8221</v>
      </c>
      <c r="H1772">
        <v>22</v>
      </c>
    </row>
    <row r="1773" spans="7:8" x14ac:dyDescent="0.45">
      <c r="G1773" t="s">
        <v>8221</v>
      </c>
      <c r="H1773">
        <v>92</v>
      </c>
    </row>
    <row r="1774" spans="7:8" x14ac:dyDescent="0.45">
      <c r="G1774" t="s">
        <v>8221</v>
      </c>
      <c r="H1774">
        <v>25</v>
      </c>
    </row>
    <row r="1775" spans="7:8" x14ac:dyDescent="0.45">
      <c r="G1775" t="s">
        <v>8221</v>
      </c>
      <c r="H1775">
        <v>19</v>
      </c>
    </row>
    <row r="1776" spans="7:8" x14ac:dyDescent="0.45">
      <c r="G1776" t="s">
        <v>8221</v>
      </c>
      <c r="H1776">
        <v>19</v>
      </c>
    </row>
    <row r="1777" spans="7:8" x14ac:dyDescent="0.45">
      <c r="G1777" t="s">
        <v>8221</v>
      </c>
      <c r="H1777">
        <v>13</v>
      </c>
    </row>
    <row r="1778" spans="7:8" x14ac:dyDescent="0.45">
      <c r="G1778" t="s">
        <v>8221</v>
      </c>
      <c r="H1778">
        <v>124</v>
      </c>
    </row>
    <row r="1779" spans="7:8" x14ac:dyDescent="0.45">
      <c r="G1779" t="s">
        <v>8221</v>
      </c>
      <c r="H1779">
        <v>4</v>
      </c>
    </row>
    <row r="1780" spans="7:8" x14ac:dyDescent="0.45">
      <c r="G1780" t="s">
        <v>8221</v>
      </c>
      <c r="H1780">
        <v>10</v>
      </c>
    </row>
    <row r="1781" spans="7:8" x14ac:dyDescent="0.45">
      <c r="G1781" t="s">
        <v>8221</v>
      </c>
      <c r="H1781">
        <v>15</v>
      </c>
    </row>
    <row r="1782" spans="7:8" x14ac:dyDescent="0.45">
      <c r="G1782" t="s">
        <v>8221</v>
      </c>
      <c r="H1782">
        <v>38</v>
      </c>
    </row>
    <row r="1783" spans="7:8" x14ac:dyDescent="0.45">
      <c r="G1783" t="s">
        <v>8221</v>
      </c>
      <c r="H1783">
        <v>152</v>
      </c>
    </row>
    <row r="1784" spans="7:8" x14ac:dyDescent="0.45">
      <c r="G1784" t="s">
        <v>8221</v>
      </c>
      <c r="H1784">
        <v>24</v>
      </c>
    </row>
    <row r="1785" spans="7:8" x14ac:dyDescent="0.45">
      <c r="G1785" t="s">
        <v>8221</v>
      </c>
      <c r="H1785">
        <v>76</v>
      </c>
    </row>
    <row r="1786" spans="7:8" x14ac:dyDescent="0.45">
      <c r="G1786" t="s">
        <v>8221</v>
      </c>
      <c r="H1786">
        <v>185</v>
      </c>
    </row>
    <row r="1787" spans="7:8" x14ac:dyDescent="0.45">
      <c r="G1787" t="s">
        <v>8221</v>
      </c>
      <c r="H1787">
        <v>33</v>
      </c>
    </row>
    <row r="1788" spans="7:8" x14ac:dyDescent="0.45">
      <c r="G1788" t="s">
        <v>8221</v>
      </c>
      <c r="H1788">
        <v>108</v>
      </c>
    </row>
    <row r="1789" spans="7:8" x14ac:dyDescent="0.45">
      <c r="G1789" t="s">
        <v>8221</v>
      </c>
      <c r="H1789">
        <v>29</v>
      </c>
    </row>
    <row r="1790" spans="7:8" x14ac:dyDescent="0.45">
      <c r="G1790" t="s">
        <v>8221</v>
      </c>
      <c r="H1790">
        <v>24</v>
      </c>
    </row>
    <row r="1791" spans="7:8" x14ac:dyDescent="0.45">
      <c r="G1791" t="s">
        <v>8221</v>
      </c>
      <c r="H1791">
        <v>4</v>
      </c>
    </row>
    <row r="1792" spans="7:8" x14ac:dyDescent="0.45">
      <c r="G1792" t="s">
        <v>8221</v>
      </c>
      <c r="H1792">
        <v>4</v>
      </c>
    </row>
    <row r="1793" spans="7:8" x14ac:dyDescent="0.45">
      <c r="G1793" t="s">
        <v>8221</v>
      </c>
      <c r="H1793">
        <v>15</v>
      </c>
    </row>
    <row r="1794" spans="7:8" x14ac:dyDescent="0.45">
      <c r="G1794" t="s">
        <v>8221</v>
      </c>
      <c r="H1794">
        <v>4</v>
      </c>
    </row>
    <row r="1795" spans="7:8" x14ac:dyDescent="0.45">
      <c r="G1795" t="s">
        <v>8221</v>
      </c>
      <c r="H1795">
        <v>139</v>
      </c>
    </row>
    <row r="1796" spans="7:8" x14ac:dyDescent="0.45">
      <c r="G1796" t="s">
        <v>8221</v>
      </c>
      <c r="H1796">
        <v>2</v>
      </c>
    </row>
    <row r="1797" spans="7:8" x14ac:dyDescent="0.45">
      <c r="G1797" t="s">
        <v>8221</v>
      </c>
      <c r="H1797">
        <v>18</v>
      </c>
    </row>
    <row r="1798" spans="7:8" x14ac:dyDescent="0.45">
      <c r="G1798" t="s">
        <v>8221</v>
      </c>
      <c r="H1798">
        <v>81</v>
      </c>
    </row>
    <row r="1799" spans="7:8" x14ac:dyDescent="0.45">
      <c r="G1799" t="s">
        <v>8221</v>
      </c>
      <c r="H1799">
        <v>86</v>
      </c>
    </row>
    <row r="1800" spans="7:8" x14ac:dyDescent="0.45">
      <c r="G1800" t="s">
        <v>8221</v>
      </c>
      <c r="H1800">
        <v>140</v>
      </c>
    </row>
    <row r="1801" spans="7:8" x14ac:dyDescent="0.45">
      <c r="G1801" t="s">
        <v>8221</v>
      </c>
      <c r="H1801">
        <v>37</v>
      </c>
    </row>
    <row r="1802" spans="7:8" x14ac:dyDescent="0.45">
      <c r="G1802" t="s">
        <v>8221</v>
      </c>
      <c r="H1802">
        <v>6</v>
      </c>
    </row>
    <row r="1803" spans="7:8" x14ac:dyDescent="0.45">
      <c r="G1803" t="s">
        <v>8221</v>
      </c>
      <c r="H1803">
        <v>113</v>
      </c>
    </row>
    <row r="1804" spans="7:8" x14ac:dyDescent="0.45">
      <c r="G1804" t="s">
        <v>8221</v>
      </c>
      <c r="H1804">
        <v>37</v>
      </c>
    </row>
    <row r="1805" spans="7:8" x14ac:dyDescent="0.45">
      <c r="G1805" t="s">
        <v>8221</v>
      </c>
      <c r="H1805">
        <v>18</v>
      </c>
    </row>
    <row r="1806" spans="7:8" x14ac:dyDescent="0.45">
      <c r="G1806" t="s">
        <v>8221</v>
      </c>
      <c r="H1806">
        <v>75</v>
      </c>
    </row>
    <row r="1807" spans="7:8" x14ac:dyDescent="0.45">
      <c r="G1807" t="s">
        <v>8221</v>
      </c>
      <c r="H1807">
        <v>52</v>
      </c>
    </row>
    <row r="1808" spans="7:8" x14ac:dyDescent="0.45">
      <c r="G1808" t="s">
        <v>8221</v>
      </c>
      <c r="H1808">
        <v>122</v>
      </c>
    </row>
    <row r="1809" spans="7:8" x14ac:dyDescent="0.45">
      <c r="G1809" t="s">
        <v>8221</v>
      </c>
      <c r="H1809">
        <v>8</v>
      </c>
    </row>
    <row r="1810" spans="7:8" x14ac:dyDescent="0.45">
      <c r="G1810" t="s">
        <v>8221</v>
      </c>
      <c r="H1810">
        <v>8</v>
      </c>
    </row>
    <row r="1811" spans="7:8" x14ac:dyDescent="0.45">
      <c r="G1811" t="s">
        <v>8221</v>
      </c>
      <c r="H1811">
        <v>96</v>
      </c>
    </row>
    <row r="1812" spans="7:8" x14ac:dyDescent="0.45">
      <c r="G1812" t="s">
        <v>8221</v>
      </c>
      <c r="H1812">
        <v>9</v>
      </c>
    </row>
    <row r="1813" spans="7:8" x14ac:dyDescent="0.45">
      <c r="G1813" t="s">
        <v>8221</v>
      </c>
      <c r="H1813">
        <v>2</v>
      </c>
    </row>
    <row r="1814" spans="7:8" x14ac:dyDescent="0.45">
      <c r="G1814" t="s">
        <v>8221</v>
      </c>
      <c r="H1814">
        <v>26</v>
      </c>
    </row>
    <row r="1815" spans="7:8" x14ac:dyDescent="0.45">
      <c r="G1815" t="s">
        <v>8221</v>
      </c>
      <c r="H1815">
        <v>23</v>
      </c>
    </row>
    <row r="1816" spans="7:8" x14ac:dyDescent="0.45">
      <c r="G1816" t="s">
        <v>8221</v>
      </c>
      <c r="H1816">
        <v>0</v>
      </c>
    </row>
    <row r="1817" spans="7:8" x14ac:dyDescent="0.45">
      <c r="G1817" t="s">
        <v>8221</v>
      </c>
      <c r="H1817">
        <v>140</v>
      </c>
    </row>
    <row r="1818" spans="7:8" x14ac:dyDescent="0.45">
      <c r="G1818" t="s">
        <v>8221</v>
      </c>
      <c r="H1818">
        <v>0</v>
      </c>
    </row>
    <row r="1819" spans="7:8" x14ac:dyDescent="0.45">
      <c r="G1819" t="s">
        <v>8221</v>
      </c>
      <c r="H1819">
        <v>6</v>
      </c>
    </row>
    <row r="1820" spans="7:8" x14ac:dyDescent="0.45">
      <c r="G1820" t="s">
        <v>8221</v>
      </c>
      <c r="H1820">
        <v>100</v>
      </c>
    </row>
    <row r="1821" spans="7:8" x14ac:dyDescent="0.45">
      <c r="G1821" t="s">
        <v>8221</v>
      </c>
      <c r="H1821">
        <v>0</v>
      </c>
    </row>
    <row r="1822" spans="7:8" x14ac:dyDescent="0.45">
      <c r="G1822" t="s">
        <v>8221</v>
      </c>
      <c r="H1822">
        <v>4</v>
      </c>
    </row>
    <row r="1823" spans="7:8" x14ac:dyDescent="0.45">
      <c r="G1823" t="s">
        <v>8221</v>
      </c>
      <c r="H1823">
        <v>8</v>
      </c>
    </row>
    <row r="1824" spans="7:8" x14ac:dyDescent="0.45">
      <c r="G1824" t="s">
        <v>8219</v>
      </c>
      <c r="H1824">
        <v>57</v>
      </c>
    </row>
    <row r="1825" spans="7:8" x14ac:dyDescent="0.45">
      <c r="G1825" t="s">
        <v>8219</v>
      </c>
      <c r="H1825">
        <v>11</v>
      </c>
    </row>
    <row r="1826" spans="7:8" x14ac:dyDescent="0.45">
      <c r="G1826" t="s">
        <v>8219</v>
      </c>
      <c r="H1826">
        <v>33</v>
      </c>
    </row>
    <row r="1827" spans="7:8" x14ac:dyDescent="0.45">
      <c r="G1827" t="s">
        <v>8219</v>
      </c>
      <c r="H1827">
        <v>40</v>
      </c>
    </row>
    <row r="1828" spans="7:8" x14ac:dyDescent="0.45">
      <c r="G1828" t="s">
        <v>8219</v>
      </c>
      <c r="H1828">
        <v>50</v>
      </c>
    </row>
    <row r="1829" spans="7:8" x14ac:dyDescent="0.45">
      <c r="G1829" t="s">
        <v>8219</v>
      </c>
      <c r="H1829">
        <v>38</v>
      </c>
    </row>
    <row r="1830" spans="7:8" x14ac:dyDescent="0.45">
      <c r="G1830" t="s">
        <v>8219</v>
      </c>
      <c r="H1830">
        <v>96</v>
      </c>
    </row>
    <row r="1831" spans="7:8" x14ac:dyDescent="0.45">
      <c r="G1831" t="s">
        <v>8219</v>
      </c>
      <c r="H1831">
        <v>48</v>
      </c>
    </row>
    <row r="1832" spans="7:8" x14ac:dyDescent="0.45">
      <c r="G1832" t="s">
        <v>8219</v>
      </c>
      <c r="H1832">
        <v>33</v>
      </c>
    </row>
    <row r="1833" spans="7:8" x14ac:dyDescent="0.45">
      <c r="G1833" t="s">
        <v>8219</v>
      </c>
      <c r="H1833">
        <v>226</v>
      </c>
    </row>
    <row r="1834" spans="7:8" x14ac:dyDescent="0.45">
      <c r="G1834" t="s">
        <v>8219</v>
      </c>
      <c r="H1834">
        <v>14</v>
      </c>
    </row>
    <row r="1835" spans="7:8" x14ac:dyDescent="0.45">
      <c r="G1835" t="s">
        <v>8219</v>
      </c>
      <c r="H1835">
        <v>20</v>
      </c>
    </row>
    <row r="1836" spans="7:8" x14ac:dyDescent="0.45">
      <c r="G1836" t="s">
        <v>8219</v>
      </c>
      <c r="H1836">
        <v>25</v>
      </c>
    </row>
    <row r="1837" spans="7:8" x14ac:dyDescent="0.45">
      <c r="G1837" t="s">
        <v>8219</v>
      </c>
      <c r="H1837">
        <v>90</v>
      </c>
    </row>
    <row r="1838" spans="7:8" x14ac:dyDescent="0.45">
      <c r="G1838" t="s">
        <v>8219</v>
      </c>
      <c r="H1838">
        <v>11</v>
      </c>
    </row>
    <row r="1839" spans="7:8" x14ac:dyDescent="0.45">
      <c r="G1839" t="s">
        <v>8219</v>
      </c>
      <c r="H1839">
        <v>55</v>
      </c>
    </row>
    <row r="1840" spans="7:8" x14ac:dyDescent="0.45">
      <c r="G1840" t="s">
        <v>8219</v>
      </c>
      <c r="H1840">
        <v>30</v>
      </c>
    </row>
    <row r="1841" spans="7:8" x14ac:dyDescent="0.45">
      <c r="G1841" t="s">
        <v>8219</v>
      </c>
      <c r="H1841">
        <v>28</v>
      </c>
    </row>
    <row r="1842" spans="7:8" x14ac:dyDescent="0.45">
      <c r="G1842" t="s">
        <v>8219</v>
      </c>
      <c r="H1842">
        <v>45</v>
      </c>
    </row>
    <row r="1843" spans="7:8" x14ac:dyDescent="0.45">
      <c r="G1843" t="s">
        <v>8219</v>
      </c>
      <c r="H1843">
        <v>13</v>
      </c>
    </row>
    <row r="1844" spans="7:8" x14ac:dyDescent="0.45">
      <c r="G1844" t="s">
        <v>8219</v>
      </c>
      <c r="H1844">
        <v>40</v>
      </c>
    </row>
    <row r="1845" spans="7:8" x14ac:dyDescent="0.45">
      <c r="G1845" t="s">
        <v>8219</v>
      </c>
      <c r="H1845">
        <v>21</v>
      </c>
    </row>
    <row r="1846" spans="7:8" x14ac:dyDescent="0.45">
      <c r="G1846" t="s">
        <v>8219</v>
      </c>
      <c r="H1846">
        <v>134</v>
      </c>
    </row>
    <row r="1847" spans="7:8" x14ac:dyDescent="0.45">
      <c r="G1847" t="s">
        <v>8219</v>
      </c>
      <c r="H1847">
        <v>20</v>
      </c>
    </row>
    <row r="1848" spans="7:8" x14ac:dyDescent="0.45">
      <c r="G1848" t="s">
        <v>8219</v>
      </c>
      <c r="H1848">
        <v>19</v>
      </c>
    </row>
    <row r="1849" spans="7:8" x14ac:dyDescent="0.45">
      <c r="G1849" t="s">
        <v>8219</v>
      </c>
      <c r="H1849">
        <v>209</v>
      </c>
    </row>
    <row r="1850" spans="7:8" x14ac:dyDescent="0.45">
      <c r="G1850" t="s">
        <v>8219</v>
      </c>
      <c r="H1850">
        <v>38</v>
      </c>
    </row>
    <row r="1851" spans="7:8" x14ac:dyDescent="0.45">
      <c r="G1851" t="s">
        <v>8219</v>
      </c>
      <c r="H1851">
        <v>24</v>
      </c>
    </row>
    <row r="1852" spans="7:8" x14ac:dyDescent="0.45">
      <c r="G1852" t="s">
        <v>8219</v>
      </c>
      <c r="H1852">
        <v>8</v>
      </c>
    </row>
    <row r="1853" spans="7:8" x14ac:dyDescent="0.45">
      <c r="G1853" t="s">
        <v>8219</v>
      </c>
      <c r="H1853">
        <v>179</v>
      </c>
    </row>
    <row r="1854" spans="7:8" x14ac:dyDescent="0.45">
      <c r="G1854" t="s">
        <v>8219</v>
      </c>
      <c r="H1854">
        <v>26</v>
      </c>
    </row>
    <row r="1855" spans="7:8" x14ac:dyDescent="0.45">
      <c r="G1855" t="s">
        <v>8219</v>
      </c>
      <c r="H1855">
        <v>131</v>
      </c>
    </row>
    <row r="1856" spans="7:8" x14ac:dyDescent="0.45">
      <c r="G1856" t="s">
        <v>8219</v>
      </c>
      <c r="H1856">
        <v>14</v>
      </c>
    </row>
    <row r="1857" spans="7:8" x14ac:dyDescent="0.45">
      <c r="G1857" t="s">
        <v>8219</v>
      </c>
      <c r="H1857">
        <v>174</v>
      </c>
    </row>
    <row r="1858" spans="7:8" x14ac:dyDescent="0.45">
      <c r="G1858" t="s">
        <v>8219</v>
      </c>
      <c r="H1858">
        <v>191</v>
      </c>
    </row>
    <row r="1859" spans="7:8" x14ac:dyDescent="0.45">
      <c r="G1859" t="s">
        <v>8219</v>
      </c>
      <c r="H1859">
        <v>38</v>
      </c>
    </row>
    <row r="1860" spans="7:8" x14ac:dyDescent="0.45">
      <c r="G1860" t="s">
        <v>8219</v>
      </c>
      <c r="H1860">
        <v>22</v>
      </c>
    </row>
    <row r="1861" spans="7:8" x14ac:dyDescent="0.45">
      <c r="G1861" t="s">
        <v>8219</v>
      </c>
      <c r="H1861">
        <v>149</v>
      </c>
    </row>
    <row r="1862" spans="7:8" x14ac:dyDescent="0.45">
      <c r="G1862" t="s">
        <v>8219</v>
      </c>
      <c r="H1862">
        <v>56</v>
      </c>
    </row>
    <row r="1863" spans="7:8" x14ac:dyDescent="0.45">
      <c r="G1863" t="s">
        <v>8219</v>
      </c>
      <c r="H1863">
        <v>19</v>
      </c>
    </row>
    <row r="1864" spans="7:8" x14ac:dyDescent="0.45">
      <c r="G1864" t="s">
        <v>8221</v>
      </c>
      <c r="H1864">
        <v>0</v>
      </c>
    </row>
    <row r="1865" spans="7:8" x14ac:dyDescent="0.45">
      <c r="G1865" t="s">
        <v>8221</v>
      </c>
      <c r="H1865">
        <v>16</v>
      </c>
    </row>
    <row r="1866" spans="7:8" x14ac:dyDescent="0.45">
      <c r="G1866" t="s">
        <v>8221</v>
      </c>
      <c r="H1866">
        <v>2</v>
      </c>
    </row>
    <row r="1867" spans="7:8" x14ac:dyDescent="0.45">
      <c r="G1867" t="s">
        <v>8221</v>
      </c>
      <c r="H1867">
        <v>48</v>
      </c>
    </row>
    <row r="1868" spans="7:8" x14ac:dyDescent="0.45">
      <c r="G1868" t="s">
        <v>8221</v>
      </c>
      <c r="H1868">
        <v>2</v>
      </c>
    </row>
    <row r="1869" spans="7:8" x14ac:dyDescent="0.45">
      <c r="G1869" t="s">
        <v>8221</v>
      </c>
      <c r="H1869">
        <v>2</v>
      </c>
    </row>
    <row r="1870" spans="7:8" x14ac:dyDescent="0.45">
      <c r="G1870" t="s">
        <v>8221</v>
      </c>
      <c r="H1870">
        <v>1</v>
      </c>
    </row>
    <row r="1871" spans="7:8" x14ac:dyDescent="0.45">
      <c r="G1871" t="s">
        <v>8221</v>
      </c>
      <c r="H1871">
        <v>17</v>
      </c>
    </row>
    <row r="1872" spans="7:8" x14ac:dyDescent="0.45">
      <c r="G1872" t="s">
        <v>8221</v>
      </c>
      <c r="H1872">
        <v>0</v>
      </c>
    </row>
    <row r="1873" spans="7:8" x14ac:dyDescent="0.45">
      <c r="G1873" t="s">
        <v>8221</v>
      </c>
      <c r="H1873">
        <v>11</v>
      </c>
    </row>
    <row r="1874" spans="7:8" x14ac:dyDescent="0.45">
      <c r="G1874" t="s">
        <v>8221</v>
      </c>
      <c r="H1874">
        <v>95</v>
      </c>
    </row>
    <row r="1875" spans="7:8" x14ac:dyDescent="0.45">
      <c r="G1875" t="s">
        <v>8221</v>
      </c>
      <c r="H1875">
        <v>13</v>
      </c>
    </row>
    <row r="1876" spans="7:8" x14ac:dyDescent="0.45">
      <c r="G1876" t="s">
        <v>8221</v>
      </c>
      <c r="H1876">
        <v>2</v>
      </c>
    </row>
    <row r="1877" spans="7:8" x14ac:dyDescent="0.45">
      <c r="G1877" t="s">
        <v>8221</v>
      </c>
      <c r="H1877">
        <v>2</v>
      </c>
    </row>
    <row r="1878" spans="7:8" x14ac:dyDescent="0.45">
      <c r="G1878" t="s">
        <v>8221</v>
      </c>
      <c r="H1878">
        <v>3</v>
      </c>
    </row>
    <row r="1879" spans="7:8" x14ac:dyDescent="0.45">
      <c r="G1879" t="s">
        <v>8221</v>
      </c>
      <c r="H1879">
        <v>0</v>
      </c>
    </row>
    <row r="1880" spans="7:8" x14ac:dyDescent="0.45">
      <c r="G1880" t="s">
        <v>8221</v>
      </c>
      <c r="H1880">
        <v>0</v>
      </c>
    </row>
    <row r="1881" spans="7:8" x14ac:dyDescent="0.45">
      <c r="G1881" t="s">
        <v>8221</v>
      </c>
      <c r="H1881">
        <v>0</v>
      </c>
    </row>
    <row r="1882" spans="7:8" x14ac:dyDescent="0.45">
      <c r="G1882" t="s">
        <v>8221</v>
      </c>
      <c r="H1882">
        <v>2</v>
      </c>
    </row>
    <row r="1883" spans="7:8" x14ac:dyDescent="0.45">
      <c r="G1883" t="s">
        <v>8221</v>
      </c>
      <c r="H1883">
        <v>24</v>
      </c>
    </row>
    <row r="1884" spans="7:8" x14ac:dyDescent="0.45">
      <c r="G1884" t="s">
        <v>8219</v>
      </c>
      <c r="H1884">
        <v>70</v>
      </c>
    </row>
    <row r="1885" spans="7:8" x14ac:dyDescent="0.45">
      <c r="G1885" t="s">
        <v>8219</v>
      </c>
      <c r="H1885">
        <v>81</v>
      </c>
    </row>
    <row r="1886" spans="7:8" x14ac:dyDescent="0.45">
      <c r="G1886" t="s">
        <v>8219</v>
      </c>
      <c r="H1886">
        <v>32</v>
      </c>
    </row>
    <row r="1887" spans="7:8" x14ac:dyDescent="0.45">
      <c r="G1887" t="s">
        <v>8219</v>
      </c>
      <c r="H1887">
        <v>26</v>
      </c>
    </row>
    <row r="1888" spans="7:8" x14ac:dyDescent="0.45">
      <c r="G1888" t="s">
        <v>8219</v>
      </c>
      <c r="H1888">
        <v>105</v>
      </c>
    </row>
    <row r="1889" spans="7:8" x14ac:dyDescent="0.45">
      <c r="G1889" t="s">
        <v>8219</v>
      </c>
      <c r="H1889">
        <v>29</v>
      </c>
    </row>
    <row r="1890" spans="7:8" x14ac:dyDescent="0.45">
      <c r="G1890" t="s">
        <v>8219</v>
      </c>
      <c r="H1890">
        <v>8</v>
      </c>
    </row>
    <row r="1891" spans="7:8" x14ac:dyDescent="0.45">
      <c r="G1891" t="s">
        <v>8219</v>
      </c>
      <c r="H1891">
        <v>89</v>
      </c>
    </row>
    <row r="1892" spans="7:8" x14ac:dyDescent="0.45">
      <c r="G1892" t="s">
        <v>8219</v>
      </c>
      <c r="H1892">
        <v>44</v>
      </c>
    </row>
    <row r="1893" spans="7:8" x14ac:dyDescent="0.45">
      <c r="G1893" t="s">
        <v>8219</v>
      </c>
      <c r="H1893">
        <v>246</v>
      </c>
    </row>
    <row r="1894" spans="7:8" x14ac:dyDescent="0.45">
      <c r="G1894" t="s">
        <v>8219</v>
      </c>
      <c r="H1894">
        <v>120</v>
      </c>
    </row>
    <row r="1895" spans="7:8" x14ac:dyDescent="0.45">
      <c r="G1895" t="s">
        <v>8219</v>
      </c>
      <c r="H1895">
        <v>26</v>
      </c>
    </row>
    <row r="1896" spans="7:8" x14ac:dyDescent="0.45">
      <c r="G1896" t="s">
        <v>8219</v>
      </c>
      <c r="H1896">
        <v>45</v>
      </c>
    </row>
    <row r="1897" spans="7:8" x14ac:dyDescent="0.45">
      <c r="G1897" t="s">
        <v>8219</v>
      </c>
      <c r="H1897">
        <v>20</v>
      </c>
    </row>
    <row r="1898" spans="7:8" x14ac:dyDescent="0.45">
      <c r="G1898" t="s">
        <v>8219</v>
      </c>
      <c r="H1898">
        <v>47</v>
      </c>
    </row>
    <row r="1899" spans="7:8" x14ac:dyDescent="0.45">
      <c r="G1899" t="s">
        <v>8219</v>
      </c>
      <c r="H1899">
        <v>13</v>
      </c>
    </row>
    <row r="1900" spans="7:8" x14ac:dyDescent="0.45">
      <c r="G1900" t="s">
        <v>8219</v>
      </c>
      <c r="H1900">
        <v>183</v>
      </c>
    </row>
    <row r="1901" spans="7:8" x14ac:dyDescent="0.45">
      <c r="G1901" t="s">
        <v>8219</v>
      </c>
      <c r="H1901">
        <v>21</v>
      </c>
    </row>
    <row r="1902" spans="7:8" x14ac:dyDescent="0.45">
      <c r="G1902" t="s">
        <v>8219</v>
      </c>
      <c r="H1902">
        <v>42</v>
      </c>
    </row>
    <row r="1903" spans="7:8" x14ac:dyDescent="0.45">
      <c r="G1903" t="s">
        <v>8219</v>
      </c>
      <c r="H1903">
        <v>54</v>
      </c>
    </row>
    <row r="1904" spans="7:8" x14ac:dyDescent="0.45">
      <c r="G1904" t="s">
        <v>8221</v>
      </c>
      <c r="H1904">
        <v>25</v>
      </c>
    </row>
    <row r="1905" spans="7:8" x14ac:dyDescent="0.45">
      <c r="G1905" t="s">
        <v>8221</v>
      </c>
      <c r="H1905">
        <v>3</v>
      </c>
    </row>
    <row r="1906" spans="7:8" x14ac:dyDescent="0.45">
      <c r="G1906" t="s">
        <v>8221</v>
      </c>
      <c r="H1906">
        <v>41</v>
      </c>
    </row>
    <row r="1907" spans="7:8" x14ac:dyDescent="0.45">
      <c r="G1907" t="s">
        <v>8221</v>
      </c>
      <c r="H1907">
        <v>2</v>
      </c>
    </row>
    <row r="1908" spans="7:8" x14ac:dyDescent="0.45">
      <c r="G1908" t="s">
        <v>8221</v>
      </c>
      <c r="H1908">
        <v>4</v>
      </c>
    </row>
    <row r="1909" spans="7:8" x14ac:dyDescent="0.45">
      <c r="G1909" t="s">
        <v>8221</v>
      </c>
      <c r="H1909">
        <v>99</v>
      </c>
    </row>
    <row r="1910" spans="7:8" x14ac:dyDescent="0.45">
      <c r="G1910" t="s">
        <v>8221</v>
      </c>
      <c r="H1910">
        <v>4</v>
      </c>
    </row>
    <row r="1911" spans="7:8" x14ac:dyDescent="0.45">
      <c r="G1911" t="s">
        <v>8221</v>
      </c>
      <c r="H1911">
        <v>4</v>
      </c>
    </row>
    <row r="1912" spans="7:8" x14ac:dyDescent="0.45">
      <c r="G1912" t="s">
        <v>8221</v>
      </c>
      <c r="H1912">
        <v>38</v>
      </c>
    </row>
    <row r="1913" spans="7:8" x14ac:dyDescent="0.45">
      <c r="G1913" t="s">
        <v>8221</v>
      </c>
      <c r="H1913">
        <v>285</v>
      </c>
    </row>
    <row r="1914" spans="7:8" x14ac:dyDescent="0.45">
      <c r="G1914" t="s">
        <v>8221</v>
      </c>
      <c r="H1914">
        <v>1</v>
      </c>
    </row>
    <row r="1915" spans="7:8" x14ac:dyDescent="0.45">
      <c r="G1915" t="s">
        <v>8221</v>
      </c>
      <c r="H1915">
        <v>42</v>
      </c>
    </row>
    <row r="1916" spans="7:8" x14ac:dyDescent="0.45">
      <c r="G1916" t="s">
        <v>8221</v>
      </c>
      <c r="H1916">
        <v>26</v>
      </c>
    </row>
    <row r="1917" spans="7:8" x14ac:dyDescent="0.45">
      <c r="G1917" t="s">
        <v>8221</v>
      </c>
      <c r="H1917">
        <v>2</v>
      </c>
    </row>
    <row r="1918" spans="7:8" x14ac:dyDescent="0.45">
      <c r="G1918" t="s">
        <v>8221</v>
      </c>
      <c r="H1918">
        <v>4</v>
      </c>
    </row>
    <row r="1919" spans="7:8" x14ac:dyDescent="0.45">
      <c r="G1919" t="s">
        <v>8221</v>
      </c>
      <c r="H1919">
        <v>6</v>
      </c>
    </row>
    <row r="1920" spans="7:8" x14ac:dyDescent="0.45">
      <c r="G1920" t="s">
        <v>8221</v>
      </c>
      <c r="H1920">
        <v>70</v>
      </c>
    </row>
    <row r="1921" spans="7:8" x14ac:dyDescent="0.45">
      <c r="G1921" t="s">
        <v>8221</v>
      </c>
      <c r="H1921">
        <v>9</v>
      </c>
    </row>
    <row r="1922" spans="7:8" x14ac:dyDescent="0.45">
      <c r="G1922" t="s">
        <v>8221</v>
      </c>
      <c r="H1922">
        <v>8</v>
      </c>
    </row>
    <row r="1923" spans="7:8" x14ac:dyDescent="0.45">
      <c r="G1923" t="s">
        <v>8221</v>
      </c>
      <c r="H1923">
        <v>105</v>
      </c>
    </row>
    <row r="1924" spans="7:8" x14ac:dyDescent="0.45">
      <c r="G1924" t="s">
        <v>8219</v>
      </c>
      <c r="H1924">
        <v>38</v>
      </c>
    </row>
    <row r="1925" spans="7:8" x14ac:dyDescent="0.45">
      <c r="G1925" t="s">
        <v>8219</v>
      </c>
      <c r="H1925">
        <v>64</v>
      </c>
    </row>
    <row r="1926" spans="7:8" x14ac:dyDescent="0.45">
      <c r="G1926" t="s">
        <v>8219</v>
      </c>
      <c r="H1926">
        <v>13</v>
      </c>
    </row>
    <row r="1927" spans="7:8" x14ac:dyDescent="0.45">
      <c r="G1927" t="s">
        <v>8219</v>
      </c>
      <c r="H1927">
        <v>33</v>
      </c>
    </row>
    <row r="1928" spans="7:8" x14ac:dyDescent="0.45">
      <c r="G1928" t="s">
        <v>8219</v>
      </c>
      <c r="H1928">
        <v>52</v>
      </c>
    </row>
    <row r="1929" spans="7:8" x14ac:dyDescent="0.45">
      <c r="G1929" t="s">
        <v>8219</v>
      </c>
      <c r="H1929">
        <v>107</v>
      </c>
    </row>
    <row r="1930" spans="7:8" x14ac:dyDescent="0.45">
      <c r="G1930" t="s">
        <v>8219</v>
      </c>
      <c r="H1930">
        <v>11</v>
      </c>
    </row>
    <row r="1931" spans="7:8" x14ac:dyDescent="0.45">
      <c r="G1931" t="s">
        <v>8219</v>
      </c>
      <c r="H1931">
        <v>34</v>
      </c>
    </row>
    <row r="1932" spans="7:8" x14ac:dyDescent="0.45">
      <c r="G1932" t="s">
        <v>8219</v>
      </c>
      <c r="H1932">
        <v>75</v>
      </c>
    </row>
    <row r="1933" spans="7:8" x14ac:dyDescent="0.45">
      <c r="G1933" t="s">
        <v>8219</v>
      </c>
      <c r="H1933">
        <v>26</v>
      </c>
    </row>
    <row r="1934" spans="7:8" x14ac:dyDescent="0.45">
      <c r="G1934" t="s">
        <v>8219</v>
      </c>
      <c r="H1934">
        <v>50</v>
      </c>
    </row>
    <row r="1935" spans="7:8" x14ac:dyDescent="0.45">
      <c r="G1935" t="s">
        <v>8219</v>
      </c>
      <c r="H1935">
        <v>80</v>
      </c>
    </row>
    <row r="1936" spans="7:8" x14ac:dyDescent="0.45">
      <c r="G1936" t="s">
        <v>8219</v>
      </c>
      <c r="H1936">
        <v>110</v>
      </c>
    </row>
    <row r="1937" spans="7:8" x14ac:dyDescent="0.45">
      <c r="G1937" t="s">
        <v>8219</v>
      </c>
      <c r="H1937">
        <v>77</v>
      </c>
    </row>
    <row r="1938" spans="7:8" x14ac:dyDescent="0.45">
      <c r="G1938" t="s">
        <v>8219</v>
      </c>
      <c r="H1938">
        <v>50</v>
      </c>
    </row>
    <row r="1939" spans="7:8" x14ac:dyDescent="0.45">
      <c r="G1939" t="s">
        <v>8219</v>
      </c>
      <c r="H1939">
        <v>145</v>
      </c>
    </row>
    <row r="1940" spans="7:8" x14ac:dyDescent="0.45">
      <c r="G1940" t="s">
        <v>8219</v>
      </c>
      <c r="H1940">
        <v>29</v>
      </c>
    </row>
    <row r="1941" spans="7:8" x14ac:dyDescent="0.45">
      <c r="G1941" t="s">
        <v>8219</v>
      </c>
      <c r="H1941">
        <v>114</v>
      </c>
    </row>
    <row r="1942" spans="7:8" x14ac:dyDescent="0.45">
      <c r="G1942" t="s">
        <v>8219</v>
      </c>
      <c r="H1942">
        <v>96</v>
      </c>
    </row>
    <row r="1943" spans="7:8" x14ac:dyDescent="0.45">
      <c r="G1943" t="s">
        <v>8219</v>
      </c>
      <c r="H1943">
        <v>31</v>
      </c>
    </row>
    <row r="1944" spans="7:8" x14ac:dyDescent="0.45">
      <c r="G1944" t="s">
        <v>8219</v>
      </c>
      <c r="H1944">
        <v>4883</v>
      </c>
    </row>
    <row r="1945" spans="7:8" x14ac:dyDescent="0.45">
      <c r="G1945" t="s">
        <v>8219</v>
      </c>
      <c r="H1945">
        <v>95</v>
      </c>
    </row>
    <row r="1946" spans="7:8" x14ac:dyDescent="0.45">
      <c r="G1946" t="s">
        <v>8219</v>
      </c>
      <c r="H1946">
        <v>2478</v>
      </c>
    </row>
    <row r="1947" spans="7:8" x14ac:dyDescent="0.45">
      <c r="G1947" t="s">
        <v>8219</v>
      </c>
      <c r="H1947">
        <v>1789</v>
      </c>
    </row>
    <row r="1948" spans="7:8" x14ac:dyDescent="0.45">
      <c r="G1948" t="s">
        <v>8219</v>
      </c>
      <c r="H1948">
        <v>680</v>
      </c>
    </row>
    <row r="1949" spans="7:8" x14ac:dyDescent="0.45">
      <c r="G1949" t="s">
        <v>8219</v>
      </c>
      <c r="H1949">
        <v>70</v>
      </c>
    </row>
    <row r="1950" spans="7:8" x14ac:dyDescent="0.45">
      <c r="G1950" t="s">
        <v>8219</v>
      </c>
      <c r="H1950">
        <v>23</v>
      </c>
    </row>
    <row r="1951" spans="7:8" x14ac:dyDescent="0.45">
      <c r="G1951" t="s">
        <v>8219</v>
      </c>
      <c r="H1951">
        <v>4245</v>
      </c>
    </row>
    <row r="1952" spans="7:8" x14ac:dyDescent="0.45">
      <c r="G1952" t="s">
        <v>8219</v>
      </c>
      <c r="H1952">
        <v>943</v>
      </c>
    </row>
    <row r="1953" spans="7:8" x14ac:dyDescent="0.45">
      <c r="G1953" t="s">
        <v>8219</v>
      </c>
      <c r="H1953">
        <v>1876</v>
      </c>
    </row>
    <row r="1954" spans="7:8" x14ac:dyDescent="0.45">
      <c r="G1954" t="s">
        <v>8219</v>
      </c>
      <c r="H1954">
        <v>834</v>
      </c>
    </row>
    <row r="1955" spans="7:8" x14ac:dyDescent="0.45">
      <c r="G1955" t="s">
        <v>8219</v>
      </c>
      <c r="H1955">
        <v>682</v>
      </c>
    </row>
    <row r="1956" spans="7:8" x14ac:dyDescent="0.45">
      <c r="G1956" t="s">
        <v>8219</v>
      </c>
      <c r="H1956">
        <v>147</v>
      </c>
    </row>
    <row r="1957" spans="7:8" x14ac:dyDescent="0.45">
      <c r="G1957" t="s">
        <v>8219</v>
      </c>
      <c r="H1957">
        <v>415</v>
      </c>
    </row>
    <row r="1958" spans="7:8" x14ac:dyDescent="0.45">
      <c r="G1958" t="s">
        <v>8219</v>
      </c>
      <c r="H1958">
        <v>290</v>
      </c>
    </row>
    <row r="1959" spans="7:8" x14ac:dyDescent="0.45">
      <c r="G1959" t="s">
        <v>8219</v>
      </c>
      <c r="H1959">
        <v>365</v>
      </c>
    </row>
    <row r="1960" spans="7:8" x14ac:dyDescent="0.45">
      <c r="G1960" t="s">
        <v>8219</v>
      </c>
      <c r="H1960">
        <v>660</v>
      </c>
    </row>
    <row r="1961" spans="7:8" x14ac:dyDescent="0.45">
      <c r="G1961" t="s">
        <v>8219</v>
      </c>
      <c r="H1961">
        <v>1356</v>
      </c>
    </row>
    <row r="1962" spans="7:8" x14ac:dyDescent="0.45">
      <c r="G1962" t="s">
        <v>8219</v>
      </c>
      <c r="H1962">
        <v>424</v>
      </c>
    </row>
    <row r="1963" spans="7:8" x14ac:dyDescent="0.45">
      <c r="G1963" t="s">
        <v>8219</v>
      </c>
      <c r="H1963">
        <v>33</v>
      </c>
    </row>
    <row r="1964" spans="7:8" x14ac:dyDescent="0.45">
      <c r="G1964" t="s">
        <v>8219</v>
      </c>
      <c r="H1964">
        <v>1633</v>
      </c>
    </row>
    <row r="1965" spans="7:8" x14ac:dyDescent="0.45">
      <c r="G1965" t="s">
        <v>8219</v>
      </c>
      <c r="H1965">
        <v>306</v>
      </c>
    </row>
    <row r="1966" spans="7:8" x14ac:dyDescent="0.45">
      <c r="G1966" t="s">
        <v>8219</v>
      </c>
      <c r="H1966">
        <v>205</v>
      </c>
    </row>
    <row r="1967" spans="7:8" x14ac:dyDescent="0.45">
      <c r="G1967" t="s">
        <v>8219</v>
      </c>
      <c r="H1967">
        <v>1281</v>
      </c>
    </row>
    <row r="1968" spans="7:8" x14ac:dyDescent="0.45">
      <c r="G1968" t="s">
        <v>8219</v>
      </c>
      <c r="H1968">
        <v>103</v>
      </c>
    </row>
    <row r="1969" spans="7:8" x14ac:dyDescent="0.45">
      <c r="G1969" t="s">
        <v>8219</v>
      </c>
      <c r="H1969">
        <v>1513</v>
      </c>
    </row>
    <row r="1970" spans="7:8" x14ac:dyDescent="0.45">
      <c r="G1970" t="s">
        <v>8219</v>
      </c>
      <c r="H1970">
        <v>405</v>
      </c>
    </row>
    <row r="1971" spans="7:8" x14ac:dyDescent="0.45">
      <c r="G1971" t="s">
        <v>8219</v>
      </c>
      <c r="H1971">
        <v>510</v>
      </c>
    </row>
    <row r="1972" spans="7:8" x14ac:dyDescent="0.45">
      <c r="G1972" t="s">
        <v>8219</v>
      </c>
      <c r="H1972">
        <v>1887</v>
      </c>
    </row>
    <row r="1973" spans="7:8" x14ac:dyDescent="0.45">
      <c r="G1973" t="s">
        <v>8219</v>
      </c>
      <c r="H1973">
        <v>701</v>
      </c>
    </row>
    <row r="1974" spans="7:8" x14ac:dyDescent="0.45">
      <c r="G1974" t="s">
        <v>8219</v>
      </c>
      <c r="H1974">
        <v>3863</v>
      </c>
    </row>
    <row r="1975" spans="7:8" x14ac:dyDescent="0.45">
      <c r="G1975" t="s">
        <v>8219</v>
      </c>
      <c r="H1975">
        <v>238</v>
      </c>
    </row>
    <row r="1976" spans="7:8" x14ac:dyDescent="0.45">
      <c r="G1976" t="s">
        <v>8219</v>
      </c>
      <c r="H1976">
        <v>2051</v>
      </c>
    </row>
    <row r="1977" spans="7:8" x14ac:dyDescent="0.45">
      <c r="G1977" t="s">
        <v>8219</v>
      </c>
      <c r="H1977">
        <v>402</v>
      </c>
    </row>
    <row r="1978" spans="7:8" x14ac:dyDescent="0.45">
      <c r="G1978" t="s">
        <v>8219</v>
      </c>
      <c r="H1978">
        <v>253</v>
      </c>
    </row>
    <row r="1979" spans="7:8" x14ac:dyDescent="0.45">
      <c r="G1979" t="s">
        <v>8219</v>
      </c>
      <c r="H1979">
        <v>473</v>
      </c>
    </row>
    <row r="1980" spans="7:8" x14ac:dyDescent="0.45">
      <c r="G1980" t="s">
        <v>8219</v>
      </c>
      <c r="H1980">
        <v>821</v>
      </c>
    </row>
    <row r="1981" spans="7:8" x14ac:dyDescent="0.45">
      <c r="G1981" t="s">
        <v>8219</v>
      </c>
      <c r="H1981">
        <v>388</v>
      </c>
    </row>
    <row r="1982" spans="7:8" x14ac:dyDescent="0.45">
      <c r="G1982" t="s">
        <v>8219</v>
      </c>
      <c r="H1982">
        <v>813</v>
      </c>
    </row>
    <row r="1983" spans="7:8" x14ac:dyDescent="0.45">
      <c r="G1983" t="s">
        <v>8219</v>
      </c>
      <c r="H1983">
        <v>1945</v>
      </c>
    </row>
    <row r="1984" spans="7:8" x14ac:dyDescent="0.45">
      <c r="G1984" t="s">
        <v>8221</v>
      </c>
      <c r="H1984">
        <v>12</v>
      </c>
    </row>
    <row r="1985" spans="7:8" x14ac:dyDescent="0.45">
      <c r="G1985" t="s">
        <v>8221</v>
      </c>
      <c r="H1985">
        <v>0</v>
      </c>
    </row>
    <row r="1986" spans="7:8" x14ac:dyDescent="0.45">
      <c r="G1986" t="s">
        <v>8221</v>
      </c>
      <c r="H1986">
        <v>16</v>
      </c>
    </row>
    <row r="1987" spans="7:8" x14ac:dyDescent="0.45">
      <c r="G1987" t="s">
        <v>8221</v>
      </c>
      <c r="H1987">
        <v>7</v>
      </c>
    </row>
    <row r="1988" spans="7:8" x14ac:dyDescent="0.45">
      <c r="G1988" t="s">
        <v>8221</v>
      </c>
      <c r="H1988">
        <v>4</v>
      </c>
    </row>
    <row r="1989" spans="7:8" x14ac:dyDescent="0.45">
      <c r="G1989" t="s">
        <v>8221</v>
      </c>
      <c r="H1989">
        <v>1</v>
      </c>
    </row>
    <row r="1990" spans="7:8" x14ac:dyDescent="0.45">
      <c r="G1990" t="s">
        <v>8221</v>
      </c>
      <c r="H1990">
        <v>28</v>
      </c>
    </row>
    <row r="1991" spans="7:8" x14ac:dyDescent="0.45">
      <c r="G1991" t="s">
        <v>8221</v>
      </c>
      <c r="H1991">
        <v>1</v>
      </c>
    </row>
    <row r="1992" spans="7:8" x14ac:dyDescent="0.45">
      <c r="G1992" t="s">
        <v>8221</v>
      </c>
      <c r="H1992">
        <v>1</v>
      </c>
    </row>
    <row r="1993" spans="7:8" x14ac:dyDescent="0.45">
      <c r="G1993" t="s">
        <v>8221</v>
      </c>
      <c r="H1993">
        <v>5</v>
      </c>
    </row>
    <row r="1994" spans="7:8" x14ac:dyDescent="0.45">
      <c r="G1994" t="s">
        <v>8221</v>
      </c>
      <c r="H1994">
        <v>3</v>
      </c>
    </row>
    <row r="1995" spans="7:8" x14ac:dyDescent="0.45">
      <c r="G1995" t="s">
        <v>8221</v>
      </c>
      <c r="H1995">
        <v>2</v>
      </c>
    </row>
    <row r="1996" spans="7:8" x14ac:dyDescent="0.45">
      <c r="G1996" t="s">
        <v>8221</v>
      </c>
      <c r="H1996">
        <v>0</v>
      </c>
    </row>
    <row r="1997" spans="7:8" x14ac:dyDescent="0.45">
      <c r="G1997" t="s">
        <v>8221</v>
      </c>
      <c r="H1997">
        <v>0</v>
      </c>
    </row>
    <row r="1998" spans="7:8" x14ac:dyDescent="0.45">
      <c r="G1998" t="s">
        <v>8221</v>
      </c>
      <c r="H1998">
        <v>3</v>
      </c>
    </row>
    <row r="1999" spans="7:8" x14ac:dyDescent="0.45">
      <c r="G1999" t="s">
        <v>8221</v>
      </c>
      <c r="H1999">
        <v>0</v>
      </c>
    </row>
    <row r="2000" spans="7:8" x14ac:dyDescent="0.45">
      <c r="G2000" t="s">
        <v>8221</v>
      </c>
      <c r="H2000">
        <v>0</v>
      </c>
    </row>
    <row r="2001" spans="7:8" x14ac:dyDescent="0.45">
      <c r="G2001" t="s">
        <v>8221</v>
      </c>
      <c r="H2001">
        <v>3</v>
      </c>
    </row>
    <row r="2002" spans="7:8" x14ac:dyDescent="0.45">
      <c r="G2002" t="s">
        <v>8221</v>
      </c>
      <c r="H2002">
        <v>7</v>
      </c>
    </row>
    <row r="2003" spans="7:8" x14ac:dyDescent="0.45">
      <c r="G2003" t="s">
        <v>8221</v>
      </c>
      <c r="H2003">
        <v>25</v>
      </c>
    </row>
    <row r="2004" spans="7:8" x14ac:dyDescent="0.45">
      <c r="G2004" t="s">
        <v>8219</v>
      </c>
      <c r="H2004">
        <v>1637</v>
      </c>
    </row>
    <row r="2005" spans="7:8" x14ac:dyDescent="0.45">
      <c r="G2005" t="s">
        <v>8219</v>
      </c>
      <c r="H2005">
        <v>1375</v>
      </c>
    </row>
    <row r="2006" spans="7:8" x14ac:dyDescent="0.45">
      <c r="G2006" t="s">
        <v>8219</v>
      </c>
      <c r="H2006">
        <v>17</v>
      </c>
    </row>
    <row r="2007" spans="7:8" x14ac:dyDescent="0.45">
      <c r="G2007" t="s">
        <v>8219</v>
      </c>
      <c r="H2007">
        <v>354</v>
      </c>
    </row>
    <row r="2008" spans="7:8" x14ac:dyDescent="0.45">
      <c r="G2008" t="s">
        <v>8219</v>
      </c>
      <c r="H2008">
        <v>191</v>
      </c>
    </row>
    <row r="2009" spans="7:8" x14ac:dyDescent="0.45">
      <c r="G2009" t="s">
        <v>8219</v>
      </c>
      <c r="H2009">
        <v>303</v>
      </c>
    </row>
    <row r="2010" spans="7:8" x14ac:dyDescent="0.45">
      <c r="G2010" t="s">
        <v>8219</v>
      </c>
      <c r="H2010">
        <v>137</v>
      </c>
    </row>
    <row r="2011" spans="7:8" x14ac:dyDescent="0.45">
      <c r="G2011" t="s">
        <v>8219</v>
      </c>
      <c r="H2011">
        <v>41</v>
      </c>
    </row>
    <row r="2012" spans="7:8" x14ac:dyDescent="0.45">
      <c r="G2012" t="s">
        <v>8219</v>
      </c>
      <c r="H2012">
        <v>398</v>
      </c>
    </row>
    <row r="2013" spans="7:8" x14ac:dyDescent="0.45">
      <c r="G2013" t="s">
        <v>8219</v>
      </c>
      <c r="H2013">
        <v>1737</v>
      </c>
    </row>
    <row r="2014" spans="7:8" x14ac:dyDescent="0.45">
      <c r="G2014" t="s">
        <v>8219</v>
      </c>
      <c r="H2014">
        <v>971</v>
      </c>
    </row>
    <row r="2015" spans="7:8" x14ac:dyDescent="0.45">
      <c r="G2015" t="s">
        <v>8219</v>
      </c>
      <c r="H2015">
        <v>183</v>
      </c>
    </row>
    <row r="2016" spans="7:8" x14ac:dyDescent="0.45">
      <c r="G2016" t="s">
        <v>8219</v>
      </c>
      <c r="H2016">
        <v>4562</v>
      </c>
    </row>
    <row r="2017" spans="7:8" x14ac:dyDescent="0.45">
      <c r="G2017" t="s">
        <v>8219</v>
      </c>
      <c r="H2017">
        <v>26457</v>
      </c>
    </row>
    <row r="2018" spans="7:8" x14ac:dyDescent="0.45">
      <c r="G2018" t="s">
        <v>8219</v>
      </c>
      <c r="H2018">
        <v>162</v>
      </c>
    </row>
    <row r="2019" spans="7:8" x14ac:dyDescent="0.45">
      <c r="G2019" t="s">
        <v>8219</v>
      </c>
      <c r="H2019">
        <v>479</v>
      </c>
    </row>
    <row r="2020" spans="7:8" x14ac:dyDescent="0.45">
      <c r="G2020" t="s">
        <v>8219</v>
      </c>
      <c r="H2020">
        <v>426</v>
      </c>
    </row>
    <row r="2021" spans="7:8" x14ac:dyDescent="0.45">
      <c r="G2021" t="s">
        <v>8219</v>
      </c>
      <c r="H2021">
        <v>450</v>
      </c>
    </row>
    <row r="2022" spans="7:8" x14ac:dyDescent="0.45">
      <c r="G2022" t="s">
        <v>8219</v>
      </c>
      <c r="H2022">
        <v>1780</v>
      </c>
    </row>
    <row r="2023" spans="7:8" x14ac:dyDescent="0.45">
      <c r="G2023" t="s">
        <v>8219</v>
      </c>
      <c r="H2023">
        <v>122</v>
      </c>
    </row>
    <row r="2024" spans="7:8" x14ac:dyDescent="0.45">
      <c r="G2024" t="s">
        <v>8219</v>
      </c>
      <c r="H2024">
        <v>95</v>
      </c>
    </row>
    <row r="2025" spans="7:8" x14ac:dyDescent="0.45">
      <c r="G2025" t="s">
        <v>8219</v>
      </c>
      <c r="H2025">
        <v>325</v>
      </c>
    </row>
    <row r="2026" spans="7:8" x14ac:dyDescent="0.45">
      <c r="G2026" t="s">
        <v>8219</v>
      </c>
      <c r="H2026">
        <v>353</v>
      </c>
    </row>
    <row r="2027" spans="7:8" x14ac:dyDescent="0.45">
      <c r="G2027" t="s">
        <v>8219</v>
      </c>
      <c r="H2027">
        <v>105</v>
      </c>
    </row>
    <row r="2028" spans="7:8" x14ac:dyDescent="0.45">
      <c r="G2028" t="s">
        <v>8219</v>
      </c>
      <c r="H2028">
        <v>729</v>
      </c>
    </row>
    <row r="2029" spans="7:8" x14ac:dyDescent="0.45">
      <c r="G2029" t="s">
        <v>8219</v>
      </c>
      <c r="H2029">
        <v>454</v>
      </c>
    </row>
    <row r="2030" spans="7:8" x14ac:dyDescent="0.45">
      <c r="G2030" t="s">
        <v>8219</v>
      </c>
      <c r="H2030">
        <v>539</v>
      </c>
    </row>
    <row r="2031" spans="7:8" x14ac:dyDescent="0.45">
      <c r="G2031" t="s">
        <v>8219</v>
      </c>
      <c r="H2031">
        <v>79</v>
      </c>
    </row>
    <row r="2032" spans="7:8" x14ac:dyDescent="0.45">
      <c r="G2032" t="s">
        <v>8219</v>
      </c>
      <c r="H2032">
        <v>94</v>
      </c>
    </row>
    <row r="2033" spans="7:8" x14ac:dyDescent="0.45">
      <c r="G2033" t="s">
        <v>8219</v>
      </c>
      <c r="H2033">
        <v>625</v>
      </c>
    </row>
    <row r="2034" spans="7:8" x14ac:dyDescent="0.45">
      <c r="G2034" t="s">
        <v>8219</v>
      </c>
      <c r="H2034">
        <v>508</v>
      </c>
    </row>
    <row r="2035" spans="7:8" x14ac:dyDescent="0.45">
      <c r="G2035" t="s">
        <v>8219</v>
      </c>
      <c r="H2035">
        <v>531</v>
      </c>
    </row>
    <row r="2036" spans="7:8" x14ac:dyDescent="0.45">
      <c r="G2036" t="s">
        <v>8219</v>
      </c>
      <c r="H2036">
        <v>158</v>
      </c>
    </row>
    <row r="2037" spans="7:8" x14ac:dyDescent="0.45">
      <c r="G2037" t="s">
        <v>8219</v>
      </c>
      <c r="H2037">
        <v>508</v>
      </c>
    </row>
    <row r="2038" spans="7:8" x14ac:dyDescent="0.45">
      <c r="G2038" t="s">
        <v>8219</v>
      </c>
      <c r="H2038">
        <v>644</v>
      </c>
    </row>
    <row r="2039" spans="7:8" x14ac:dyDescent="0.45">
      <c r="G2039" t="s">
        <v>8219</v>
      </c>
      <c r="H2039">
        <v>848</v>
      </c>
    </row>
    <row r="2040" spans="7:8" x14ac:dyDescent="0.45">
      <c r="G2040" t="s">
        <v>8219</v>
      </c>
      <c r="H2040">
        <v>429</v>
      </c>
    </row>
    <row r="2041" spans="7:8" x14ac:dyDescent="0.45">
      <c r="G2041" t="s">
        <v>8219</v>
      </c>
      <c r="H2041">
        <v>204</v>
      </c>
    </row>
    <row r="2042" spans="7:8" x14ac:dyDescent="0.45">
      <c r="G2042" t="s">
        <v>8219</v>
      </c>
      <c r="H2042">
        <v>379</v>
      </c>
    </row>
    <row r="2043" spans="7:8" x14ac:dyDescent="0.45">
      <c r="G2043" t="s">
        <v>8219</v>
      </c>
      <c r="H2043">
        <v>271</v>
      </c>
    </row>
    <row r="2044" spans="7:8" x14ac:dyDescent="0.45">
      <c r="G2044" t="s">
        <v>8219</v>
      </c>
      <c r="H2044">
        <v>120</v>
      </c>
    </row>
    <row r="2045" spans="7:8" x14ac:dyDescent="0.45">
      <c r="G2045" t="s">
        <v>8219</v>
      </c>
      <c r="H2045">
        <v>140</v>
      </c>
    </row>
    <row r="2046" spans="7:8" x14ac:dyDescent="0.45">
      <c r="G2046" t="s">
        <v>8219</v>
      </c>
      <c r="H2046">
        <v>193</v>
      </c>
    </row>
    <row r="2047" spans="7:8" x14ac:dyDescent="0.45">
      <c r="G2047" t="s">
        <v>8219</v>
      </c>
      <c r="H2047">
        <v>180</v>
      </c>
    </row>
    <row r="2048" spans="7:8" x14ac:dyDescent="0.45">
      <c r="G2048" t="s">
        <v>8219</v>
      </c>
      <c r="H2048">
        <v>263</v>
      </c>
    </row>
    <row r="2049" spans="7:8" x14ac:dyDescent="0.45">
      <c r="G2049" t="s">
        <v>8219</v>
      </c>
      <c r="H2049">
        <v>217</v>
      </c>
    </row>
    <row r="2050" spans="7:8" x14ac:dyDescent="0.45">
      <c r="G2050" t="s">
        <v>8219</v>
      </c>
      <c r="H2050">
        <v>443</v>
      </c>
    </row>
    <row r="2051" spans="7:8" x14ac:dyDescent="0.45">
      <c r="G2051" t="s">
        <v>8219</v>
      </c>
      <c r="H2051">
        <v>1373</v>
      </c>
    </row>
    <row r="2052" spans="7:8" x14ac:dyDescent="0.45">
      <c r="G2052" t="s">
        <v>8219</v>
      </c>
      <c r="H2052">
        <v>742</v>
      </c>
    </row>
    <row r="2053" spans="7:8" x14ac:dyDescent="0.45">
      <c r="G2053" t="s">
        <v>8219</v>
      </c>
      <c r="H2053">
        <v>170</v>
      </c>
    </row>
    <row r="2054" spans="7:8" x14ac:dyDescent="0.45">
      <c r="G2054" t="s">
        <v>8219</v>
      </c>
      <c r="H2054">
        <v>242</v>
      </c>
    </row>
    <row r="2055" spans="7:8" x14ac:dyDescent="0.45">
      <c r="G2055" t="s">
        <v>8219</v>
      </c>
      <c r="H2055">
        <v>541</v>
      </c>
    </row>
    <row r="2056" spans="7:8" x14ac:dyDescent="0.45">
      <c r="G2056" t="s">
        <v>8219</v>
      </c>
      <c r="H2056">
        <v>121</v>
      </c>
    </row>
    <row r="2057" spans="7:8" x14ac:dyDescent="0.45">
      <c r="G2057" t="s">
        <v>8219</v>
      </c>
      <c r="H2057">
        <v>621</v>
      </c>
    </row>
    <row r="2058" spans="7:8" x14ac:dyDescent="0.45">
      <c r="G2058" t="s">
        <v>8219</v>
      </c>
      <c r="H2058">
        <v>101</v>
      </c>
    </row>
    <row r="2059" spans="7:8" x14ac:dyDescent="0.45">
      <c r="G2059" t="s">
        <v>8219</v>
      </c>
      <c r="H2059">
        <v>554</v>
      </c>
    </row>
    <row r="2060" spans="7:8" x14ac:dyDescent="0.45">
      <c r="G2060" t="s">
        <v>8219</v>
      </c>
      <c r="H2060">
        <v>666</v>
      </c>
    </row>
    <row r="2061" spans="7:8" x14ac:dyDescent="0.45">
      <c r="G2061" t="s">
        <v>8219</v>
      </c>
      <c r="H2061">
        <v>410</v>
      </c>
    </row>
    <row r="2062" spans="7:8" x14ac:dyDescent="0.45">
      <c r="G2062" t="s">
        <v>8219</v>
      </c>
      <c r="H2062">
        <v>375</v>
      </c>
    </row>
    <row r="2063" spans="7:8" x14ac:dyDescent="0.45">
      <c r="G2063" t="s">
        <v>8219</v>
      </c>
      <c r="H2063">
        <v>1364</v>
      </c>
    </row>
    <row r="2064" spans="7:8" x14ac:dyDescent="0.45">
      <c r="G2064" t="s">
        <v>8219</v>
      </c>
      <c r="H2064">
        <v>35</v>
      </c>
    </row>
    <row r="2065" spans="7:8" x14ac:dyDescent="0.45">
      <c r="G2065" t="s">
        <v>8219</v>
      </c>
      <c r="H2065">
        <v>203</v>
      </c>
    </row>
    <row r="2066" spans="7:8" x14ac:dyDescent="0.45">
      <c r="G2066" t="s">
        <v>8219</v>
      </c>
      <c r="H2066">
        <v>49</v>
      </c>
    </row>
    <row r="2067" spans="7:8" x14ac:dyDescent="0.45">
      <c r="G2067" t="s">
        <v>8219</v>
      </c>
      <c r="H2067">
        <v>5812</v>
      </c>
    </row>
    <row r="2068" spans="7:8" x14ac:dyDescent="0.45">
      <c r="G2068" t="s">
        <v>8219</v>
      </c>
      <c r="H2068">
        <v>1556</v>
      </c>
    </row>
    <row r="2069" spans="7:8" x14ac:dyDescent="0.45">
      <c r="G2069" t="s">
        <v>8219</v>
      </c>
      <c r="H2069">
        <v>65</v>
      </c>
    </row>
    <row r="2070" spans="7:8" x14ac:dyDescent="0.45">
      <c r="G2070" t="s">
        <v>8219</v>
      </c>
      <c r="H2070">
        <v>10</v>
      </c>
    </row>
    <row r="2071" spans="7:8" x14ac:dyDescent="0.45">
      <c r="G2071" t="s">
        <v>8219</v>
      </c>
      <c r="H2071">
        <v>76</v>
      </c>
    </row>
    <row r="2072" spans="7:8" x14ac:dyDescent="0.45">
      <c r="G2072" t="s">
        <v>8219</v>
      </c>
      <c r="H2072">
        <v>263</v>
      </c>
    </row>
    <row r="2073" spans="7:8" x14ac:dyDescent="0.45">
      <c r="G2073" t="s">
        <v>8219</v>
      </c>
      <c r="H2073">
        <v>1530</v>
      </c>
    </row>
    <row r="2074" spans="7:8" x14ac:dyDescent="0.45">
      <c r="G2074" t="s">
        <v>8219</v>
      </c>
      <c r="H2074">
        <v>278</v>
      </c>
    </row>
    <row r="2075" spans="7:8" x14ac:dyDescent="0.45">
      <c r="G2075" t="s">
        <v>8219</v>
      </c>
      <c r="H2075">
        <v>350</v>
      </c>
    </row>
    <row r="2076" spans="7:8" x14ac:dyDescent="0.45">
      <c r="G2076" t="s">
        <v>8219</v>
      </c>
      <c r="H2076">
        <v>470</v>
      </c>
    </row>
    <row r="2077" spans="7:8" x14ac:dyDescent="0.45">
      <c r="G2077" t="s">
        <v>8219</v>
      </c>
      <c r="H2077">
        <v>3</v>
      </c>
    </row>
    <row r="2078" spans="7:8" x14ac:dyDescent="0.45">
      <c r="G2078" t="s">
        <v>8219</v>
      </c>
      <c r="H2078">
        <v>8200</v>
      </c>
    </row>
    <row r="2079" spans="7:8" x14ac:dyDescent="0.45">
      <c r="G2079" t="s">
        <v>8219</v>
      </c>
      <c r="H2079">
        <v>8359</v>
      </c>
    </row>
    <row r="2080" spans="7:8" x14ac:dyDescent="0.45">
      <c r="G2080" t="s">
        <v>8219</v>
      </c>
      <c r="H2080">
        <v>188</v>
      </c>
    </row>
    <row r="2081" spans="7:8" x14ac:dyDescent="0.45">
      <c r="G2081" t="s">
        <v>8219</v>
      </c>
      <c r="H2081">
        <v>48</v>
      </c>
    </row>
    <row r="2082" spans="7:8" x14ac:dyDescent="0.45">
      <c r="G2082" t="s">
        <v>8219</v>
      </c>
      <c r="H2082">
        <v>607</v>
      </c>
    </row>
    <row r="2083" spans="7:8" x14ac:dyDescent="0.45">
      <c r="G2083" t="s">
        <v>8219</v>
      </c>
      <c r="H2083">
        <v>50</v>
      </c>
    </row>
    <row r="2084" spans="7:8" x14ac:dyDescent="0.45">
      <c r="G2084" t="s">
        <v>8219</v>
      </c>
      <c r="H2084">
        <v>55</v>
      </c>
    </row>
    <row r="2085" spans="7:8" x14ac:dyDescent="0.45">
      <c r="G2085" t="s">
        <v>8219</v>
      </c>
      <c r="H2085">
        <v>38</v>
      </c>
    </row>
    <row r="2086" spans="7:8" x14ac:dyDescent="0.45">
      <c r="G2086" t="s">
        <v>8219</v>
      </c>
      <c r="H2086">
        <v>25</v>
      </c>
    </row>
    <row r="2087" spans="7:8" x14ac:dyDescent="0.45">
      <c r="G2087" t="s">
        <v>8219</v>
      </c>
      <c r="H2087">
        <v>46</v>
      </c>
    </row>
    <row r="2088" spans="7:8" x14ac:dyDescent="0.45">
      <c r="G2088" t="s">
        <v>8219</v>
      </c>
      <c r="H2088">
        <v>83</v>
      </c>
    </row>
    <row r="2089" spans="7:8" x14ac:dyDescent="0.45">
      <c r="G2089" t="s">
        <v>8219</v>
      </c>
      <c r="H2089">
        <v>35</v>
      </c>
    </row>
    <row r="2090" spans="7:8" x14ac:dyDescent="0.45">
      <c r="G2090" t="s">
        <v>8219</v>
      </c>
      <c r="H2090">
        <v>25</v>
      </c>
    </row>
    <row r="2091" spans="7:8" x14ac:dyDescent="0.45">
      <c r="G2091" t="s">
        <v>8219</v>
      </c>
      <c r="H2091">
        <v>75</v>
      </c>
    </row>
    <row r="2092" spans="7:8" x14ac:dyDescent="0.45">
      <c r="G2092" t="s">
        <v>8219</v>
      </c>
      <c r="H2092">
        <v>62</v>
      </c>
    </row>
    <row r="2093" spans="7:8" x14ac:dyDescent="0.45">
      <c r="G2093" t="s">
        <v>8219</v>
      </c>
      <c r="H2093">
        <v>160</v>
      </c>
    </row>
    <row r="2094" spans="7:8" x14ac:dyDescent="0.45">
      <c r="G2094" t="s">
        <v>8219</v>
      </c>
      <c r="H2094">
        <v>246</v>
      </c>
    </row>
    <row r="2095" spans="7:8" x14ac:dyDescent="0.45">
      <c r="G2095" t="s">
        <v>8219</v>
      </c>
      <c r="H2095">
        <v>55</v>
      </c>
    </row>
    <row r="2096" spans="7:8" x14ac:dyDescent="0.45">
      <c r="G2096" t="s">
        <v>8219</v>
      </c>
      <c r="H2096">
        <v>23</v>
      </c>
    </row>
    <row r="2097" spans="7:8" x14ac:dyDescent="0.45">
      <c r="G2097" t="s">
        <v>8219</v>
      </c>
      <c r="H2097">
        <v>72</v>
      </c>
    </row>
    <row r="2098" spans="7:8" x14ac:dyDescent="0.45">
      <c r="G2098" t="s">
        <v>8219</v>
      </c>
      <c r="H2098">
        <v>22</v>
      </c>
    </row>
    <row r="2099" spans="7:8" x14ac:dyDescent="0.45">
      <c r="G2099" t="s">
        <v>8219</v>
      </c>
      <c r="H2099">
        <v>14</v>
      </c>
    </row>
    <row r="2100" spans="7:8" x14ac:dyDescent="0.45">
      <c r="G2100" t="s">
        <v>8219</v>
      </c>
      <c r="H2100">
        <v>38</v>
      </c>
    </row>
    <row r="2101" spans="7:8" x14ac:dyDescent="0.45">
      <c r="G2101" t="s">
        <v>8219</v>
      </c>
      <c r="H2101">
        <v>32</v>
      </c>
    </row>
    <row r="2102" spans="7:8" x14ac:dyDescent="0.45">
      <c r="G2102" t="s">
        <v>8219</v>
      </c>
      <c r="H2102">
        <v>63</v>
      </c>
    </row>
    <row r="2103" spans="7:8" x14ac:dyDescent="0.45">
      <c r="G2103" t="s">
        <v>8219</v>
      </c>
      <c r="H2103">
        <v>27</v>
      </c>
    </row>
    <row r="2104" spans="7:8" x14ac:dyDescent="0.45">
      <c r="G2104" t="s">
        <v>8219</v>
      </c>
      <c r="H2104">
        <v>44</v>
      </c>
    </row>
    <row r="2105" spans="7:8" x14ac:dyDescent="0.45">
      <c r="G2105" t="s">
        <v>8219</v>
      </c>
      <c r="H2105">
        <v>38</v>
      </c>
    </row>
    <row r="2106" spans="7:8" x14ac:dyDescent="0.45">
      <c r="G2106" t="s">
        <v>8219</v>
      </c>
      <c r="H2106">
        <v>115</v>
      </c>
    </row>
    <row r="2107" spans="7:8" x14ac:dyDescent="0.45">
      <c r="G2107" t="s">
        <v>8219</v>
      </c>
      <c r="H2107">
        <v>37</v>
      </c>
    </row>
    <row r="2108" spans="7:8" x14ac:dyDescent="0.45">
      <c r="G2108" t="s">
        <v>8219</v>
      </c>
      <c r="H2108">
        <v>99</v>
      </c>
    </row>
    <row r="2109" spans="7:8" x14ac:dyDescent="0.45">
      <c r="G2109" t="s">
        <v>8219</v>
      </c>
      <c r="H2109">
        <v>44</v>
      </c>
    </row>
    <row r="2110" spans="7:8" x14ac:dyDescent="0.45">
      <c r="G2110" t="s">
        <v>8219</v>
      </c>
      <c r="H2110">
        <v>58</v>
      </c>
    </row>
    <row r="2111" spans="7:8" x14ac:dyDescent="0.45">
      <c r="G2111" t="s">
        <v>8219</v>
      </c>
      <c r="H2111">
        <v>191</v>
      </c>
    </row>
    <row r="2112" spans="7:8" x14ac:dyDescent="0.45">
      <c r="G2112" t="s">
        <v>8219</v>
      </c>
      <c r="H2112">
        <v>40</v>
      </c>
    </row>
    <row r="2113" spans="7:8" x14ac:dyDescent="0.45">
      <c r="G2113" t="s">
        <v>8219</v>
      </c>
      <c r="H2113">
        <v>38</v>
      </c>
    </row>
    <row r="2114" spans="7:8" x14ac:dyDescent="0.45">
      <c r="G2114" t="s">
        <v>8219</v>
      </c>
      <c r="H2114">
        <v>39</v>
      </c>
    </row>
    <row r="2115" spans="7:8" x14ac:dyDescent="0.45">
      <c r="G2115" t="s">
        <v>8219</v>
      </c>
      <c r="H2115">
        <v>11</v>
      </c>
    </row>
    <row r="2116" spans="7:8" x14ac:dyDescent="0.45">
      <c r="G2116" t="s">
        <v>8219</v>
      </c>
      <c r="H2116">
        <v>107</v>
      </c>
    </row>
    <row r="2117" spans="7:8" x14ac:dyDescent="0.45">
      <c r="G2117" t="s">
        <v>8219</v>
      </c>
      <c r="H2117">
        <v>147</v>
      </c>
    </row>
    <row r="2118" spans="7:8" x14ac:dyDescent="0.45">
      <c r="G2118" t="s">
        <v>8219</v>
      </c>
      <c r="H2118">
        <v>36</v>
      </c>
    </row>
    <row r="2119" spans="7:8" x14ac:dyDescent="0.45">
      <c r="G2119" t="s">
        <v>8219</v>
      </c>
      <c r="H2119">
        <v>92</v>
      </c>
    </row>
    <row r="2120" spans="7:8" x14ac:dyDescent="0.45">
      <c r="G2120" t="s">
        <v>8219</v>
      </c>
      <c r="H2120">
        <v>35</v>
      </c>
    </row>
    <row r="2121" spans="7:8" x14ac:dyDescent="0.45">
      <c r="G2121" t="s">
        <v>8219</v>
      </c>
      <c r="H2121">
        <v>17</v>
      </c>
    </row>
    <row r="2122" spans="7:8" x14ac:dyDescent="0.45">
      <c r="G2122" t="s">
        <v>8219</v>
      </c>
      <c r="H2122">
        <v>22</v>
      </c>
    </row>
    <row r="2123" spans="7:8" x14ac:dyDescent="0.45">
      <c r="G2123" t="s">
        <v>8219</v>
      </c>
      <c r="H2123">
        <v>69</v>
      </c>
    </row>
    <row r="2124" spans="7:8" x14ac:dyDescent="0.45">
      <c r="G2124" t="s">
        <v>8221</v>
      </c>
      <c r="H2124">
        <v>10</v>
      </c>
    </row>
    <row r="2125" spans="7:8" x14ac:dyDescent="0.45">
      <c r="G2125" t="s">
        <v>8221</v>
      </c>
      <c r="H2125">
        <v>3</v>
      </c>
    </row>
    <row r="2126" spans="7:8" x14ac:dyDescent="0.45">
      <c r="G2126" t="s">
        <v>8221</v>
      </c>
      <c r="H2126">
        <v>5</v>
      </c>
    </row>
    <row r="2127" spans="7:8" x14ac:dyDescent="0.45">
      <c r="G2127" t="s">
        <v>8221</v>
      </c>
      <c r="H2127">
        <v>5</v>
      </c>
    </row>
    <row r="2128" spans="7:8" x14ac:dyDescent="0.45">
      <c r="G2128" t="s">
        <v>8221</v>
      </c>
      <c r="H2128">
        <v>27</v>
      </c>
    </row>
    <row r="2129" spans="7:8" x14ac:dyDescent="0.45">
      <c r="G2129" t="s">
        <v>8221</v>
      </c>
      <c r="H2129">
        <v>2</v>
      </c>
    </row>
    <row r="2130" spans="7:8" x14ac:dyDescent="0.45">
      <c r="G2130" t="s">
        <v>8221</v>
      </c>
      <c r="H2130">
        <v>236</v>
      </c>
    </row>
    <row r="2131" spans="7:8" x14ac:dyDescent="0.45">
      <c r="G2131" t="s">
        <v>8221</v>
      </c>
      <c r="H2131">
        <v>1</v>
      </c>
    </row>
    <row r="2132" spans="7:8" x14ac:dyDescent="0.45">
      <c r="G2132" t="s">
        <v>8221</v>
      </c>
      <c r="H2132">
        <v>12</v>
      </c>
    </row>
    <row r="2133" spans="7:8" x14ac:dyDescent="0.45">
      <c r="G2133" t="s">
        <v>8221</v>
      </c>
      <c r="H2133">
        <v>4</v>
      </c>
    </row>
    <row r="2134" spans="7:8" x14ac:dyDescent="0.45">
      <c r="G2134" t="s">
        <v>8221</v>
      </c>
      <c r="H2134">
        <v>3</v>
      </c>
    </row>
    <row r="2135" spans="7:8" x14ac:dyDescent="0.45">
      <c r="G2135" t="s">
        <v>8221</v>
      </c>
      <c r="H2135">
        <v>99</v>
      </c>
    </row>
    <row r="2136" spans="7:8" x14ac:dyDescent="0.45">
      <c r="G2136" t="s">
        <v>8221</v>
      </c>
      <c r="H2136">
        <v>3</v>
      </c>
    </row>
    <row r="2137" spans="7:8" x14ac:dyDescent="0.45">
      <c r="G2137" t="s">
        <v>8221</v>
      </c>
      <c r="H2137">
        <v>3</v>
      </c>
    </row>
    <row r="2138" spans="7:8" x14ac:dyDescent="0.45">
      <c r="G2138" t="s">
        <v>8221</v>
      </c>
      <c r="H2138">
        <v>22</v>
      </c>
    </row>
    <row r="2139" spans="7:8" x14ac:dyDescent="0.45">
      <c r="G2139" t="s">
        <v>8221</v>
      </c>
      <c r="H2139">
        <v>4</v>
      </c>
    </row>
    <row r="2140" spans="7:8" x14ac:dyDescent="0.45">
      <c r="G2140" t="s">
        <v>8221</v>
      </c>
      <c r="H2140">
        <v>534</v>
      </c>
    </row>
    <row r="2141" spans="7:8" x14ac:dyDescent="0.45">
      <c r="G2141" t="s">
        <v>8221</v>
      </c>
      <c r="H2141">
        <v>12</v>
      </c>
    </row>
    <row r="2142" spans="7:8" x14ac:dyDescent="0.45">
      <c r="G2142" t="s">
        <v>8221</v>
      </c>
      <c r="H2142">
        <v>56</v>
      </c>
    </row>
    <row r="2143" spans="7:8" x14ac:dyDescent="0.45">
      <c r="G2143" t="s">
        <v>8221</v>
      </c>
      <c r="H2143">
        <v>11</v>
      </c>
    </row>
    <row r="2144" spans="7:8" x14ac:dyDescent="0.45">
      <c r="G2144" t="s">
        <v>8221</v>
      </c>
      <c r="H2144">
        <v>0</v>
      </c>
    </row>
    <row r="2145" spans="7:8" x14ac:dyDescent="0.45">
      <c r="G2145" t="s">
        <v>8221</v>
      </c>
      <c r="H2145">
        <v>12</v>
      </c>
    </row>
    <row r="2146" spans="7:8" x14ac:dyDescent="0.45">
      <c r="G2146" t="s">
        <v>8221</v>
      </c>
      <c r="H2146">
        <v>5</v>
      </c>
    </row>
    <row r="2147" spans="7:8" x14ac:dyDescent="0.45">
      <c r="G2147" t="s">
        <v>8221</v>
      </c>
      <c r="H2147">
        <v>24</v>
      </c>
    </row>
    <row r="2148" spans="7:8" x14ac:dyDescent="0.45">
      <c r="G2148" t="s">
        <v>8221</v>
      </c>
      <c r="H2148">
        <v>89</v>
      </c>
    </row>
    <row r="2149" spans="7:8" x14ac:dyDescent="0.45">
      <c r="G2149" t="s">
        <v>8221</v>
      </c>
      <c r="H2149">
        <v>1</v>
      </c>
    </row>
    <row r="2150" spans="7:8" x14ac:dyDescent="0.45">
      <c r="G2150" t="s">
        <v>8221</v>
      </c>
      <c r="H2150">
        <v>55</v>
      </c>
    </row>
    <row r="2151" spans="7:8" x14ac:dyDescent="0.45">
      <c r="G2151" t="s">
        <v>8221</v>
      </c>
      <c r="H2151">
        <v>2</v>
      </c>
    </row>
    <row r="2152" spans="7:8" x14ac:dyDescent="0.45">
      <c r="G2152" t="s">
        <v>8221</v>
      </c>
      <c r="H2152">
        <v>0</v>
      </c>
    </row>
    <row r="2153" spans="7:8" x14ac:dyDescent="0.45">
      <c r="G2153" t="s">
        <v>8221</v>
      </c>
      <c r="H2153">
        <v>4</v>
      </c>
    </row>
    <row r="2154" spans="7:8" x14ac:dyDescent="0.45">
      <c r="G2154" t="s">
        <v>8221</v>
      </c>
      <c r="H2154">
        <v>6</v>
      </c>
    </row>
    <row r="2155" spans="7:8" x14ac:dyDescent="0.45">
      <c r="G2155" t="s">
        <v>8221</v>
      </c>
      <c r="H2155">
        <v>4</v>
      </c>
    </row>
    <row r="2156" spans="7:8" x14ac:dyDescent="0.45">
      <c r="G2156" t="s">
        <v>8221</v>
      </c>
      <c r="H2156">
        <v>4</v>
      </c>
    </row>
    <row r="2157" spans="7:8" x14ac:dyDescent="0.45">
      <c r="G2157" t="s">
        <v>8221</v>
      </c>
      <c r="H2157">
        <v>2</v>
      </c>
    </row>
    <row r="2158" spans="7:8" x14ac:dyDescent="0.45">
      <c r="G2158" t="s">
        <v>8221</v>
      </c>
      <c r="H2158">
        <v>5</v>
      </c>
    </row>
    <row r="2159" spans="7:8" x14ac:dyDescent="0.45">
      <c r="G2159" t="s">
        <v>8221</v>
      </c>
      <c r="H2159">
        <v>83</v>
      </c>
    </row>
    <row r="2160" spans="7:8" x14ac:dyDescent="0.45">
      <c r="G2160" t="s">
        <v>8221</v>
      </c>
      <c r="H2160">
        <v>57</v>
      </c>
    </row>
    <row r="2161" spans="7:8" x14ac:dyDescent="0.45">
      <c r="G2161" t="s">
        <v>8221</v>
      </c>
      <c r="H2161">
        <v>311</v>
      </c>
    </row>
    <row r="2162" spans="7:8" x14ac:dyDescent="0.45">
      <c r="G2162" t="s">
        <v>8221</v>
      </c>
      <c r="H2162">
        <v>2</v>
      </c>
    </row>
    <row r="2163" spans="7:8" x14ac:dyDescent="0.45">
      <c r="G2163" t="s">
        <v>8221</v>
      </c>
      <c r="H2163">
        <v>16</v>
      </c>
    </row>
    <row r="2164" spans="7:8" x14ac:dyDescent="0.45">
      <c r="G2164" t="s">
        <v>8219</v>
      </c>
      <c r="H2164">
        <v>13</v>
      </c>
    </row>
    <row r="2165" spans="7:8" x14ac:dyDescent="0.45">
      <c r="G2165" t="s">
        <v>8219</v>
      </c>
      <c r="H2165">
        <v>58</v>
      </c>
    </row>
    <row r="2166" spans="7:8" x14ac:dyDescent="0.45">
      <c r="G2166" t="s">
        <v>8219</v>
      </c>
      <c r="H2166">
        <v>44</v>
      </c>
    </row>
    <row r="2167" spans="7:8" x14ac:dyDescent="0.45">
      <c r="G2167" t="s">
        <v>8219</v>
      </c>
      <c r="H2167">
        <v>83</v>
      </c>
    </row>
    <row r="2168" spans="7:8" x14ac:dyDescent="0.45">
      <c r="G2168" t="s">
        <v>8219</v>
      </c>
      <c r="H2168">
        <v>117</v>
      </c>
    </row>
    <row r="2169" spans="7:8" x14ac:dyDescent="0.45">
      <c r="G2169" t="s">
        <v>8219</v>
      </c>
      <c r="H2169">
        <v>32</v>
      </c>
    </row>
    <row r="2170" spans="7:8" x14ac:dyDescent="0.45">
      <c r="G2170" t="s">
        <v>8219</v>
      </c>
      <c r="H2170">
        <v>8</v>
      </c>
    </row>
    <row r="2171" spans="7:8" x14ac:dyDescent="0.45">
      <c r="G2171" t="s">
        <v>8219</v>
      </c>
      <c r="H2171">
        <v>340</v>
      </c>
    </row>
    <row r="2172" spans="7:8" x14ac:dyDescent="0.45">
      <c r="G2172" t="s">
        <v>8219</v>
      </c>
      <c r="H2172">
        <v>7</v>
      </c>
    </row>
    <row r="2173" spans="7:8" x14ac:dyDescent="0.45">
      <c r="G2173" t="s">
        <v>8219</v>
      </c>
      <c r="H2173">
        <v>19</v>
      </c>
    </row>
    <row r="2174" spans="7:8" x14ac:dyDescent="0.45">
      <c r="G2174" t="s">
        <v>8219</v>
      </c>
      <c r="H2174">
        <v>47</v>
      </c>
    </row>
    <row r="2175" spans="7:8" x14ac:dyDescent="0.45">
      <c r="G2175" t="s">
        <v>8219</v>
      </c>
      <c r="H2175">
        <v>13</v>
      </c>
    </row>
    <row r="2176" spans="7:8" x14ac:dyDescent="0.45">
      <c r="G2176" t="s">
        <v>8219</v>
      </c>
      <c r="H2176">
        <v>90</v>
      </c>
    </row>
    <row r="2177" spans="7:8" x14ac:dyDescent="0.45">
      <c r="G2177" t="s">
        <v>8219</v>
      </c>
      <c r="H2177">
        <v>63</v>
      </c>
    </row>
    <row r="2178" spans="7:8" x14ac:dyDescent="0.45">
      <c r="G2178" t="s">
        <v>8219</v>
      </c>
      <c r="H2178">
        <v>26</v>
      </c>
    </row>
    <row r="2179" spans="7:8" x14ac:dyDescent="0.45">
      <c r="G2179" t="s">
        <v>8219</v>
      </c>
      <c r="H2179">
        <v>71</v>
      </c>
    </row>
    <row r="2180" spans="7:8" x14ac:dyDescent="0.45">
      <c r="G2180" t="s">
        <v>8219</v>
      </c>
      <c r="H2180">
        <v>38</v>
      </c>
    </row>
    <row r="2181" spans="7:8" x14ac:dyDescent="0.45">
      <c r="G2181" t="s">
        <v>8219</v>
      </c>
      <c r="H2181">
        <v>859</v>
      </c>
    </row>
    <row r="2182" spans="7:8" x14ac:dyDescent="0.45">
      <c r="G2182" t="s">
        <v>8219</v>
      </c>
      <c r="H2182">
        <v>21</v>
      </c>
    </row>
    <row r="2183" spans="7:8" x14ac:dyDescent="0.45">
      <c r="G2183" t="s">
        <v>8219</v>
      </c>
      <c r="H2183">
        <v>78</v>
      </c>
    </row>
    <row r="2184" spans="7:8" x14ac:dyDescent="0.45">
      <c r="G2184" t="s">
        <v>8219</v>
      </c>
      <c r="H2184">
        <v>53</v>
      </c>
    </row>
    <row r="2185" spans="7:8" x14ac:dyDescent="0.45">
      <c r="G2185" t="s">
        <v>8219</v>
      </c>
      <c r="H2185">
        <v>356</v>
      </c>
    </row>
    <row r="2186" spans="7:8" x14ac:dyDescent="0.45">
      <c r="G2186" t="s">
        <v>8219</v>
      </c>
      <c r="H2186">
        <v>279</v>
      </c>
    </row>
    <row r="2187" spans="7:8" x14ac:dyDescent="0.45">
      <c r="G2187" t="s">
        <v>8219</v>
      </c>
      <c r="H2187">
        <v>266</v>
      </c>
    </row>
    <row r="2188" spans="7:8" x14ac:dyDescent="0.45">
      <c r="G2188" t="s">
        <v>8219</v>
      </c>
      <c r="H2188">
        <v>623</v>
      </c>
    </row>
    <row r="2189" spans="7:8" x14ac:dyDescent="0.45">
      <c r="G2189" t="s">
        <v>8219</v>
      </c>
      <c r="H2189">
        <v>392</v>
      </c>
    </row>
    <row r="2190" spans="7:8" x14ac:dyDescent="0.45">
      <c r="G2190" t="s">
        <v>8219</v>
      </c>
      <c r="H2190">
        <v>3562</v>
      </c>
    </row>
    <row r="2191" spans="7:8" x14ac:dyDescent="0.45">
      <c r="G2191" t="s">
        <v>8219</v>
      </c>
      <c r="H2191">
        <v>514</v>
      </c>
    </row>
    <row r="2192" spans="7:8" x14ac:dyDescent="0.45">
      <c r="G2192" t="s">
        <v>8219</v>
      </c>
      <c r="H2192">
        <v>88</v>
      </c>
    </row>
    <row r="2193" spans="7:8" x14ac:dyDescent="0.45">
      <c r="G2193" t="s">
        <v>8219</v>
      </c>
      <c r="H2193">
        <v>537</v>
      </c>
    </row>
    <row r="2194" spans="7:8" x14ac:dyDescent="0.45">
      <c r="G2194" t="s">
        <v>8219</v>
      </c>
      <c r="H2194">
        <v>25</v>
      </c>
    </row>
    <row r="2195" spans="7:8" x14ac:dyDescent="0.45">
      <c r="G2195" t="s">
        <v>8219</v>
      </c>
      <c r="H2195">
        <v>3238</v>
      </c>
    </row>
    <row r="2196" spans="7:8" x14ac:dyDescent="0.45">
      <c r="G2196" t="s">
        <v>8219</v>
      </c>
      <c r="H2196">
        <v>897</v>
      </c>
    </row>
    <row r="2197" spans="7:8" x14ac:dyDescent="0.45">
      <c r="G2197" t="s">
        <v>8219</v>
      </c>
      <c r="H2197">
        <v>878</v>
      </c>
    </row>
    <row r="2198" spans="7:8" x14ac:dyDescent="0.45">
      <c r="G2198" t="s">
        <v>8219</v>
      </c>
      <c r="H2198">
        <v>115</v>
      </c>
    </row>
    <row r="2199" spans="7:8" x14ac:dyDescent="0.45">
      <c r="G2199" t="s">
        <v>8219</v>
      </c>
      <c r="H2199">
        <v>234</v>
      </c>
    </row>
    <row r="2200" spans="7:8" x14ac:dyDescent="0.45">
      <c r="G2200" t="s">
        <v>8219</v>
      </c>
      <c r="H2200">
        <v>4330</v>
      </c>
    </row>
    <row r="2201" spans="7:8" x14ac:dyDescent="0.45">
      <c r="G2201" t="s">
        <v>8219</v>
      </c>
      <c r="H2201">
        <v>651</v>
      </c>
    </row>
    <row r="2202" spans="7:8" x14ac:dyDescent="0.45">
      <c r="G2202" t="s">
        <v>8219</v>
      </c>
      <c r="H2202">
        <v>251</v>
      </c>
    </row>
    <row r="2203" spans="7:8" x14ac:dyDescent="0.45">
      <c r="G2203" t="s">
        <v>8219</v>
      </c>
      <c r="H2203">
        <v>263</v>
      </c>
    </row>
    <row r="2204" spans="7:8" x14ac:dyDescent="0.45">
      <c r="G2204" t="s">
        <v>8219</v>
      </c>
      <c r="H2204">
        <v>28</v>
      </c>
    </row>
    <row r="2205" spans="7:8" x14ac:dyDescent="0.45">
      <c r="G2205" t="s">
        <v>8219</v>
      </c>
      <c r="H2205">
        <v>721</v>
      </c>
    </row>
    <row r="2206" spans="7:8" x14ac:dyDescent="0.45">
      <c r="G2206" t="s">
        <v>8219</v>
      </c>
      <c r="H2206">
        <v>50</v>
      </c>
    </row>
    <row r="2207" spans="7:8" x14ac:dyDescent="0.45">
      <c r="G2207" t="s">
        <v>8219</v>
      </c>
      <c r="H2207">
        <v>73</v>
      </c>
    </row>
    <row r="2208" spans="7:8" x14ac:dyDescent="0.45">
      <c r="G2208" t="s">
        <v>8219</v>
      </c>
      <c r="H2208">
        <v>27</v>
      </c>
    </row>
    <row r="2209" spans="7:8" x14ac:dyDescent="0.45">
      <c r="G2209" t="s">
        <v>8219</v>
      </c>
      <c r="H2209">
        <v>34</v>
      </c>
    </row>
    <row r="2210" spans="7:8" x14ac:dyDescent="0.45">
      <c r="G2210" t="s">
        <v>8219</v>
      </c>
      <c r="H2210">
        <v>7</v>
      </c>
    </row>
    <row r="2211" spans="7:8" x14ac:dyDescent="0.45">
      <c r="G2211" t="s">
        <v>8219</v>
      </c>
      <c r="H2211">
        <v>24</v>
      </c>
    </row>
    <row r="2212" spans="7:8" x14ac:dyDescent="0.45">
      <c r="G2212" t="s">
        <v>8219</v>
      </c>
      <c r="H2212">
        <v>15</v>
      </c>
    </row>
    <row r="2213" spans="7:8" x14ac:dyDescent="0.45">
      <c r="G2213" t="s">
        <v>8219</v>
      </c>
      <c r="H2213">
        <v>72</v>
      </c>
    </row>
    <row r="2214" spans="7:8" x14ac:dyDescent="0.45">
      <c r="G2214" t="s">
        <v>8219</v>
      </c>
      <c r="H2214">
        <v>120</v>
      </c>
    </row>
    <row r="2215" spans="7:8" x14ac:dyDescent="0.45">
      <c r="G2215" t="s">
        <v>8219</v>
      </c>
      <c r="H2215">
        <v>123</v>
      </c>
    </row>
    <row r="2216" spans="7:8" x14ac:dyDescent="0.45">
      <c r="G2216" t="s">
        <v>8219</v>
      </c>
      <c r="H2216">
        <v>1</v>
      </c>
    </row>
    <row r="2217" spans="7:8" x14ac:dyDescent="0.45">
      <c r="G2217" t="s">
        <v>8219</v>
      </c>
      <c r="H2217">
        <v>24</v>
      </c>
    </row>
    <row r="2218" spans="7:8" x14ac:dyDescent="0.45">
      <c r="G2218" t="s">
        <v>8219</v>
      </c>
      <c r="H2218">
        <v>33</v>
      </c>
    </row>
    <row r="2219" spans="7:8" x14ac:dyDescent="0.45">
      <c r="G2219" t="s">
        <v>8219</v>
      </c>
      <c r="H2219">
        <v>14</v>
      </c>
    </row>
    <row r="2220" spans="7:8" x14ac:dyDescent="0.45">
      <c r="G2220" t="s">
        <v>8219</v>
      </c>
      <c r="H2220">
        <v>9</v>
      </c>
    </row>
    <row r="2221" spans="7:8" x14ac:dyDescent="0.45">
      <c r="G2221" t="s">
        <v>8219</v>
      </c>
      <c r="H2221">
        <v>76</v>
      </c>
    </row>
    <row r="2222" spans="7:8" x14ac:dyDescent="0.45">
      <c r="G2222" t="s">
        <v>8219</v>
      </c>
      <c r="H2222">
        <v>19</v>
      </c>
    </row>
    <row r="2223" spans="7:8" x14ac:dyDescent="0.45">
      <c r="G2223" t="s">
        <v>8219</v>
      </c>
      <c r="H2223">
        <v>69</v>
      </c>
    </row>
    <row r="2224" spans="7:8" x14ac:dyDescent="0.45">
      <c r="G2224" t="s">
        <v>8219</v>
      </c>
      <c r="H2224">
        <v>218</v>
      </c>
    </row>
    <row r="2225" spans="7:8" x14ac:dyDescent="0.45">
      <c r="G2225" t="s">
        <v>8219</v>
      </c>
      <c r="H2225">
        <v>30</v>
      </c>
    </row>
    <row r="2226" spans="7:8" x14ac:dyDescent="0.45">
      <c r="G2226" t="s">
        <v>8219</v>
      </c>
      <c r="H2226">
        <v>100</v>
      </c>
    </row>
    <row r="2227" spans="7:8" x14ac:dyDescent="0.45">
      <c r="G2227" t="s">
        <v>8219</v>
      </c>
      <c r="H2227">
        <v>296</v>
      </c>
    </row>
    <row r="2228" spans="7:8" x14ac:dyDescent="0.45">
      <c r="G2228" t="s">
        <v>8219</v>
      </c>
      <c r="H2228">
        <v>1204</v>
      </c>
    </row>
    <row r="2229" spans="7:8" x14ac:dyDescent="0.45">
      <c r="G2229" t="s">
        <v>8219</v>
      </c>
      <c r="H2229">
        <v>321</v>
      </c>
    </row>
    <row r="2230" spans="7:8" x14ac:dyDescent="0.45">
      <c r="G2230" t="s">
        <v>8219</v>
      </c>
      <c r="H2230">
        <v>301</v>
      </c>
    </row>
    <row r="2231" spans="7:8" x14ac:dyDescent="0.45">
      <c r="G2231" t="s">
        <v>8219</v>
      </c>
      <c r="H2231">
        <v>144</v>
      </c>
    </row>
    <row r="2232" spans="7:8" x14ac:dyDescent="0.45">
      <c r="G2232" t="s">
        <v>8219</v>
      </c>
      <c r="H2232">
        <v>539</v>
      </c>
    </row>
    <row r="2233" spans="7:8" x14ac:dyDescent="0.45">
      <c r="G2233" t="s">
        <v>8219</v>
      </c>
      <c r="H2233">
        <v>498</v>
      </c>
    </row>
    <row r="2234" spans="7:8" x14ac:dyDescent="0.45">
      <c r="G2234" t="s">
        <v>8219</v>
      </c>
      <c r="H2234">
        <v>1113</v>
      </c>
    </row>
    <row r="2235" spans="7:8" x14ac:dyDescent="0.45">
      <c r="G2235" t="s">
        <v>8219</v>
      </c>
      <c r="H2235">
        <v>988</v>
      </c>
    </row>
    <row r="2236" spans="7:8" x14ac:dyDescent="0.45">
      <c r="G2236" t="s">
        <v>8219</v>
      </c>
      <c r="H2236">
        <v>391</v>
      </c>
    </row>
    <row r="2237" spans="7:8" x14ac:dyDescent="0.45">
      <c r="G2237" t="s">
        <v>8219</v>
      </c>
      <c r="H2237">
        <v>28</v>
      </c>
    </row>
    <row r="2238" spans="7:8" x14ac:dyDescent="0.45">
      <c r="G2238" t="s">
        <v>8219</v>
      </c>
      <c r="H2238">
        <v>147</v>
      </c>
    </row>
    <row r="2239" spans="7:8" x14ac:dyDescent="0.45">
      <c r="G2239" t="s">
        <v>8219</v>
      </c>
      <c r="H2239">
        <v>680</v>
      </c>
    </row>
    <row r="2240" spans="7:8" x14ac:dyDescent="0.45">
      <c r="G2240" t="s">
        <v>8219</v>
      </c>
      <c r="H2240">
        <v>983</v>
      </c>
    </row>
    <row r="2241" spans="7:8" x14ac:dyDescent="0.45">
      <c r="G2241" t="s">
        <v>8219</v>
      </c>
      <c r="H2241">
        <v>79</v>
      </c>
    </row>
    <row r="2242" spans="7:8" x14ac:dyDescent="0.45">
      <c r="G2242" t="s">
        <v>8219</v>
      </c>
      <c r="H2242">
        <v>426</v>
      </c>
    </row>
    <row r="2243" spans="7:8" x14ac:dyDescent="0.45">
      <c r="G2243" t="s">
        <v>8219</v>
      </c>
      <c r="H2243">
        <v>96</v>
      </c>
    </row>
    <row r="2244" spans="7:8" x14ac:dyDescent="0.45">
      <c r="G2244" t="s">
        <v>8219</v>
      </c>
      <c r="H2244">
        <v>163</v>
      </c>
    </row>
    <row r="2245" spans="7:8" x14ac:dyDescent="0.45">
      <c r="G2245" t="s">
        <v>8219</v>
      </c>
      <c r="H2245">
        <v>2525</v>
      </c>
    </row>
    <row r="2246" spans="7:8" x14ac:dyDescent="0.45">
      <c r="G2246" t="s">
        <v>8219</v>
      </c>
      <c r="H2246">
        <v>2035</v>
      </c>
    </row>
    <row r="2247" spans="7:8" x14ac:dyDescent="0.45">
      <c r="G2247" t="s">
        <v>8219</v>
      </c>
      <c r="H2247">
        <v>290</v>
      </c>
    </row>
    <row r="2248" spans="7:8" x14ac:dyDescent="0.45">
      <c r="G2248" t="s">
        <v>8219</v>
      </c>
      <c r="H2248">
        <v>1980</v>
      </c>
    </row>
    <row r="2249" spans="7:8" x14ac:dyDescent="0.45">
      <c r="G2249" t="s">
        <v>8219</v>
      </c>
      <c r="H2249">
        <v>57</v>
      </c>
    </row>
    <row r="2250" spans="7:8" x14ac:dyDescent="0.45">
      <c r="G2250" t="s">
        <v>8219</v>
      </c>
      <c r="H2250">
        <v>380</v>
      </c>
    </row>
    <row r="2251" spans="7:8" x14ac:dyDescent="0.45">
      <c r="G2251" t="s">
        <v>8219</v>
      </c>
      <c r="H2251">
        <v>128</v>
      </c>
    </row>
    <row r="2252" spans="7:8" x14ac:dyDescent="0.45">
      <c r="G2252" t="s">
        <v>8219</v>
      </c>
      <c r="H2252">
        <v>180</v>
      </c>
    </row>
    <row r="2253" spans="7:8" x14ac:dyDescent="0.45">
      <c r="G2253" t="s">
        <v>8219</v>
      </c>
      <c r="H2253">
        <v>571</v>
      </c>
    </row>
    <row r="2254" spans="7:8" x14ac:dyDescent="0.45">
      <c r="G2254" t="s">
        <v>8219</v>
      </c>
      <c r="H2254">
        <v>480</v>
      </c>
    </row>
    <row r="2255" spans="7:8" x14ac:dyDescent="0.45">
      <c r="G2255" t="s">
        <v>8219</v>
      </c>
      <c r="H2255">
        <v>249</v>
      </c>
    </row>
    <row r="2256" spans="7:8" x14ac:dyDescent="0.45">
      <c r="G2256" t="s">
        <v>8219</v>
      </c>
      <c r="H2256">
        <v>84</v>
      </c>
    </row>
    <row r="2257" spans="7:8" x14ac:dyDescent="0.45">
      <c r="G2257" t="s">
        <v>8219</v>
      </c>
      <c r="H2257">
        <v>197</v>
      </c>
    </row>
    <row r="2258" spans="7:8" x14ac:dyDescent="0.45">
      <c r="G2258" t="s">
        <v>8219</v>
      </c>
      <c r="H2258">
        <v>271</v>
      </c>
    </row>
    <row r="2259" spans="7:8" x14ac:dyDescent="0.45">
      <c r="G2259" t="s">
        <v>8219</v>
      </c>
      <c r="H2259">
        <v>50</v>
      </c>
    </row>
    <row r="2260" spans="7:8" x14ac:dyDescent="0.45">
      <c r="G2260" t="s">
        <v>8219</v>
      </c>
      <c r="H2260">
        <v>169</v>
      </c>
    </row>
    <row r="2261" spans="7:8" x14ac:dyDescent="0.45">
      <c r="G2261" t="s">
        <v>8219</v>
      </c>
      <c r="H2261">
        <v>205</v>
      </c>
    </row>
    <row r="2262" spans="7:8" x14ac:dyDescent="0.45">
      <c r="G2262" t="s">
        <v>8219</v>
      </c>
      <c r="H2262">
        <v>206</v>
      </c>
    </row>
    <row r="2263" spans="7:8" x14ac:dyDescent="0.45">
      <c r="G2263" t="s">
        <v>8219</v>
      </c>
      <c r="H2263">
        <v>84</v>
      </c>
    </row>
    <row r="2264" spans="7:8" x14ac:dyDescent="0.45">
      <c r="G2264" t="s">
        <v>8219</v>
      </c>
      <c r="H2264">
        <v>210</v>
      </c>
    </row>
    <row r="2265" spans="7:8" x14ac:dyDescent="0.45">
      <c r="G2265" t="s">
        <v>8219</v>
      </c>
      <c r="H2265">
        <v>181</v>
      </c>
    </row>
    <row r="2266" spans="7:8" x14ac:dyDescent="0.45">
      <c r="G2266" t="s">
        <v>8219</v>
      </c>
      <c r="H2266">
        <v>60</v>
      </c>
    </row>
    <row r="2267" spans="7:8" x14ac:dyDescent="0.45">
      <c r="G2267" t="s">
        <v>8219</v>
      </c>
      <c r="H2267">
        <v>445</v>
      </c>
    </row>
    <row r="2268" spans="7:8" x14ac:dyDescent="0.45">
      <c r="G2268" t="s">
        <v>8219</v>
      </c>
      <c r="H2268">
        <v>17</v>
      </c>
    </row>
    <row r="2269" spans="7:8" x14ac:dyDescent="0.45">
      <c r="G2269" t="s">
        <v>8219</v>
      </c>
      <c r="H2269">
        <v>194</v>
      </c>
    </row>
    <row r="2270" spans="7:8" x14ac:dyDescent="0.45">
      <c r="G2270" t="s">
        <v>8219</v>
      </c>
      <c r="H2270">
        <v>404</v>
      </c>
    </row>
    <row r="2271" spans="7:8" x14ac:dyDescent="0.45">
      <c r="G2271" t="s">
        <v>8219</v>
      </c>
      <c r="H2271">
        <v>194</v>
      </c>
    </row>
    <row r="2272" spans="7:8" x14ac:dyDescent="0.45">
      <c r="G2272" t="s">
        <v>8219</v>
      </c>
      <c r="H2272">
        <v>902</v>
      </c>
    </row>
    <row r="2273" spans="7:8" x14ac:dyDescent="0.45">
      <c r="G2273" t="s">
        <v>8219</v>
      </c>
      <c r="H2273">
        <v>1670</v>
      </c>
    </row>
    <row r="2274" spans="7:8" x14ac:dyDescent="0.45">
      <c r="G2274" t="s">
        <v>8219</v>
      </c>
      <c r="H2274">
        <v>1328</v>
      </c>
    </row>
    <row r="2275" spans="7:8" x14ac:dyDescent="0.45">
      <c r="G2275" t="s">
        <v>8219</v>
      </c>
      <c r="H2275">
        <v>944</v>
      </c>
    </row>
    <row r="2276" spans="7:8" x14ac:dyDescent="0.45">
      <c r="G2276" t="s">
        <v>8219</v>
      </c>
      <c r="H2276">
        <v>147</v>
      </c>
    </row>
    <row r="2277" spans="7:8" x14ac:dyDescent="0.45">
      <c r="G2277" t="s">
        <v>8219</v>
      </c>
      <c r="H2277">
        <v>99</v>
      </c>
    </row>
    <row r="2278" spans="7:8" x14ac:dyDescent="0.45">
      <c r="G2278" t="s">
        <v>8219</v>
      </c>
      <c r="H2278">
        <v>79</v>
      </c>
    </row>
    <row r="2279" spans="7:8" x14ac:dyDescent="0.45">
      <c r="G2279" t="s">
        <v>8219</v>
      </c>
      <c r="H2279">
        <v>75</v>
      </c>
    </row>
    <row r="2280" spans="7:8" x14ac:dyDescent="0.45">
      <c r="G2280" t="s">
        <v>8219</v>
      </c>
      <c r="H2280">
        <v>207</v>
      </c>
    </row>
    <row r="2281" spans="7:8" x14ac:dyDescent="0.45">
      <c r="G2281" t="s">
        <v>8219</v>
      </c>
      <c r="H2281">
        <v>102</v>
      </c>
    </row>
    <row r="2282" spans="7:8" x14ac:dyDescent="0.45">
      <c r="G2282" t="s">
        <v>8219</v>
      </c>
      <c r="H2282">
        <v>32</v>
      </c>
    </row>
    <row r="2283" spans="7:8" x14ac:dyDescent="0.45">
      <c r="G2283" t="s">
        <v>8219</v>
      </c>
      <c r="H2283">
        <v>480</v>
      </c>
    </row>
    <row r="2284" spans="7:8" x14ac:dyDescent="0.45">
      <c r="G2284" t="s">
        <v>8219</v>
      </c>
      <c r="H2284">
        <v>11</v>
      </c>
    </row>
    <row r="2285" spans="7:8" x14ac:dyDescent="0.45">
      <c r="G2285" t="s">
        <v>8219</v>
      </c>
      <c r="H2285">
        <v>12</v>
      </c>
    </row>
    <row r="2286" spans="7:8" x14ac:dyDescent="0.45">
      <c r="G2286" t="s">
        <v>8219</v>
      </c>
      <c r="H2286">
        <v>48</v>
      </c>
    </row>
    <row r="2287" spans="7:8" x14ac:dyDescent="0.45">
      <c r="G2287" t="s">
        <v>8219</v>
      </c>
      <c r="H2287">
        <v>59</v>
      </c>
    </row>
    <row r="2288" spans="7:8" x14ac:dyDescent="0.45">
      <c r="G2288" t="s">
        <v>8219</v>
      </c>
      <c r="H2288">
        <v>79</v>
      </c>
    </row>
    <row r="2289" spans="7:8" x14ac:dyDescent="0.45">
      <c r="G2289" t="s">
        <v>8219</v>
      </c>
      <c r="H2289">
        <v>14</v>
      </c>
    </row>
    <row r="2290" spans="7:8" x14ac:dyDescent="0.45">
      <c r="G2290" t="s">
        <v>8219</v>
      </c>
      <c r="H2290">
        <v>106</v>
      </c>
    </row>
    <row r="2291" spans="7:8" x14ac:dyDescent="0.45">
      <c r="G2291" t="s">
        <v>8219</v>
      </c>
      <c r="H2291">
        <v>25</v>
      </c>
    </row>
    <row r="2292" spans="7:8" x14ac:dyDescent="0.45">
      <c r="G2292" t="s">
        <v>8219</v>
      </c>
      <c r="H2292">
        <v>25</v>
      </c>
    </row>
    <row r="2293" spans="7:8" x14ac:dyDescent="0.45">
      <c r="G2293" t="s">
        <v>8219</v>
      </c>
      <c r="H2293">
        <v>29</v>
      </c>
    </row>
    <row r="2294" spans="7:8" x14ac:dyDescent="0.45">
      <c r="G2294" t="s">
        <v>8219</v>
      </c>
      <c r="H2294">
        <v>43</v>
      </c>
    </row>
    <row r="2295" spans="7:8" x14ac:dyDescent="0.45">
      <c r="G2295" t="s">
        <v>8219</v>
      </c>
      <c r="H2295">
        <v>46</v>
      </c>
    </row>
    <row r="2296" spans="7:8" x14ac:dyDescent="0.45">
      <c r="G2296" t="s">
        <v>8219</v>
      </c>
      <c r="H2296">
        <v>27</v>
      </c>
    </row>
    <row r="2297" spans="7:8" x14ac:dyDescent="0.45">
      <c r="G2297" t="s">
        <v>8219</v>
      </c>
      <c r="H2297">
        <v>112</v>
      </c>
    </row>
    <row r="2298" spans="7:8" x14ac:dyDescent="0.45">
      <c r="G2298" t="s">
        <v>8219</v>
      </c>
      <c r="H2298">
        <v>34</v>
      </c>
    </row>
    <row r="2299" spans="7:8" x14ac:dyDescent="0.45">
      <c r="G2299" t="s">
        <v>8219</v>
      </c>
      <c r="H2299">
        <v>145</v>
      </c>
    </row>
    <row r="2300" spans="7:8" x14ac:dyDescent="0.45">
      <c r="G2300" t="s">
        <v>8219</v>
      </c>
      <c r="H2300">
        <v>19</v>
      </c>
    </row>
    <row r="2301" spans="7:8" x14ac:dyDescent="0.45">
      <c r="G2301" t="s">
        <v>8219</v>
      </c>
      <c r="H2301">
        <v>288</v>
      </c>
    </row>
    <row r="2302" spans="7:8" x14ac:dyDescent="0.45">
      <c r="G2302" t="s">
        <v>8219</v>
      </c>
      <c r="H2302">
        <v>14</v>
      </c>
    </row>
    <row r="2303" spans="7:8" x14ac:dyDescent="0.45">
      <c r="G2303" t="s">
        <v>8219</v>
      </c>
      <c r="H2303">
        <v>7</v>
      </c>
    </row>
    <row r="2304" spans="7:8" x14ac:dyDescent="0.45">
      <c r="G2304" t="s">
        <v>8219</v>
      </c>
      <c r="H2304">
        <v>211</v>
      </c>
    </row>
    <row r="2305" spans="7:8" x14ac:dyDescent="0.45">
      <c r="G2305" t="s">
        <v>8219</v>
      </c>
      <c r="H2305">
        <v>85</v>
      </c>
    </row>
    <row r="2306" spans="7:8" x14ac:dyDescent="0.45">
      <c r="G2306" t="s">
        <v>8219</v>
      </c>
      <c r="H2306">
        <v>103</v>
      </c>
    </row>
    <row r="2307" spans="7:8" x14ac:dyDescent="0.45">
      <c r="G2307" t="s">
        <v>8219</v>
      </c>
      <c r="H2307">
        <v>113</v>
      </c>
    </row>
    <row r="2308" spans="7:8" x14ac:dyDescent="0.45">
      <c r="G2308" t="s">
        <v>8219</v>
      </c>
      <c r="H2308">
        <v>167</v>
      </c>
    </row>
    <row r="2309" spans="7:8" x14ac:dyDescent="0.45">
      <c r="G2309" t="s">
        <v>8219</v>
      </c>
      <c r="H2309">
        <v>73</v>
      </c>
    </row>
    <row r="2310" spans="7:8" x14ac:dyDescent="0.45">
      <c r="G2310" t="s">
        <v>8219</v>
      </c>
      <c r="H2310">
        <v>75</v>
      </c>
    </row>
    <row r="2311" spans="7:8" x14ac:dyDescent="0.45">
      <c r="G2311" t="s">
        <v>8219</v>
      </c>
      <c r="H2311">
        <v>614</v>
      </c>
    </row>
    <row r="2312" spans="7:8" x14ac:dyDescent="0.45">
      <c r="G2312" t="s">
        <v>8219</v>
      </c>
      <c r="H2312">
        <v>107</v>
      </c>
    </row>
    <row r="2313" spans="7:8" x14ac:dyDescent="0.45">
      <c r="G2313" t="s">
        <v>8219</v>
      </c>
      <c r="H2313">
        <v>1224</v>
      </c>
    </row>
    <row r="2314" spans="7:8" x14ac:dyDescent="0.45">
      <c r="G2314" t="s">
        <v>8219</v>
      </c>
      <c r="H2314">
        <v>104</v>
      </c>
    </row>
    <row r="2315" spans="7:8" x14ac:dyDescent="0.45">
      <c r="G2315" t="s">
        <v>8219</v>
      </c>
      <c r="H2315">
        <v>79</v>
      </c>
    </row>
    <row r="2316" spans="7:8" x14ac:dyDescent="0.45">
      <c r="G2316" t="s">
        <v>8219</v>
      </c>
      <c r="H2316">
        <v>157</v>
      </c>
    </row>
    <row r="2317" spans="7:8" x14ac:dyDescent="0.45">
      <c r="G2317" t="s">
        <v>8219</v>
      </c>
      <c r="H2317">
        <v>50</v>
      </c>
    </row>
    <row r="2318" spans="7:8" x14ac:dyDescent="0.45">
      <c r="G2318" t="s">
        <v>8219</v>
      </c>
      <c r="H2318">
        <v>64</v>
      </c>
    </row>
    <row r="2319" spans="7:8" x14ac:dyDescent="0.45">
      <c r="G2319" t="s">
        <v>8219</v>
      </c>
      <c r="H2319">
        <v>200</v>
      </c>
    </row>
    <row r="2320" spans="7:8" x14ac:dyDescent="0.45">
      <c r="G2320" t="s">
        <v>8219</v>
      </c>
      <c r="H2320">
        <v>22</v>
      </c>
    </row>
    <row r="2321" spans="7:8" x14ac:dyDescent="0.45">
      <c r="G2321" t="s">
        <v>8219</v>
      </c>
      <c r="H2321">
        <v>163</v>
      </c>
    </row>
    <row r="2322" spans="7:8" x14ac:dyDescent="0.45">
      <c r="G2322" t="s">
        <v>8219</v>
      </c>
      <c r="H2322">
        <v>77</v>
      </c>
    </row>
    <row r="2323" spans="7:8" x14ac:dyDescent="0.45">
      <c r="G2323" t="s">
        <v>8219</v>
      </c>
      <c r="H2323">
        <v>89</v>
      </c>
    </row>
    <row r="2324" spans="7:8" x14ac:dyDescent="0.45">
      <c r="G2324" t="s">
        <v>8222</v>
      </c>
      <c r="H2324">
        <v>64</v>
      </c>
    </row>
    <row r="2325" spans="7:8" x14ac:dyDescent="0.45">
      <c r="G2325" t="s">
        <v>8222</v>
      </c>
      <c r="H2325">
        <v>4</v>
      </c>
    </row>
    <row r="2326" spans="7:8" x14ac:dyDescent="0.45">
      <c r="G2326" t="s">
        <v>8222</v>
      </c>
      <c r="H2326">
        <v>4</v>
      </c>
    </row>
    <row r="2327" spans="7:8" x14ac:dyDescent="0.45">
      <c r="G2327" t="s">
        <v>8222</v>
      </c>
      <c r="H2327">
        <v>61</v>
      </c>
    </row>
    <row r="2328" spans="7:8" x14ac:dyDescent="0.45">
      <c r="G2328" t="s">
        <v>8222</v>
      </c>
      <c r="H2328">
        <v>7</v>
      </c>
    </row>
    <row r="2329" spans="7:8" x14ac:dyDescent="0.45">
      <c r="G2329" t="s">
        <v>8222</v>
      </c>
      <c r="H2329">
        <v>1</v>
      </c>
    </row>
    <row r="2330" spans="7:8" x14ac:dyDescent="0.45">
      <c r="G2330" t="s">
        <v>8219</v>
      </c>
      <c r="H2330">
        <v>3355</v>
      </c>
    </row>
    <row r="2331" spans="7:8" x14ac:dyDescent="0.45">
      <c r="G2331" t="s">
        <v>8219</v>
      </c>
      <c r="H2331">
        <v>537</v>
      </c>
    </row>
    <row r="2332" spans="7:8" x14ac:dyDescent="0.45">
      <c r="G2332" t="s">
        <v>8219</v>
      </c>
      <c r="H2332">
        <v>125</v>
      </c>
    </row>
    <row r="2333" spans="7:8" x14ac:dyDescent="0.45">
      <c r="G2333" t="s">
        <v>8219</v>
      </c>
      <c r="H2333">
        <v>163</v>
      </c>
    </row>
    <row r="2334" spans="7:8" x14ac:dyDescent="0.45">
      <c r="G2334" t="s">
        <v>8219</v>
      </c>
      <c r="H2334">
        <v>283</v>
      </c>
    </row>
    <row r="2335" spans="7:8" x14ac:dyDescent="0.45">
      <c r="G2335" t="s">
        <v>8219</v>
      </c>
      <c r="H2335">
        <v>352</v>
      </c>
    </row>
    <row r="2336" spans="7:8" x14ac:dyDescent="0.45">
      <c r="G2336" t="s">
        <v>8219</v>
      </c>
      <c r="H2336">
        <v>94</v>
      </c>
    </row>
    <row r="2337" spans="7:8" x14ac:dyDescent="0.45">
      <c r="G2337" t="s">
        <v>8219</v>
      </c>
      <c r="H2337">
        <v>67</v>
      </c>
    </row>
    <row r="2338" spans="7:8" x14ac:dyDescent="0.45">
      <c r="G2338" t="s">
        <v>8219</v>
      </c>
      <c r="H2338">
        <v>221</v>
      </c>
    </row>
    <row r="2339" spans="7:8" x14ac:dyDescent="0.45">
      <c r="G2339" t="s">
        <v>8219</v>
      </c>
      <c r="H2339">
        <v>2165</v>
      </c>
    </row>
    <row r="2340" spans="7:8" x14ac:dyDescent="0.45">
      <c r="G2340" t="s">
        <v>8219</v>
      </c>
      <c r="H2340">
        <v>179</v>
      </c>
    </row>
    <row r="2341" spans="7:8" x14ac:dyDescent="0.45">
      <c r="G2341" t="s">
        <v>8219</v>
      </c>
      <c r="H2341">
        <v>123</v>
      </c>
    </row>
    <row r="2342" spans="7:8" x14ac:dyDescent="0.45">
      <c r="G2342" t="s">
        <v>8219</v>
      </c>
      <c r="H2342">
        <v>1104</v>
      </c>
    </row>
    <row r="2343" spans="7:8" x14ac:dyDescent="0.45">
      <c r="G2343" t="s">
        <v>8219</v>
      </c>
      <c r="H2343">
        <v>403</v>
      </c>
    </row>
    <row r="2344" spans="7:8" x14ac:dyDescent="0.45">
      <c r="G2344" t="s">
        <v>8220</v>
      </c>
      <c r="H2344">
        <v>0</v>
      </c>
    </row>
    <row r="2345" spans="7:8" x14ac:dyDescent="0.45">
      <c r="G2345" t="s">
        <v>8220</v>
      </c>
      <c r="H2345">
        <v>0</v>
      </c>
    </row>
    <row r="2346" spans="7:8" x14ac:dyDescent="0.45">
      <c r="G2346" t="s">
        <v>8220</v>
      </c>
      <c r="H2346">
        <v>1</v>
      </c>
    </row>
    <row r="2347" spans="7:8" x14ac:dyDescent="0.45">
      <c r="G2347" t="s">
        <v>8220</v>
      </c>
      <c r="H2347">
        <v>1</v>
      </c>
    </row>
    <row r="2348" spans="7:8" x14ac:dyDescent="0.45">
      <c r="G2348" t="s">
        <v>8220</v>
      </c>
      <c r="H2348">
        <v>0</v>
      </c>
    </row>
    <row r="2349" spans="7:8" x14ac:dyDescent="0.45">
      <c r="G2349" t="s">
        <v>8220</v>
      </c>
      <c r="H2349">
        <v>3</v>
      </c>
    </row>
    <row r="2350" spans="7:8" x14ac:dyDescent="0.45">
      <c r="G2350" t="s">
        <v>8220</v>
      </c>
      <c r="H2350">
        <v>1</v>
      </c>
    </row>
    <row r="2351" spans="7:8" x14ac:dyDescent="0.45">
      <c r="G2351" t="s">
        <v>8220</v>
      </c>
      <c r="H2351">
        <v>5</v>
      </c>
    </row>
    <row r="2352" spans="7:8" x14ac:dyDescent="0.45">
      <c r="G2352" t="s">
        <v>8220</v>
      </c>
      <c r="H2352">
        <v>0</v>
      </c>
    </row>
    <row r="2353" spans="7:8" x14ac:dyDescent="0.45">
      <c r="G2353" t="s">
        <v>8220</v>
      </c>
      <c r="H2353">
        <v>0</v>
      </c>
    </row>
    <row r="2354" spans="7:8" x14ac:dyDescent="0.45">
      <c r="G2354" t="s">
        <v>8220</v>
      </c>
      <c r="H2354">
        <v>7</v>
      </c>
    </row>
    <row r="2355" spans="7:8" x14ac:dyDescent="0.45">
      <c r="G2355" t="s">
        <v>8220</v>
      </c>
      <c r="H2355">
        <v>0</v>
      </c>
    </row>
    <row r="2356" spans="7:8" x14ac:dyDescent="0.45">
      <c r="G2356" t="s">
        <v>8220</v>
      </c>
      <c r="H2356">
        <v>0</v>
      </c>
    </row>
    <row r="2357" spans="7:8" x14ac:dyDescent="0.45">
      <c r="G2357" t="s">
        <v>8220</v>
      </c>
      <c r="H2357">
        <v>1</v>
      </c>
    </row>
    <row r="2358" spans="7:8" x14ac:dyDescent="0.45">
      <c r="G2358" t="s">
        <v>8220</v>
      </c>
      <c r="H2358">
        <v>2</v>
      </c>
    </row>
    <row r="2359" spans="7:8" x14ac:dyDescent="0.45">
      <c r="G2359" t="s">
        <v>8220</v>
      </c>
      <c r="H2359">
        <v>0</v>
      </c>
    </row>
    <row r="2360" spans="7:8" x14ac:dyDescent="0.45">
      <c r="G2360" t="s">
        <v>8220</v>
      </c>
      <c r="H2360">
        <v>0</v>
      </c>
    </row>
    <row r="2361" spans="7:8" x14ac:dyDescent="0.45">
      <c r="G2361" t="s">
        <v>8220</v>
      </c>
      <c r="H2361">
        <v>0</v>
      </c>
    </row>
    <row r="2362" spans="7:8" x14ac:dyDescent="0.45">
      <c r="G2362" t="s">
        <v>8220</v>
      </c>
      <c r="H2362">
        <v>3</v>
      </c>
    </row>
    <row r="2363" spans="7:8" x14ac:dyDescent="0.45">
      <c r="G2363" t="s">
        <v>8220</v>
      </c>
      <c r="H2363">
        <v>1</v>
      </c>
    </row>
    <row r="2364" spans="7:8" x14ac:dyDescent="0.45">
      <c r="G2364" t="s">
        <v>8220</v>
      </c>
      <c r="H2364">
        <v>0</v>
      </c>
    </row>
    <row r="2365" spans="7:8" x14ac:dyDescent="0.45">
      <c r="G2365" t="s">
        <v>8220</v>
      </c>
      <c r="H2365">
        <v>2</v>
      </c>
    </row>
    <row r="2366" spans="7:8" x14ac:dyDescent="0.45">
      <c r="G2366" t="s">
        <v>8220</v>
      </c>
      <c r="H2366">
        <v>0</v>
      </c>
    </row>
    <row r="2367" spans="7:8" x14ac:dyDescent="0.45">
      <c r="G2367" t="s">
        <v>8220</v>
      </c>
      <c r="H2367">
        <v>0</v>
      </c>
    </row>
    <row r="2368" spans="7:8" x14ac:dyDescent="0.45">
      <c r="G2368" t="s">
        <v>8220</v>
      </c>
      <c r="H2368">
        <v>0</v>
      </c>
    </row>
    <row r="2369" spans="7:8" x14ac:dyDescent="0.45">
      <c r="G2369" t="s">
        <v>8220</v>
      </c>
      <c r="H2369">
        <v>27</v>
      </c>
    </row>
    <row r="2370" spans="7:8" x14ac:dyDescent="0.45">
      <c r="G2370" t="s">
        <v>8220</v>
      </c>
      <c r="H2370">
        <v>14</v>
      </c>
    </row>
    <row r="2371" spans="7:8" x14ac:dyDescent="0.45">
      <c r="G2371" t="s">
        <v>8220</v>
      </c>
      <c r="H2371">
        <v>2</v>
      </c>
    </row>
    <row r="2372" spans="7:8" x14ac:dyDescent="0.45">
      <c r="G2372" t="s">
        <v>8220</v>
      </c>
      <c r="H2372">
        <v>0</v>
      </c>
    </row>
    <row r="2373" spans="7:8" x14ac:dyDescent="0.45">
      <c r="G2373" t="s">
        <v>8220</v>
      </c>
      <c r="H2373">
        <v>4</v>
      </c>
    </row>
    <row r="2374" spans="7:8" x14ac:dyDescent="0.45">
      <c r="G2374" t="s">
        <v>8220</v>
      </c>
      <c r="H2374">
        <v>0</v>
      </c>
    </row>
    <row r="2375" spans="7:8" x14ac:dyDescent="0.45">
      <c r="G2375" t="s">
        <v>8220</v>
      </c>
      <c r="H2375">
        <v>6</v>
      </c>
    </row>
    <row r="2376" spans="7:8" x14ac:dyDescent="0.45">
      <c r="G2376" t="s">
        <v>8220</v>
      </c>
      <c r="H2376">
        <v>1</v>
      </c>
    </row>
    <row r="2377" spans="7:8" x14ac:dyDescent="0.45">
      <c r="G2377" t="s">
        <v>8220</v>
      </c>
      <c r="H2377">
        <v>1</v>
      </c>
    </row>
    <row r="2378" spans="7:8" x14ac:dyDescent="0.45">
      <c r="G2378" t="s">
        <v>8220</v>
      </c>
      <c r="H2378">
        <v>0</v>
      </c>
    </row>
    <row r="2379" spans="7:8" x14ac:dyDescent="0.45">
      <c r="G2379" t="s">
        <v>8220</v>
      </c>
      <c r="H2379">
        <v>4</v>
      </c>
    </row>
    <row r="2380" spans="7:8" x14ac:dyDescent="0.45">
      <c r="G2380" t="s">
        <v>8220</v>
      </c>
      <c r="H2380">
        <v>0</v>
      </c>
    </row>
    <row r="2381" spans="7:8" x14ac:dyDescent="0.45">
      <c r="G2381" t="s">
        <v>8220</v>
      </c>
      <c r="H2381">
        <v>0</v>
      </c>
    </row>
    <row r="2382" spans="7:8" x14ac:dyDescent="0.45">
      <c r="G2382" t="s">
        <v>8220</v>
      </c>
      <c r="H2382">
        <v>0</v>
      </c>
    </row>
    <row r="2383" spans="7:8" x14ac:dyDescent="0.45">
      <c r="G2383" t="s">
        <v>8220</v>
      </c>
      <c r="H2383">
        <v>3</v>
      </c>
    </row>
    <row r="2384" spans="7:8" x14ac:dyDescent="0.45">
      <c r="G2384" t="s">
        <v>8220</v>
      </c>
      <c r="H2384">
        <v>7</v>
      </c>
    </row>
    <row r="2385" spans="7:8" x14ac:dyDescent="0.45">
      <c r="G2385" t="s">
        <v>8220</v>
      </c>
      <c r="H2385">
        <v>2</v>
      </c>
    </row>
    <row r="2386" spans="7:8" x14ac:dyDescent="0.45">
      <c r="G2386" t="s">
        <v>8220</v>
      </c>
      <c r="H2386">
        <v>3</v>
      </c>
    </row>
    <row r="2387" spans="7:8" x14ac:dyDescent="0.45">
      <c r="G2387" t="s">
        <v>8220</v>
      </c>
      <c r="H2387">
        <v>8</v>
      </c>
    </row>
    <row r="2388" spans="7:8" x14ac:dyDescent="0.45">
      <c r="G2388" t="s">
        <v>8220</v>
      </c>
      <c r="H2388">
        <v>7</v>
      </c>
    </row>
    <row r="2389" spans="7:8" x14ac:dyDescent="0.45">
      <c r="G2389" t="s">
        <v>8220</v>
      </c>
      <c r="H2389">
        <v>0</v>
      </c>
    </row>
    <row r="2390" spans="7:8" x14ac:dyDescent="0.45">
      <c r="G2390" t="s">
        <v>8220</v>
      </c>
      <c r="H2390">
        <v>3</v>
      </c>
    </row>
    <row r="2391" spans="7:8" x14ac:dyDescent="0.45">
      <c r="G2391" t="s">
        <v>8220</v>
      </c>
      <c r="H2391">
        <v>8</v>
      </c>
    </row>
    <row r="2392" spans="7:8" x14ac:dyDescent="0.45">
      <c r="G2392" t="s">
        <v>8220</v>
      </c>
      <c r="H2392">
        <v>1</v>
      </c>
    </row>
    <row r="2393" spans="7:8" x14ac:dyDescent="0.45">
      <c r="G2393" t="s">
        <v>8220</v>
      </c>
      <c r="H2393">
        <v>0</v>
      </c>
    </row>
    <row r="2394" spans="7:8" x14ac:dyDescent="0.45">
      <c r="G2394" t="s">
        <v>8220</v>
      </c>
      <c r="H2394">
        <v>1</v>
      </c>
    </row>
    <row r="2395" spans="7:8" x14ac:dyDescent="0.45">
      <c r="G2395" t="s">
        <v>8220</v>
      </c>
      <c r="H2395">
        <v>0</v>
      </c>
    </row>
    <row r="2396" spans="7:8" x14ac:dyDescent="0.45">
      <c r="G2396" t="s">
        <v>8220</v>
      </c>
      <c r="H2396">
        <v>1</v>
      </c>
    </row>
    <row r="2397" spans="7:8" x14ac:dyDescent="0.45">
      <c r="G2397" t="s">
        <v>8220</v>
      </c>
      <c r="H2397">
        <v>2</v>
      </c>
    </row>
    <row r="2398" spans="7:8" x14ac:dyDescent="0.45">
      <c r="G2398" t="s">
        <v>8220</v>
      </c>
      <c r="H2398">
        <v>0</v>
      </c>
    </row>
    <row r="2399" spans="7:8" x14ac:dyDescent="0.45">
      <c r="G2399" t="s">
        <v>8220</v>
      </c>
      <c r="H2399">
        <v>1</v>
      </c>
    </row>
    <row r="2400" spans="7:8" x14ac:dyDescent="0.45">
      <c r="G2400" t="s">
        <v>8220</v>
      </c>
      <c r="H2400">
        <v>0</v>
      </c>
    </row>
    <row r="2401" spans="7:8" x14ac:dyDescent="0.45">
      <c r="G2401" t="s">
        <v>8220</v>
      </c>
      <c r="H2401">
        <v>0</v>
      </c>
    </row>
    <row r="2402" spans="7:8" x14ac:dyDescent="0.45">
      <c r="G2402" t="s">
        <v>8220</v>
      </c>
      <c r="H2402">
        <v>0</v>
      </c>
    </row>
    <row r="2403" spans="7:8" x14ac:dyDescent="0.45">
      <c r="G2403" t="s">
        <v>8220</v>
      </c>
      <c r="H2403">
        <v>0</v>
      </c>
    </row>
    <row r="2404" spans="7:8" x14ac:dyDescent="0.45">
      <c r="G2404" t="s">
        <v>8221</v>
      </c>
      <c r="H2404">
        <v>9</v>
      </c>
    </row>
    <row r="2405" spans="7:8" x14ac:dyDescent="0.45">
      <c r="G2405" t="s">
        <v>8221</v>
      </c>
      <c r="H2405">
        <v>1</v>
      </c>
    </row>
    <row r="2406" spans="7:8" x14ac:dyDescent="0.45">
      <c r="G2406" t="s">
        <v>8221</v>
      </c>
      <c r="H2406">
        <v>12</v>
      </c>
    </row>
    <row r="2407" spans="7:8" x14ac:dyDescent="0.45">
      <c r="G2407" t="s">
        <v>8221</v>
      </c>
      <c r="H2407">
        <v>0</v>
      </c>
    </row>
    <row r="2408" spans="7:8" x14ac:dyDescent="0.45">
      <c r="G2408" t="s">
        <v>8221</v>
      </c>
      <c r="H2408">
        <v>20</v>
      </c>
    </row>
    <row r="2409" spans="7:8" x14ac:dyDescent="0.45">
      <c r="G2409" t="s">
        <v>8221</v>
      </c>
      <c r="H2409">
        <v>16</v>
      </c>
    </row>
    <row r="2410" spans="7:8" x14ac:dyDescent="0.45">
      <c r="G2410" t="s">
        <v>8221</v>
      </c>
      <c r="H2410">
        <v>33</v>
      </c>
    </row>
    <row r="2411" spans="7:8" x14ac:dyDescent="0.45">
      <c r="G2411" t="s">
        <v>8221</v>
      </c>
      <c r="H2411">
        <v>2</v>
      </c>
    </row>
    <row r="2412" spans="7:8" x14ac:dyDescent="0.45">
      <c r="G2412" t="s">
        <v>8221</v>
      </c>
      <c r="H2412">
        <v>6</v>
      </c>
    </row>
    <row r="2413" spans="7:8" x14ac:dyDescent="0.45">
      <c r="G2413" t="s">
        <v>8221</v>
      </c>
      <c r="H2413">
        <v>0</v>
      </c>
    </row>
    <row r="2414" spans="7:8" x14ac:dyDescent="0.45">
      <c r="G2414" t="s">
        <v>8221</v>
      </c>
      <c r="H2414">
        <v>3</v>
      </c>
    </row>
    <row r="2415" spans="7:8" x14ac:dyDescent="0.45">
      <c r="G2415" t="s">
        <v>8221</v>
      </c>
      <c r="H2415">
        <v>0</v>
      </c>
    </row>
    <row r="2416" spans="7:8" x14ac:dyDescent="0.45">
      <c r="G2416" t="s">
        <v>8221</v>
      </c>
      <c r="H2416">
        <v>3</v>
      </c>
    </row>
    <row r="2417" spans="7:8" x14ac:dyDescent="0.45">
      <c r="G2417" t="s">
        <v>8221</v>
      </c>
      <c r="H2417">
        <v>13</v>
      </c>
    </row>
    <row r="2418" spans="7:8" x14ac:dyDescent="0.45">
      <c r="G2418" t="s">
        <v>8221</v>
      </c>
      <c r="H2418">
        <v>6</v>
      </c>
    </row>
    <row r="2419" spans="7:8" x14ac:dyDescent="0.45">
      <c r="G2419" t="s">
        <v>8221</v>
      </c>
      <c r="H2419">
        <v>1</v>
      </c>
    </row>
    <row r="2420" spans="7:8" x14ac:dyDescent="0.45">
      <c r="G2420" t="s">
        <v>8221</v>
      </c>
      <c r="H2420">
        <v>0</v>
      </c>
    </row>
    <row r="2421" spans="7:8" x14ac:dyDescent="0.45">
      <c r="G2421" t="s">
        <v>8221</v>
      </c>
      <c r="H2421">
        <v>5</v>
      </c>
    </row>
    <row r="2422" spans="7:8" x14ac:dyDescent="0.45">
      <c r="G2422" t="s">
        <v>8221</v>
      </c>
      <c r="H2422">
        <v>0</v>
      </c>
    </row>
    <row r="2423" spans="7:8" x14ac:dyDescent="0.45">
      <c r="G2423" t="s">
        <v>8221</v>
      </c>
      <c r="H2423">
        <v>36</v>
      </c>
    </row>
    <row r="2424" spans="7:8" x14ac:dyDescent="0.45">
      <c r="G2424" t="s">
        <v>8221</v>
      </c>
      <c r="H2424">
        <v>1</v>
      </c>
    </row>
    <row r="2425" spans="7:8" x14ac:dyDescent="0.45">
      <c r="G2425" t="s">
        <v>8221</v>
      </c>
      <c r="H2425">
        <v>1</v>
      </c>
    </row>
    <row r="2426" spans="7:8" x14ac:dyDescent="0.45">
      <c r="G2426" t="s">
        <v>8221</v>
      </c>
      <c r="H2426">
        <v>1</v>
      </c>
    </row>
    <row r="2427" spans="7:8" x14ac:dyDescent="0.45">
      <c r="G2427" t="s">
        <v>8221</v>
      </c>
      <c r="H2427">
        <v>9</v>
      </c>
    </row>
    <row r="2428" spans="7:8" x14ac:dyDescent="0.45">
      <c r="G2428" t="s">
        <v>8221</v>
      </c>
      <c r="H2428">
        <v>1</v>
      </c>
    </row>
    <row r="2429" spans="7:8" x14ac:dyDescent="0.45">
      <c r="G2429" t="s">
        <v>8221</v>
      </c>
      <c r="H2429">
        <v>0</v>
      </c>
    </row>
    <row r="2430" spans="7:8" x14ac:dyDescent="0.45">
      <c r="G2430" t="s">
        <v>8221</v>
      </c>
      <c r="H2430">
        <v>1</v>
      </c>
    </row>
    <row r="2431" spans="7:8" x14ac:dyDescent="0.45">
      <c r="G2431" t="s">
        <v>8221</v>
      </c>
      <c r="H2431">
        <v>1</v>
      </c>
    </row>
    <row r="2432" spans="7:8" x14ac:dyDescent="0.45">
      <c r="G2432" t="s">
        <v>8221</v>
      </c>
      <c r="H2432">
        <v>4</v>
      </c>
    </row>
    <row r="2433" spans="7:8" x14ac:dyDescent="0.45">
      <c r="G2433" t="s">
        <v>8221</v>
      </c>
      <c r="H2433">
        <v>2</v>
      </c>
    </row>
    <row r="2434" spans="7:8" x14ac:dyDescent="0.45">
      <c r="G2434" t="s">
        <v>8221</v>
      </c>
      <c r="H2434">
        <v>2</v>
      </c>
    </row>
    <row r="2435" spans="7:8" x14ac:dyDescent="0.45">
      <c r="G2435" t="s">
        <v>8221</v>
      </c>
      <c r="H2435">
        <v>2</v>
      </c>
    </row>
    <row r="2436" spans="7:8" x14ac:dyDescent="0.45">
      <c r="G2436" t="s">
        <v>8221</v>
      </c>
      <c r="H2436">
        <v>0</v>
      </c>
    </row>
    <row r="2437" spans="7:8" x14ac:dyDescent="0.45">
      <c r="G2437" t="s">
        <v>8221</v>
      </c>
      <c r="H2437">
        <v>2</v>
      </c>
    </row>
    <row r="2438" spans="7:8" x14ac:dyDescent="0.45">
      <c r="G2438" t="s">
        <v>8221</v>
      </c>
      <c r="H2438">
        <v>4</v>
      </c>
    </row>
    <row r="2439" spans="7:8" x14ac:dyDescent="0.45">
      <c r="G2439" t="s">
        <v>8221</v>
      </c>
      <c r="H2439">
        <v>2</v>
      </c>
    </row>
    <row r="2440" spans="7:8" x14ac:dyDescent="0.45">
      <c r="G2440" t="s">
        <v>8221</v>
      </c>
      <c r="H2440">
        <v>0</v>
      </c>
    </row>
    <row r="2441" spans="7:8" x14ac:dyDescent="0.45">
      <c r="G2441" t="s">
        <v>8221</v>
      </c>
      <c r="H2441">
        <v>1</v>
      </c>
    </row>
    <row r="2442" spans="7:8" x14ac:dyDescent="0.45">
      <c r="G2442" t="s">
        <v>8221</v>
      </c>
      <c r="H2442">
        <v>0</v>
      </c>
    </row>
    <row r="2443" spans="7:8" x14ac:dyDescent="0.45">
      <c r="G2443" t="s">
        <v>8221</v>
      </c>
      <c r="H2443">
        <v>2</v>
      </c>
    </row>
    <row r="2444" spans="7:8" x14ac:dyDescent="0.45">
      <c r="G2444" t="s">
        <v>8219</v>
      </c>
      <c r="H2444">
        <v>109</v>
      </c>
    </row>
    <row r="2445" spans="7:8" x14ac:dyDescent="0.45">
      <c r="G2445" t="s">
        <v>8219</v>
      </c>
      <c r="H2445">
        <v>372</v>
      </c>
    </row>
    <row r="2446" spans="7:8" x14ac:dyDescent="0.45">
      <c r="G2446" t="s">
        <v>8219</v>
      </c>
      <c r="H2446">
        <v>311</v>
      </c>
    </row>
    <row r="2447" spans="7:8" x14ac:dyDescent="0.45">
      <c r="G2447" t="s">
        <v>8219</v>
      </c>
      <c r="H2447">
        <v>61</v>
      </c>
    </row>
    <row r="2448" spans="7:8" x14ac:dyDescent="0.45">
      <c r="G2448" t="s">
        <v>8219</v>
      </c>
      <c r="H2448">
        <v>115</v>
      </c>
    </row>
    <row r="2449" spans="7:8" x14ac:dyDescent="0.45">
      <c r="G2449" t="s">
        <v>8219</v>
      </c>
      <c r="H2449">
        <v>111</v>
      </c>
    </row>
    <row r="2450" spans="7:8" x14ac:dyDescent="0.45">
      <c r="G2450" t="s">
        <v>8219</v>
      </c>
      <c r="H2450">
        <v>337</v>
      </c>
    </row>
    <row r="2451" spans="7:8" x14ac:dyDescent="0.45">
      <c r="G2451" t="s">
        <v>8219</v>
      </c>
      <c r="H2451">
        <v>9</v>
      </c>
    </row>
    <row r="2452" spans="7:8" x14ac:dyDescent="0.45">
      <c r="G2452" t="s">
        <v>8219</v>
      </c>
      <c r="H2452">
        <v>120</v>
      </c>
    </row>
    <row r="2453" spans="7:8" x14ac:dyDescent="0.45">
      <c r="G2453" t="s">
        <v>8219</v>
      </c>
      <c r="H2453">
        <v>102</v>
      </c>
    </row>
    <row r="2454" spans="7:8" x14ac:dyDescent="0.45">
      <c r="G2454" t="s">
        <v>8219</v>
      </c>
      <c r="H2454">
        <v>186</v>
      </c>
    </row>
    <row r="2455" spans="7:8" x14ac:dyDescent="0.45">
      <c r="G2455" t="s">
        <v>8219</v>
      </c>
      <c r="H2455">
        <v>15</v>
      </c>
    </row>
    <row r="2456" spans="7:8" x14ac:dyDescent="0.45">
      <c r="G2456" t="s">
        <v>8219</v>
      </c>
      <c r="H2456">
        <v>67</v>
      </c>
    </row>
    <row r="2457" spans="7:8" x14ac:dyDescent="0.45">
      <c r="G2457" t="s">
        <v>8219</v>
      </c>
      <c r="H2457">
        <v>130</v>
      </c>
    </row>
    <row r="2458" spans="7:8" x14ac:dyDescent="0.45">
      <c r="G2458" t="s">
        <v>8219</v>
      </c>
      <c r="H2458">
        <v>16</v>
      </c>
    </row>
    <row r="2459" spans="7:8" x14ac:dyDescent="0.45">
      <c r="G2459" t="s">
        <v>8219</v>
      </c>
      <c r="H2459">
        <v>67</v>
      </c>
    </row>
    <row r="2460" spans="7:8" x14ac:dyDescent="0.45">
      <c r="G2460" t="s">
        <v>8219</v>
      </c>
      <c r="H2460">
        <v>124</v>
      </c>
    </row>
    <row r="2461" spans="7:8" x14ac:dyDescent="0.45">
      <c r="G2461" t="s">
        <v>8219</v>
      </c>
      <c r="H2461">
        <v>80</v>
      </c>
    </row>
    <row r="2462" spans="7:8" x14ac:dyDescent="0.45">
      <c r="G2462" t="s">
        <v>8219</v>
      </c>
      <c r="H2462">
        <v>282</v>
      </c>
    </row>
    <row r="2463" spans="7:8" x14ac:dyDescent="0.45">
      <c r="G2463" t="s">
        <v>8219</v>
      </c>
      <c r="H2463">
        <v>68</v>
      </c>
    </row>
    <row r="2464" spans="7:8" x14ac:dyDescent="0.45">
      <c r="G2464" t="s">
        <v>8219</v>
      </c>
      <c r="H2464">
        <v>86</v>
      </c>
    </row>
    <row r="2465" spans="7:8" x14ac:dyDescent="0.45">
      <c r="G2465" t="s">
        <v>8219</v>
      </c>
      <c r="H2465">
        <v>115</v>
      </c>
    </row>
    <row r="2466" spans="7:8" x14ac:dyDescent="0.45">
      <c r="G2466" t="s">
        <v>8219</v>
      </c>
      <c r="H2466">
        <v>75</v>
      </c>
    </row>
    <row r="2467" spans="7:8" x14ac:dyDescent="0.45">
      <c r="G2467" t="s">
        <v>8219</v>
      </c>
      <c r="H2467">
        <v>43</v>
      </c>
    </row>
    <row r="2468" spans="7:8" x14ac:dyDescent="0.45">
      <c r="G2468" t="s">
        <v>8219</v>
      </c>
      <c r="H2468">
        <v>48</v>
      </c>
    </row>
    <row r="2469" spans="7:8" x14ac:dyDescent="0.45">
      <c r="G2469" t="s">
        <v>8219</v>
      </c>
      <c r="H2469">
        <v>52</v>
      </c>
    </row>
    <row r="2470" spans="7:8" x14ac:dyDescent="0.45">
      <c r="G2470" t="s">
        <v>8219</v>
      </c>
      <c r="H2470">
        <v>43</v>
      </c>
    </row>
    <row r="2471" spans="7:8" x14ac:dyDescent="0.45">
      <c r="G2471" t="s">
        <v>8219</v>
      </c>
      <c r="H2471">
        <v>58</v>
      </c>
    </row>
    <row r="2472" spans="7:8" x14ac:dyDescent="0.45">
      <c r="G2472" t="s">
        <v>8219</v>
      </c>
      <c r="H2472">
        <v>47</v>
      </c>
    </row>
    <row r="2473" spans="7:8" x14ac:dyDescent="0.45">
      <c r="G2473" t="s">
        <v>8219</v>
      </c>
      <c r="H2473">
        <v>36</v>
      </c>
    </row>
    <row r="2474" spans="7:8" x14ac:dyDescent="0.45">
      <c r="G2474" t="s">
        <v>8219</v>
      </c>
      <c r="H2474">
        <v>17</v>
      </c>
    </row>
    <row r="2475" spans="7:8" x14ac:dyDescent="0.45">
      <c r="G2475" t="s">
        <v>8219</v>
      </c>
      <c r="H2475">
        <v>104</v>
      </c>
    </row>
    <row r="2476" spans="7:8" x14ac:dyDescent="0.45">
      <c r="G2476" t="s">
        <v>8219</v>
      </c>
      <c r="H2476">
        <v>47</v>
      </c>
    </row>
    <row r="2477" spans="7:8" x14ac:dyDescent="0.45">
      <c r="G2477" t="s">
        <v>8219</v>
      </c>
      <c r="H2477">
        <v>38</v>
      </c>
    </row>
    <row r="2478" spans="7:8" x14ac:dyDescent="0.45">
      <c r="G2478" t="s">
        <v>8219</v>
      </c>
      <c r="H2478">
        <v>81</v>
      </c>
    </row>
    <row r="2479" spans="7:8" x14ac:dyDescent="0.45">
      <c r="G2479" t="s">
        <v>8219</v>
      </c>
      <c r="H2479">
        <v>55</v>
      </c>
    </row>
    <row r="2480" spans="7:8" x14ac:dyDescent="0.45">
      <c r="G2480" t="s">
        <v>8219</v>
      </c>
      <c r="H2480">
        <v>41</v>
      </c>
    </row>
    <row r="2481" spans="7:8" x14ac:dyDescent="0.45">
      <c r="G2481" t="s">
        <v>8219</v>
      </c>
      <c r="H2481">
        <v>79</v>
      </c>
    </row>
    <row r="2482" spans="7:8" x14ac:dyDescent="0.45">
      <c r="G2482" t="s">
        <v>8219</v>
      </c>
      <c r="H2482">
        <v>16</v>
      </c>
    </row>
    <row r="2483" spans="7:8" x14ac:dyDescent="0.45">
      <c r="G2483" t="s">
        <v>8219</v>
      </c>
      <c r="H2483">
        <v>8</v>
      </c>
    </row>
    <row r="2484" spans="7:8" x14ac:dyDescent="0.45">
      <c r="G2484" t="s">
        <v>8219</v>
      </c>
      <c r="H2484">
        <v>95</v>
      </c>
    </row>
    <row r="2485" spans="7:8" x14ac:dyDescent="0.45">
      <c r="G2485" t="s">
        <v>8219</v>
      </c>
      <c r="H2485">
        <v>25</v>
      </c>
    </row>
    <row r="2486" spans="7:8" x14ac:dyDescent="0.45">
      <c r="G2486" t="s">
        <v>8219</v>
      </c>
      <c r="H2486">
        <v>19</v>
      </c>
    </row>
    <row r="2487" spans="7:8" x14ac:dyDescent="0.45">
      <c r="G2487" t="s">
        <v>8219</v>
      </c>
      <c r="H2487">
        <v>90</v>
      </c>
    </row>
    <row r="2488" spans="7:8" x14ac:dyDescent="0.45">
      <c r="G2488" t="s">
        <v>8219</v>
      </c>
      <c r="H2488">
        <v>41</v>
      </c>
    </row>
    <row r="2489" spans="7:8" x14ac:dyDescent="0.45">
      <c r="G2489" t="s">
        <v>8219</v>
      </c>
      <c r="H2489">
        <v>30</v>
      </c>
    </row>
    <row r="2490" spans="7:8" x14ac:dyDescent="0.45">
      <c r="G2490" t="s">
        <v>8219</v>
      </c>
      <c r="H2490">
        <v>38</v>
      </c>
    </row>
    <row r="2491" spans="7:8" x14ac:dyDescent="0.45">
      <c r="G2491" t="s">
        <v>8219</v>
      </c>
      <c r="H2491">
        <v>65</v>
      </c>
    </row>
    <row r="2492" spans="7:8" x14ac:dyDescent="0.45">
      <c r="G2492" t="s">
        <v>8219</v>
      </c>
      <c r="H2492">
        <v>75</v>
      </c>
    </row>
    <row r="2493" spans="7:8" x14ac:dyDescent="0.45">
      <c r="G2493" t="s">
        <v>8219</v>
      </c>
      <c r="H2493">
        <v>16</v>
      </c>
    </row>
    <row r="2494" spans="7:8" x14ac:dyDescent="0.45">
      <c r="G2494" t="s">
        <v>8219</v>
      </c>
      <c r="H2494">
        <v>10</v>
      </c>
    </row>
    <row r="2495" spans="7:8" x14ac:dyDescent="0.45">
      <c r="G2495" t="s">
        <v>8219</v>
      </c>
      <c r="H2495">
        <v>27</v>
      </c>
    </row>
    <row r="2496" spans="7:8" x14ac:dyDescent="0.45">
      <c r="G2496" t="s">
        <v>8219</v>
      </c>
      <c r="H2496">
        <v>259</v>
      </c>
    </row>
    <row r="2497" spans="7:8" x14ac:dyDescent="0.45">
      <c r="G2497" t="s">
        <v>8219</v>
      </c>
      <c r="H2497">
        <v>39</v>
      </c>
    </row>
    <row r="2498" spans="7:8" x14ac:dyDescent="0.45">
      <c r="G2498" t="s">
        <v>8219</v>
      </c>
      <c r="H2498">
        <v>42</v>
      </c>
    </row>
    <row r="2499" spans="7:8" x14ac:dyDescent="0.45">
      <c r="G2499" t="s">
        <v>8219</v>
      </c>
      <c r="H2499">
        <v>10</v>
      </c>
    </row>
    <row r="2500" spans="7:8" x14ac:dyDescent="0.45">
      <c r="G2500" t="s">
        <v>8219</v>
      </c>
      <c r="H2500">
        <v>56</v>
      </c>
    </row>
    <row r="2501" spans="7:8" x14ac:dyDescent="0.45">
      <c r="G2501" t="s">
        <v>8219</v>
      </c>
      <c r="H2501">
        <v>20</v>
      </c>
    </row>
    <row r="2502" spans="7:8" x14ac:dyDescent="0.45">
      <c r="G2502" t="s">
        <v>8219</v>
      </c>
      <c r="H2502">
        <v>170</v>
      </c>
    </row>
    <row r="2503" spans="7:8" x14ac:dyDescent="0.45">
      <c r="G2503" t="s">
        <v>8219</v>
      </c>
      <c r="H2503">
        <v>29</v>
      </c>
    </row>
    <row r="2504" spans="7:8" x14ac:dyDescent="0.45">
      <c r="G2504" t="s">
        <v>8221</v>
      </c>
      <c r="H2504">
        <v>7</v>
      </c>
    </row>
    <row r="2505" spans="7:8" x14ac:dyDescent="0.45">
      <c r="G2505" t="s">
        <v>8221</v>
      </c>
      <c r="H2505">
        <v>5</v>
      </c>
    </row>
    <row r="2506" spans="7:8" x14ac:dyDescent="0.45">
      <c r="G2506" t="s">
        <v>8221</v>
      </c>
      <c r="H2506">
        <v>0</v>
      </c>
    </row>
    <row r="2507" spans="7:8" x14ac:dyDescent="0.45">
      <c r="G2507" t="s">
        <v>8221</v>
      </c>
      <c r="H2507">
        <v>0</v>
      </c>
    </row>
    <row r="2508" spans="7:8" x14ac:dyDescent="0.45">
      <c r="G2508" t="s">
        <v>8221</v>
      </c>
      <c r="H2508">
        <v>0</v>
      </c>
    </row>
    <row r="2509" spans="7:8" x14ac:dyDescent="0.45">
      <c r="G2509" t="s">
        <v>8221</v>
      </c>
      <c r="H2509">
        <v>2</v>
      </c>
    </row>
    <row r="2510" spans="7:8" x14ac:dyDescent="0.45">
      <c r="G2510" t="s">
        <v>8221</v>
      </c>
      <c r="H2510">
        <v>0</v>
      </c>
    </row>
    <row r="2511" spans="7:8" x14ac:dyDescent="0.45">
      <c r="G2511" t="s">
        <v>8221</v>
      </c>
      <c r="H2511">
        <v>0</v>
      </c>
    </row>
    <row r="2512" spans="7:8" x14ac:dyDescent="0.45">
      <c r="G2512" t="s">
        <v>8221</v>
      </c>
      <c r="H2512">
        <v>28</v>
      </c>
    </row>
    <row r="2513" spans="7:8" x14ac:dyDescent="0.45">
      <c r="G2513" t="s">
        <v>8221</v>
      </c>
      <c r="H2513">
        <v>2</v>
      </c>
    </row>
    <row r="2514" spans="7:8" x14ac:dyDescent="0.45">
      <c r="G2514" t="s">
        <v>8221</v>
      </c>
      <c r="H2514">
        <v>0</v>
      </c>
    </row>
    <row r="2515" spans="7:8" x14ac:dyDescent="0.45">
      <c r="G2515" t="s">
        <v>8221</v>
      </c>
      <c r="H2515">
        <v>0</v>
      </c>
    </row>
    <row r="2516" spans="7:8" x14ac:dyDescent="0.45">
      <c r="G2516" t="s">
        <v>8221</v>
      </c>
      <c r="H2516">
        <v>0</v>
      </c>
    </row>
    <row r="2517" spans="7:8" x14ac:dyDescent="0.45">
      <c r="G2517" t="s">
        <v>8221</v>
      </c>
      <c r="H2517">
        <v>4</v>
      </c>
    </row>
    <row r="2518" spans="7:8" x14ac:dyDescent="0.45">
      <c r="G2518" t="s">
        <v>8221</v>
      </c>
      <c r="H2518">
        <v>12</v>
      </c>
    </row>
    <row r="2519" spans="7:8" x14ac:dyDescent="0.45">
      <c r="G2519" t="s">
        <v>8221</v>
      </c>
      <c r="H2519">
        <v>0</v>
      </c>
    </row>
    <row r="2520" spans="7:8" x14ac:dyDescent="0.45">
      <c r="G2520" t="s">
        <v>8221</v>
      </c>
      <c r="H2520">
        <v>33</v>
      </c>
    </row>
    <row r="2521" spans="7:8" x14ac:dyDescent="0.45">
      <c r="G2521" t="s">
        <v>8221</v>
      </c>
      <c r="H2521">
        <v>0</v>
      </c>
    </row>
    <row r="2522" spans="7:8" x14ac:dyDescent="0.45">
      <c r="G2522" t="s">
        <v>8221</v>
      </c>
      <c r="H2522">
        <v>4</v>
      </c>
    </row>
    <row r="2523" spans="7:8" x14ac:dyDescent="0.45">
      <c r="G2523" t="s">
        <v>8221</v>
      </c>
      <c r="H2523">
        <v>0</v>
      </c>
    </row>
    <row r="2524" spans="7:8" x14ac:dyDescent="0.45">
      <c r="G2524" t="s">
        <v>8219</v>
      </c>
      <c r="H2524">
        <v>132</v>
      </c>
    </row>
    <row r="2525" spans="7:8" x14ac:dyDescent="0.45">
      <c r="G2525" t="s">
        <v>8219</v>
      </c>
      <c r="H2525">
        <v>27</v>
      </c>
    </row>
    <row r="2526" spans="7:8" x14ac:dyDescent="0.45">
      <c r="G2526" t="s">
        <v>8219</v>
      </c>
      <c r="H2526">
        <v>26</v>
      </c>
    </row>
    <row r="2527" spans="7:8" x14ac:dyDescent="0.45">
      <c r="G2527" t="s">
        <v>8219</v>
      </c>
      <c r="H2527">
        <v>43</v>
      </c>
    </row>
    <row r="2528" spans="7:8" x14ac:dyDescent="0.45">
      <c r="G2528" t="s">
        <v>8219</v>
      </c>
      <c r="H2528">
        <v>80</v>
      </c>
    </row>
    <row r="2529" spans="7:8" x14ac:dyDescent="0.45">
      <c r="G2529" t="s">
        <v>8219</v>
      </c>
      <c r="H2529">
        <v>33</v>
      </c>
    </row>
    <row r="2530" spans="7:8" x14ac:dyDescent="0.45">
      <c r="G2530" t="s">
        <v>8219</v>
      </c>
      <c r="H2530">
        <v>71</v>
      </c>
    </row>
    <row r="2531" spans="7:8" x14ac:dyDescent="0.45">
      <c r="G2531" t="s">
        <v>8219</v>
      </c>
      <c r="H2531">
        <v>81</v>
      </c>
    </row>
    <row r="2532" spans="7:8" x14ac:dyDescent="0.45">
      <c r="G2532" t="s">
        <v>8219</v>
      </c>
      <c r="H2532">
        <v>76</v>
      </c>
    </row>
    <row r="2533" spans="7:8" x14ac:dyDescent="0.45">
      <c r="G2533" t="s">
        <v>8219</v>
      </c>
      <c r="H2533">
        <v>48</v>
      </c>
    </row>
    <row r="2534" spans="7:8" x14ac:dyDescent="0.45">
      <c r="G2534" t="s">
        <v>8219</v>
      </c>
      <c r="H2534">
        <v>61</v>
      </c>
    </row>
    <row r="2535" spans="7:8" x14ac:dyDescent="0.45">
      <c r="G2535" t="s">
        <v>8219</v>
      </c>
      <c r="H2535">
        <v>60</v>
      </c>
    </row>
    <row r="2536" spans="7:8" x14ac:dyDescent="0.45">
      <c r="G2536" t="s">
        <v>8219</v>
      </c>
      <c r="H2536">
        <v>136</v>
      </c>
    </row>
    <row r="2537" spans="7:8" x14ac:dyDescent="0.45">
      <c r="G2537" t="s">
        <v>8219</v>
      </c>
      <c r="H2537">
        <v>14</v>
      </c>
    </row>
    <row r="2538" spans="7:8" x14ac:dyDescent="0.45">
      <c r="G2538" t="s">
        <v>8219</v>
      </c>
      <c r="H2538">
        <v>78</v>
      </c>
    </row>
    <row r="2539" spans="7:8" x14ac:dyDescent="0.45">
      <c r="G2539" t="s">
        <v>8219</v>
      </c>
      <c r="H2539">
        <v>4</v>
      </c>
    </row>
    <row r="2540" spans="7:8" x14ac:dyDescent="0.45">
      <c r="G2540" t="s">
        <v>8219</v>
      </c>
      <c r="H2540">
        <v>11</v>
      </c>
    </row>
    <row r="2541" spans="7:8" x14ac:dyDescent="0.45">
      <c r="G2541" t="s">
        <v>8219</v>
      </c>
      <c r="H2541">
        <v>185</v>
      </c>
    </row>
    <row r="2542" spans="7:8" x14ac:dyDescent="0.45">
      <c r="G2542" t="s">
        <v>8219</v>
      </c>
      <c r="H2542">
        <v>59</v>
      </c>
    </row>
    <row r="2543" spans="7:8" x14ac:dyDescent="0.45">
      <c r="G2543" t="s">
        <v>8219</v>
      </c>
      <c r="H2543">
        <v>27</v>
      </c>
    </row>
    <row r="2544" spans="7:8" x14ac:dyDescent="0.45">
      <c r="G2544" t="s">
        <v>8219</v>
      </c>
      <c r="H2544">
        <v>63</v>
      </c>
    </row>
    <row r="2545" spans="7:8" x14ac:dyDescent="0.45">
      <c r="G2545" t="s">
        <v>8219</v>
      </c>
      <c r="H2545">
        <v>13</v>
      </c>
    </row>
    <row r="2546" spans="7:8" x14ac:dyDescent="0.45">
      <c r="G2546" t="s">
        <v>8219</v>
      </c>
      <c r="H2546">
        <v>13</v>
      </c>
    </row>
    <row r="2547" spans="7:8" x14ac:dyDescent="0.45">
      <c r="G2547" t="s">
        <v>8219</v>
      </c>
      <c r="H2547">
        <v>57</v>
      </c>
    </row>
    <row r="2548" spans="7:8" x14ac:dyDescent="0.45">
      <c r="G2548" t="s">
        <v>8219</v>
      </c>
      <c r="H2548">
        <v>61</v>
      </c>
    </row>
    <row r="2549" spans="7:8" x14ac:dyDescent="0.45">
      <c r="G2549" t="s">
        <v>8219</v>
      </c>
      <c r="H2549">
        <v>65</v>
      </c>
    </row>
    <row r="2550" spans="7:8" x14ac:dyDescent="0.45">
      <c r="G2550" t="s">
        <v>8219</v>
      </c>
      <c r="H2550">
        <v>134</v>
      </c>
    </row>
    <row r="2551" spans="7:8" x14ac:dyDescent="0.45">
      <c r="G2551" t="s">
        <v>8219</v>
      </c>
      <c r="H2551">
        <v>37</v>
      </c>
    </row>
    <row r="2552" spans="7:8" x14ac:dyDescent="0.45">
      <c r="G2552" t="s">
        <v>8219</v>
      </c>
      <c r="H2552">
        <v>37</v>
      </c>
    </row>
    <row r="2553" spans="7:8" x14ac:dyDescent="0.45">
      <c r="G2553" t="s">
        <v>8219</v>
      </c>
      <c r="H2553">
        <v>150</v>
      </c>
    </row>
    <row r="2554" spans="7:8" x14ac:dyDescent="0.45">
      <c r="G2554" t="s">
        <v>8219</v>
      </c>
      <c r="H2554">
        <v>56</v>
      </c>
    </row>
    <row r="2555" spans="7:8" x14ac:dyDescent="0.45">
      <c r="G2555" t="s">
        <v>8219</v>
      </c>
      <c r="H2555">
        <v>18</v>
      </c>
    </row>
    <row r="2556" spans="7:8" x14ac:dyDescent="0.45">
      <c r="G2556" t="s">
        <v>8219</v>
      </c>
      <c r="H2556">
        <v>60</v>
      </c>
    </row>
    <row r="2557" spans="7:8" x14ac:dyDescent="0.45">
      <c r="G2557" t="s">
        <v>8219</v>
      </c>
      <c r="H2557">
        <v>67</v>
      </c>
    </row>
    <row r="2558" spans="7:8" x14ac:dyDescent="0.45">
      <c r="G2558" t="s">
        <v>8219</v>
      </c>
      <c r="H2558">
        <v>35</v>
      </c>
    </row>
    <row r="2559" spans="7:8" x14ac:dyDescent="0.45">
      <c r="G2559" t="s">
        <v>8219</v>
      </c>
      <c r="H2559">
        <v>34</v>
      </c>
    </row>
    <row r="2560" spans="7:8" x14ac:dyDescent="0.45">
      <c r="G2560" t="s">
        <v>8219</v>
      </c>
      <c r="H2560">
        <v>36</v>
      </c>
    </row>
    <row r="2561" spans="7:8" x14ac:dyDescent="0.45">
      <c r="G2561" t="s">
        <v>8219</v>
      </c>
      <c r="H2561">
        <v>18</v>
      </c>
    </row>
    <row r="2562" spans="7:8" x14ac:dyDescent="0.45">
      <c r="G2562" t="s">
        <v>8219</v>
      </c>
      <c r="H2562">
        <v>25</v>
      </c>
    </row>
    <row r="2563" spans="7:8" x14ac:dyDescent="0.45">
      <c r="G2563" t="s">
        <v>8219</v>
      </c>
      <c r="H2563">
        <v>21</v>
      </c>
    </row>
    <row r="2564" spans="7:8" x14ac:dyDescent="0.45">
      <c r="G2564" t="s">
        <v>8220</v>
      </c>
      <c r="H2564">
        <v>0</v>
      </c>
    </row>
    <row r="2565" spans="7:8" x14ac:dyDescent="0.45">
      <c r="G2565" t="s">
        <v>8220</v>
      </c>
      <c r="H2565">
        <v>3</v>
      </c>
    </row>
    <row r="2566" spans="7:8" x14ac:dyDescent="0.45">
      <c r="G2566" t="s">
        <v>8220</v>
      </c>
      <c r="H2566">
        <v>0</v>
      </c>
    </row>
    <row r="2567" spans="7:8" x14ac:dyDescent="0.45">
      <c r="G2567" t="s">
        <v>8220</v>
      </c>
      <c r="H2567">
        <v>0</v>
      </c>
    </row>
    <row r="2568" spans="7:8" x14ac:dyDescent="0.45">
      <c r="G2568" t="s">
        <v>8220</v>
      </c>
      <c r="H2568">
        <v>1</v>
      </c>
    </row>
    <row r="2569" spans="7:8" x14ac:dyDescent="0.45">
      <c r="G2569" t="s">
        <v>8220</v>
      </c>
      <c r="H2569">
        <v>0</v>
      </c>
    </row>
    <row r="2570" spans="7:8" x14ac:dyDescent="0.45">
      <c r="G2570" t="s">
        <v>8220</v>
      </c>
      <c r="H2570">
        <v>2</v>
      </c>
    </row>
    <row r="2571" spans="7:8" x14ac:dyDescent="0.45">
      <c r="G2571" t="s">
        <v>8220</v>
      </c>
      <c r="H2571">
        <v>1</v>
      </c>
    </row>
    <row r="2572" spans="7:8" x14ac:dyDescent="0.45">
      <c r="G2572" t="s">
        <v>8220</v>
      </c>
      <c r="H2572">
        <v>2</v>
      </c>
    </row>
    <row r="2573" spans="7:8" x14ac:dyDescent="0.45">
      <c r="G2573" t="s">
        <v>8220</v>
      </c>
      <c r="H2573">
        <v>2</v>
      </c>
    </row>
    <row r="2574" spans="7:8" x14ac:dyDescent="0.45">
      <c r="G2574" t="s">
        <v>8220</v>
      </c>
      <c r="H2574">
        <v>4</v>
      </c>
    </row>
    <row r="2575" spans="7:8" x14ac:dyDescent="0.45">
      <c r="G2575" t="s">
        <v>8220</v>
      </c>
      <c r="H2575">
        <v>0</v>
      </c>
    </row>
    <row r="2576" spans="7:8" x14ac:dyDescent="0.45">
      <c r="G2576" t="s">
        <v>8220</v>
      </c>
      <c r="H2576">
        <v>0</v>
      </c>
    </row>
    <row r="2577" spans="7:8" x14ac:dyDescent="0.45">
      <c r="G2577" t="s">
        <v>8220</v>
      </c>
      <c r="H2577">
        <v>0</v>
      </c>
    </row>
    <row r="2578" spans="7:8" x14ac:dyDescent="0.45">
      <c r="G2578" t="s">
        <v>8220</v>
      </c>
      <c r="H2578">
        <v>0</v>
      </c>
    </row>
    <row r="2579" spans="7:8" x14ac:dyDescent="0.45">
      <c r="G2579" t="s">
        <v>8220</v>
      </c>
      <c r="H2579">
        <v>0</v>
      </c>
    </row>
    <row r="2580" spans="7:8" x14ac:dyDescent="0.45">
      <c r="G2580" t="s">
        <v>8220</v>
      </c>
      <c r="H2580">
        <v>0</v>
      </c>
    </row>
    <row r="2581" spans="7:8" x14ac:dyDescent="0.45">
      <c r="G2581" t="s">
        <v>8220</v>
      </c>
      <c r="H2581">
        <v>0</v>
      </c>
    </row>
    <row r="2582" spans="7:8" x14ac:dyDescent="0.45">
      <c r="G2582" t="s">
        <v>8220</v>
      </c>
      <c r="H2582">
        <v>12</v>
      </c>
    </row>
    <row r="2583" spans="7:8" x14ac:dyDescent="0.45">
      <c r="G2583" t="s">
        <v>8220</v>
      </c>
      <c r="H2583">
        <v>2</v>
      </c>
    </row>
    <row r="2584" spans="7:8" x14ac:dyDescent="0.45">
      <c r="G2584" t="s">
        <v>8221</v>
      </c>
      <c r="H2584">
        <v>11</v>
      </c>
    </row>
    <row r="2585" spans="7:8" x14ac:dyDescent="0.45">
      <c r="G2585" t="s">
        <v>8221</v>
      </c>
      <c r="H2585">
        <v>1</v>
      </c>
    </row>
    <row r="2586" spans="7:8" x14ac:dyDescent="0.45">
      <c r="G2586" t="s">
        <v>8221</v>
      </c>
      <c r="H2586">
        <v>5</v>
      </c>
    </row>
    <row r="2587" spans="7:8" x14ac:dyDescent="0.45">
      <c r="G2587" t="s">
        <v>8221</v>
      </c>
      <c r="H2587">
        <v>0</v>
      </c>
    </row>
    <row r="2588" spans="7:8" x14ac:dyDescent="0.45">
      <c r="G2588" t="s">
        <v>8221</v>
      </c>
      <c r="H2588">
        <v>1</v>
      </c>
    </row>
    <row r="2589" spans="7:8" x14ac:dyDescent="0.45">
      <c r="G2589" t="s">
        <v>8221</v>
      </c>
      <c r="H2589">
        <v>1</v>
      </c>
    </row>
    <row r="2590" spans="7:8" x14ac:dyDescent="0.45">
      <c r="G2590" t="s">
        <v>8221</v>
      </c>
      <c r="H2590">
        <v>6</v>
      </c>
    </row>
    <row r="2591" spans="7:8" x14ac:dyDescent="0.45">
      <c r="G2591" t="s">
        <v>8221</v>
      </c>
      <c r="H2591">
        <v>8</v>
      </c>
    </row>
    <row r="2592" spans="7:8" x14ac:dyDescent="0.45">
      <c r="G2592" t="s">
        <v>8221</v>
      </c>
      <c r="H2592">
        <v>1</v>
      </c>
    </row>
    <row r="2593" spans="7:8" x14ac:dyDescent="0.45">
      <c r="G2593" t="s">
        <v>8221</v>
      </c>
      <c r="H2593">
        <v>0</v>
      </c>
    </row>
    <row r="2594" spans="7:8" x14ac:dyDescent="0.45">
      <c r="G2594" t="s">
        <v>8221</v>
      </c>
      <c r="H2594">
        <v>2</v>
      </c>
    </row>
    <row r="2595" spans="7:8" x14ac:dyDescent="0.45">
      <c r="G2595" t="s">
        <v>8221</v>
      </c>
      <c r="H2595">
        <v>1</v>
      </c>
    </row>
    <row r="2596" spans="7:8" x14ac:dyDescent="0.45">
      <c r="G2596" t="s">
        <v>8221</v>
      </c>
      <c r="H2596">
        <v>0</v>
      </c>
    </row>
    <row r="2597" spans="7:8" x14ac:dyDescent="0.45">
      <c r="G2597" t="s">
        <v>8221</v>
      </c>
      <c r="H2597">
        <v>1</v>
      </c>
    </row>
    <row r="2598" spans="7:8" x14ac:dyDescent="0.45">
      <c r="G2598" t="s">
        <v>8221</v>
      </c>
      <c r="H2598">
        <v>19</v>
      </c>
    </row>
    <row r="2599" spans="7:8" x14ac:dyDescent="0.45">
      <c r="G2599" t="s">
        <v>8221</v>
      </c>
      <c r="H2599">
        <v>27</v>
      </c>
    </row>
    <row r="2600" spans="7:8" x14ac:dyDescent="0.45">
      <c r="G2600" t="s">
        <v>8221</v>
      </c>
      <c r="H2600">
        <v>7</v>
      </c>
    </row>
    <row r="2601" spans="7:8" x14ac:dyDescent="0.45">
      <c r="G2601" t="s">
        <v>8221</v>
      </c>
      <c r="H2601">
        <v>14</v>
      </c>
    </row>
    <row r="2602" spans="7:8" x14ac:dyDescent="0.45">
      <c r="G2602" t="s">
        <v>8221</v>
      </c>
      <c r="H2602">
        <v>5</v>
      </c>
    </row>
    <row r="2603" spans="7:8" x14ac:dyDescent="0.45">
      <c r="G2603" t="s">
        <v>8221</v>
      </c>
      <c r="H2603">
        <v>30</v>
      </c>
    </row>
    <row r="2604" spans="7:8" x14ac:dyDescent="0.45">
      <c r="G2604" t="s">
        <v>8219</v>
      </c>
      <c r="H2604">
        <v>151</v>
      </c>
    </row>
    <row r="2605" spans="7:8" x14ac:dyDescent="0.45">
      <c r="G2605" t="s">
        <v>8219</v>
      </c>
      <c r="H2605">
        <v>489</v>
      </c>
    </row>
    <row r="2606" spans="7:8" x14ac:dyDescent="0.45">
      <c r="G2606" t="s">
        <v>8219</v>
      </c>
      <c r="H2606">
        <v>50</v>
      </c>
    </row>
    <row r="2607" spans="7:8" x14ac:dyDescent="0.45">
      <c r="G2607" t="s">
        <v>8219</v>
      </c>
      <c r="H2607">
        <v>321</v>
      </c>
    </row>
    <row r="2608" spans="7:8" x14ac:dyDescent="0.45">
      <c r="G2608" t="s">
        <v>8219</v>
      </c>
      <c r="H2608">
        <v>1762</v>
      </c>
    </row>
    <row r="2609" spans="7:8" x14ac:dyDescent="0.45">
      <c r="G2609" t="s">
        <v>8219</v>
      </c>
      <c r="H2609">
        <v>385</v>
      </c>
    </row>
    <row r="2610" spans="7:8" x14ac:dyDescent="0.45">
      <c r="G2610" t="s">
        <v>8219</v>
      </c>
      <c r="H2610">
        <v>398</v>
      </c>
    </row>
    <row r="2611" spans="7:8" x14ac:dyDescent="0.45">
      <c r="G2611" t="s">
        <v>8219</v>
      </c>
      <c r="H2611">
        <v>304</v>
      </c>
    </row>
    <row r="2612" spans="7:8" x14ac:dyDescent="0.45">
      <c r="G2612" t="s">
        <v>8219</v>
      </c>
      <c r="H2612">
        <v>676</v>
      </c>
    </row>
    <row r="2613" spans="7:8" x14ac:dyDescent="0.45">
      <c r="G2613" t="s">
        <v>8219</v>
      </c>
      <c r="H2613">
        <v>577</v>
      </c>
    </row>
    <row r="2614" spans="7:8" x14ac:dyDescent="0.45">
      <c r="G2614" t="s">
        <v>8219</v>
      </c>
      <c r="H2614">
        <v>3663</v>
      </c>
    </row>
    <row r="2615" spans="7:8" x14ac:dyDescent="0.45">
      <c r="G2615" t="s">
        <v>8219</v>
      </c>
      <c r="H2615">
        <v>294</v>
      </c>
    </row>
    <row r="2616" spans="7:8" x14ac:dyDescent="0.45">
      <c r="G2616" t="s">
        <v>8219</v>
      </c>
      <c r="H2616">
        <v>28</v>
      </c>
    </row>
    <row r="2617" spans="7:8" x14ac:dyDescent="0.45">
      <c r="G2617" t="s">
        <v>8219</v>
      </c>
      <c r="H2617">
        <v>100</v>
      </c>
    </row>
    <row r="2618" spans="7:8" x14ac:dyDescent="0.45">
      <c r="G2618" t="s">
        <v>8219</v>
      </c>
      <c r="H2618">
        <v>72</v>
      </c>
    </row>
    <row r="2619" spans="7:8" x14ac:dyDescent="0.45">
      <c r="G2619" t="s">
        <v>8219</v>
      </c>
      <c r="H2619">
        <v>238</v>
      </c>
    </row>
    <row r="2620" spans="7:8" x14ac:dyDescent="0.45">
      <c r="G2620" t="s">
        <v>8219</v>
      </c>
      <c r="H2620">
        <v>159</v>
      </c>
    </row>
    <row r="2621" spans="7:8" x14ac:dyDescent="0.45">
      <c r="G2621" t="s">
        <v>8219</v>
      </c>
      <c r="H2621">
        <v>77</v>
      </c>
    </row>
    <row r="2622" spans="7:8" x14ac:dyDescent="0.45">
      <c r="G2622" t="s">
        <v>8219</v>
      </c>
      <c r="H2622">
        <v>53</v>
      </c>
    </row>
    <row r="2623" spans="7:8" x14ac:dyDescent="0.45">
      <c r="G2623" t="s">
        <v>8219</v>
      </c>
      <c r="H2623">
        <v>1251</v>
      </c>
    </row>
    <row r="2624" spans="7:8" x14ac:dyDescent="0.45">
      <c r="G2624" t="s">
        <v>8219</v>
      </c>
      <c r="H2624">
        <v>465</v>
      </c>
    </row>
    <row r="2625" spans="7:8" x14ac:dyDescent="0.45">
      <c r="G2625" t="s">
        <v>8219</v>
      </c>
      <c r="H2625">
        <v>74</v>
      </c>
    </row>
    <row r="2626" spans="7:8" x14ac:dyDescent="0.45">
      <c r="G2626" t="s">
        <v>8219</v>
      </c>
      <c r="H2626">
        <v>62</v>
      </c>
    </row>
    <row r="2627" spans="7:8" x14ac:dyDescent="0.45">
      <c r="G2627" t="s">
        <v>8219</v>
      </c>
      <c r="H2627">
        <v>3468</v>
      </c>
    </row>
    <row r="2628" spans="7:8" x14ac:dyDescent="0.45">
      <c r="G2628" t="s">
        <v>8219</v>
      </c>
      <c r="H2628">
        <v>52</v>
      </c>
    </row>
    <row r="2629" spans="7:8" x14ac:dyDescent="0.45">
      <c r="G2629" t="s">
        <v>8219</v>
      </c>
      <c r="H2629">
        <v>50</v>
      </c>
    </row>
    <row r="2630" spans="7:8" x14ac:dyDescent="0.45">
      <c r="G2630" t="s">
        <v>8219</v>
      </c>
      <c r="H2630">
        <v>45</v>
      </c>
    </row>
    <row r="2631" spans="7:8" x14ac:dyDescent="0.45">
      <c r="G2631" t="s">
        <v>8219</v>
      </c>
      <c r="H2631">
        <v>21</v>
      </c>
    </row>
    <row r="2632" spans="7:8" x14ac:dyDescent="0.45">
      <c r="G2632" t="s">
        <v>8219</v>
      </c>
      <c r="H2632">
        <v>100</v>
      </c>
    </row>
    <row r="2633" spans="7:8" x14ac:dyDescent="0.45">
      <c r="G2633" t="s">
        <v>8219</v>
      </c>
      <c r="H2633">
        <v>81</v>
      </c>
    </row>
    <row r="2634" spans="7:8" x14ac:dyDescent="0.45">
      <c r="G2634" t="s">
        <v>8219</v>
      </c>
      <c r="H2634">
        <v>286</v>
      </c>
    </row>
    <row r="2635" spans="7:8" x14ac:dyDescent="0.45">
      <c r="G2635" t="s">
        <v>8219</v>
      </c>
      <c r="H2635">
        <v>42</v>
      </c>
    </row>
    <row r="2636" spans="7:8" x14ac:dyDescent="0.45">
      <c r="G2636" t="s">
        <v>8219</v>
      </c>
      <c r="H2636">
        <v>199</v>
      </c>
    </row>
    <row r="2637" spans="7:8" x14ac:dyDescent="0.45">
      <c r="G2637" t="s">
        <v>8219</v>
      </c>
      <c r="H2637">
        <v>25</v>
      </c>
    </row>
    <row r="2638" spans="7:8" x14ac:dyDescent="0.45">
      <c r="G2638" t="s">
        <v>8219</v>
      </c>
      <c r="H2638">
        <v>84</v>
      </c>
    </row>
    <row r="2639" spans="7:8" x14ac:dyDescent="0.45">
      <c r="G2639" t="s">
        <v>8219</v>
      </c>
      <c r="H2639">
        <v>50</v>
      </c>
    </row>
    <row r="2640" spans="7:8" x14ac:dyDescent="0.45">
      <c r="G2640" t="s">
        <v>8219</v>
      </c>
      <c r="H2640">
        <v>26</v>
      </c>
    </row>
    <row r="2641" spans="7:8" x14ac:dyDescent="0.45">
      <c r="G2641" t="s">
        <v>8219</v>
      </c>
      <c r="H2641">
        <v>14</v>
      </c>
    </row>
    <row r="2642" spans="7:8" x14ac:dyDescent="0.45">
      <c r="G2642" t="s">
        <v>8219</v>
      </c>
      <c r="H2642">
        <v>49</v>
      </c>
    </row>
    <row r="2643" spans="7:8" x14ac:dyDescent="0.45">
      <c r="G2643" t="s">
        <v>8219</v>
      </c>
      <c r="H2643">
        <v>69</v>
      </c>
    </row>
    <row r="2644" spans="7:8" x14ac:dyDescent="0.45">
      <c r="G2644" t="s">
        <v>8221</v>
      </c>
      <c r="H2644">
        <v>1</v>
      </c>
    </row>
    <row r="2645" spans="7:8" x14ac:dyDescent="0.45">
      <c r="G2645" t="s">
        <v>8221</v>
      </c>
      <c r="H2645">
        <v>0</v>
      </c>
    </row>
    <row r="2646" spans="7:8" x14ac:dyDescent="0.45">
      <c r="G2646" t="s">
        <v>8220</v>
      </c>
      <c r="H2646">
        <v>1501</v>
      </c>
    </row>
    <row r="2647" spans="7:8" x14ac:dyDescent="0.45">
      <c r="G2647" t="s">
        <v>8220</v>
      </c>
      <c r="H2647">
        <v>52</v>
      </c>
    </row>
    <row r="2648" spans="7:8" x14ac:dyDescent="0.45">
      <c r="G2648" t="s">
        <v>8220</v>
      </c>
      <c r="H2648">
        <v>23</v>
      </c>
    </row>
    <row r="2649" spans="7:8" x14ac:dyDescent="0.45">
      <c r="G2649" t="s">
        <v>8220</v>
      </c>
      <c r="H2649">
        <v>535</v>
      </c>
    </row>
    <row r="2650" spans="7:8" x14ac:dyDescent="0.45">
      <c r="G2650" t="s">
        <v>8220</v>
      </c>
      <c r="H2650">
        <v>3</v>
      </c>
    </row>
    <row r="2651" spans="7:8" x14ac:dyDescent="0.45">
      <c r="G2651" t="s">
        <v>8220</v>
      </c>
      <c r="H2651">
        <v>6</v>
      </c>
    </row>
    <row r="2652" spans="7:8" x14ac:dyDescent="0.45">
      <c r="G2652" t="s">
        <v>8220</v>
      </c>
      <c r="H2652">
        <v>3</v>
      </c>
    </row>
    <row r="2653" spans="7:8" x14ac:dyDescent="0.45">
      <c r="G2653" t="s">
        <v>8220</v>
      </c>
      <c r="H2653">
        <v>5</v>
      </c>
    </row>
    <row r="2654" spans="7:8" x14ac:dyDescent="0.45">
      <c r="G2654" t="s">
        <v>8220</v>
      </c>
      <c r="H2654">
        <v>17</v>
      </c>
    </row>
    <row r="2655" spans="7:8" x14ac:dyDescent="0.45">
      <c r="G2655" t="s">
        <v>8220</v>
      </c>
      <c r="H2655">
        <v>11</v>
      </c>
    </row>
    <row r="2656" spans="7:8" x14ac:dyDescent="0.45">
      <c r="G2656" t="s">
        <v>8220</v>
      </c>
      <c r="H2656">
        <v>70</v>
      </c>
    </row>
    <row r="2657" spans="7:8" x14ac:dyDescent="0.45">
      <c r="G2657" t="s">
        <v>8220</v>
      </c>
      <c r="H2657">
        <v>6</v>
      </c>
    </row>
    <row r="2658" spans="7:8" x14ac:dyDescent="0.45">
      <c r="G2658" t="s">
        <v>8220</v>
      </c>
      <c r="H2658">
        <v>43</v>
      </c>
    </row>
    <row r="2659" spans="7:8" x14ac:dyDescent="0.45">
      <c r="G2659" t="s">
        <v>8220</v>
      </c>
      <c r="H2659">
        <v>152</v>
      </c>
    </row>
    <row r="2660" spans="7:8" x14ac:dyDescent="0.45">
      <c r="G2660" t="s">
        <v>8220</v>
      </c>
      <c r="H2660">
        <v>59</v>
      </c>
    </row>
    <row r="2661" spans="7:8" x14ac:dyDescent="0.45">
      <c r="G2661" t="s">
        <v>8220</v>
      </c>
      <c r="H2661">
        <v>4</v>
      </c>
    </row>
    <row r="2662" spans="7:8" x14ac:dyDescent="0.45">
      <c r="G2662" t="s">
        <v>8220</v>
      </c>
      <c r="H2662">
        <v>10</v>
      </c>
    </row>
    <row r="2663" spans="7:8" x14ac:dyDescent="0.45">
      <c r="G2663" t="s">
        <v>8220</v>
      </c>
      <c r="H2663">
        <v>5</v>
      </c>
    </row>
    <row r="2664" spans="7:8" x14ac:dyDescent="0.45">
      <c r="G2664" t="s">
        <v>8219</v>
      </c>
      <c r="H2664">
        <v>60</v>
      </c>
    </row>
    <row r="2665" spans="7:8" x14ac:dyDescent="0.45">
      <c r="G2665" t="s">
        <v>8219</v>
      </c>
      <c r="H2665">
        <v>80</v>
      </c>
    </row>
    <row r="2666" spans="7:8" x14ac:dyDescent="0.45">
      <c r="G2666" t="s">
        <v>8219</v>
      </c>
      <c r="H2666">
        <v>56</v>
      </c>
    </row>
    <row r="2667" spans="7:8" x14ac:dyDescent="0.45">
      <c r="G2667" t="s">
        <v>8219</v>
      </c>
      <c r="H2667">
        <v>104</v>
      </c>
    </row>
    <row r="2668" spans="7:8" x14ac:dyDescent="0.45">
      <c r="G2668" t="s">
        <v>8219</v>
      </c>
      <c r="H2668">
        <v>46</v>
      </c>
    </row>
    <row r="2669" spans="7:8" x14ac:dyDescent="0.45">
      <c r="G2669" t="s">
        <v>8219</v>
      </c>
      <c r="H2669">
        <v>206</v>
      </c>
    </row>
    <row r="2670" spans="7:8" x14ac:dyDescent="0.45">
      <c r="G2670" t="s">
        <v>8219</v>
      </c>
      <c r="H2670">
        <v>18</v>
      </c>
    </row>
    <row r="2671" spans="7:8" x14ac:dyDescent="0.45">
      <c r="G2671" t="s">
        <v>8219</v>
      </c>
      <c r="H2671">
        <v>28</v>
      </c>
    </row>
    <row r="2672" spans="7:8" x14ac:dyDescent="0.45">
      <c r="G2672" t="s">
        <v>8219</v>
      </c>
      <c r="H2672">
        <v>11</v>
      </c>
    </row>
    <row r="2673" spans="7:8" x14ac:dyDescent="0.45">
      <c r="G2673" t="s">
        <v>8221</v>
      </c>
      <c r="H2673">
        <v>60</v>
      </c>
    </row>
    <row r="2674" spans="7:8" x14ac:dyDescent="0.45">
      <c r="G2674" t="s">
        <v>8221</v>
      </c>
      <c r="H2674">
        <v>84</v>
      </c>
    </row>
    <row r="2675" spans="7:8" x14ac:dyDescent="0.45">
      <c r="G2675" t="s">
        <v>8221</v>
      </c>
      <c r="H2675">
        <v>47</v>
      </c>
    </row>
    <row r="2676" spans="7:8" x14ac:dyDescent="0.45">
      <c r="G2676" t="s">
        <v>8221</v>
      </c>
      <c r="H2676">
        <v>66</v>
      </c>
    </row>
    <row r="2677" spans="7:8" x14ac:dyDescent="0.45">
      <c r="G2677" t="s">
        <v>8221</v>
      </c>
      <c r="H2677">
        <v>171</v>
      </c>
    </row>
    <row r="2678" spans="7:8" x14ac:dyDescent="0.45">
      <c r="G2678" t="s">
        <v>8221</v>
      </c>
      <c r="H2678">
        <v>29</v>
      </c>
    </row>
    <row r="2679" spans="7:8" x14ac:dyDescent="0.45">
      <c r="G2679" t="s">
        <v>8221</v>
      </c>
      <c r="H2679">
        <v>9</v>
      </c>
    </row>
    <row r="2680" spans="7:8" x14ac:dyDescent="0.45">
      <c r="G2680" t="s">
        <v>8221</v>
      </c>
      <c r="H2680">
        <v>27</v>
      </c>
    </row>
    <row r="2681" spans="7:8" x14ac:dyDescent="0.45">
      <c r="G2681" t="s">
        <v>8221</v>
      </c>
      <c r="H2681">
        <v>2</v>
      </c>
    </row>
    <row r="2682" spans="7:8" x14ac:dyDescent="0.45">
      <c r="G2682" t="s">
        <v>8221</v>
      </c>
      <c r="H2682">
        <v>3</v>
      </c>
    </row>
    <row r="2683" spans="7:8" x14ac:dyDescent="0.45">
      <c r="G2683" t="s">
        <v>8221</v>
      </c>
      <c r="H2683">
        <v>4</v>
      </c>
    </row>
    <row r="2684" spans="7:8" x14ac:dyDescent="0.45">
      <c r="G2684" t="s">
        <v>8221</v>
      </c>
      <c r="H2684">
        <v>2</v>
      </c>
    </row>
    <row r="2685" spans="7:8" x14ac:dyDescent="0.45">
      <c r="G2685" t="s">
        <v>8221</v>
      </c>
      <c r="H2685">
        <v>20</v>
      </c>
    </row>
    <row r="2686" spans="7:8" x14ac:dyDescent="0.45">
      <c r="G2686" t="s">
        <v>8221</v>
      </c>
      <c r="H2686">
        <v>3</v>
      </c>
    </row>
    <row r="2687" spans="7:8" x14ac:dyDescent="0.45">
      <c r="G2687" t="s">
        <v>8221</v>
      </c>
      <c r="H2687">
        <v>4</v>
      </c>
    </row>
    <row r="2688" spans="7:8" x14ac:dyDescent="0.45">
      <c r="G2688" t="s">
        <v>8221</v>
      </c>
      <c r="H2688">
        <v>1</v>
      </c>
    </row>
    <row r="2689" spans="7:8" x14ac:dyDescent="0.45">
      <c r="G2689" t="s">
        <v>8221</v>
      </c>
      <c r="H2689">
        <v>0</v>
      </c>
    </row>
    <row r="2690" spans="7:8" x14ac:dyDescent="0.45">
      <c r="G2690" t="s">
        <v>8221</v>
      </c>
      <c r="H2690">
        <v>0</v>
      </c>
    </row>
    <row r="2691" spans="7:8" x14ac:dyDescent="0.45">
      <c r="G2691" t="s">
        <v>8221</v>
      </c>
      <c r="H2691">
        <v>14</v>
      </c>
    </row>
    <row r="2692" spans="7:8" x14ac:dyDescent="0.45">
      <c r="G2692" t="s">
        <v>8221</v>
      </c>
      <c r="H2692">
        <v>1</v>
      </c>
    </row>
    <row r="2693" spans="7:8" x14ac:dyDescent="0.45">
      <c r="G2693" t="s">
        <v>8221</v>
      </c>
      <c r="H2693">
        <v>118</v>
      </c>
    </row>
    <row r="2694" spans="7:8" x14ac:dyDescent="0.45">
      <c r="G2694" t="s">
        <v>8221</v>
      </c>
      <c r="H2694">
        <v>2</v>
      </c>
    </row>
    <row r="2695" spans="7:8" x14ac:dyDescent="0.45">
      <c r="G2695" t="s">
        <v>8221</v>
      </c>
      <c r="H2695">
        <v>1</v>
      </c>
    </row>
    <row r="2696" spans="7:8" x14ac:dyDescent="0.45">
      <c r="G2696" t="s">
        <v>8221</v>
      </c>
      <c r="H2696">
        <v>3</v>
      </c>
    </row>
    <row r="2697" spans="7:8" x14ac:dyDescent="0.45">
      <c r="G2697" t="s">
        <v>8221</v>
      </c>
      <c r="H2697">
        <v>1</v>
      </c>
    </row>
    <row r="2698" spans="7:8" x14ac:dyDescent="0.45">
      <c r="G2698" t="s">
        <v>8221</v>
      </c>
      <c r="H2698">
        <v>3</v>
      </c>
    </row>
    <row r="2699" spans="7:8" x14ac:dyDescent="0.45">
      <c r="G2699" t="s">
        <v>8221</v>
      </c>
      <c r="H2699">
        <v>38</v>
      </c>
    </row>
    <row r="2700" spans="7:8" x14ac:dyDescent="0.45">
      <c r="G2700" t="s">
        <v>8221</v>
      </c>
      <c r="H2700">
        <v>52</v>
      </c>
    </row>
    <row r="2701" spans="7:8" x14ac:dyDescent="0.45">
      <c r="G2701" t="s">
        <v>8221</v>
      </c>
      <c r="H2701">
        <v>2</v>
      </c>
    </row>
    <row r="2702" spans="7:8" x14ac:dyDescent="0.45">
      <c r="G2702" t="s">
        <v>8221</v>
      </c>
      <c r="H2702">
        <v>0</v>
      </c>
    </row>
    <row r="2703" spans="7:8" x14ac:dyDescent="0.45">
      <c r="G2703" t="s">
        <v>8221</v>
      </c>
      <c r="H2703">
        <v>4</v>
      </c>
    </row>
    <row r="2704" spans="7:8" x14ac:dyDescent="0.45">
      <c r="G2704" t="s">
        <v>8222</v>
      </c>
      <c r="H2704">
        <v>46</v>
      </c>
    </row>
    <row r="2705" spans="7:8" x14ac:dyDescent="0.45">
      <c r="G2705" t="s">
        <v>8222</v>
      </c>
      <c r="H2705">
        <v>26</v>
      </c>
    </row>
    <row r="2706" spans="7:8" x14ac:dyDescent="0.45">
      <c r="G2706" t="s">
        <v>8222</v>
      </c>
      <c r="H2706">
        <v>45</v>
      </c>
    </row>
    <row r="2707" spans="7:8" x14ac:dyDescent="0.45">
      <c r="G2707" t="s">
        <v>8222</v>
      </c>
      <c r="H2707">
        <v>7</v>
      </c>
    </row>
    <row r="2708" spans="7:8" x14ac:dyDescent="0.45">
      <c r="G2708" t="s">
        <v>8222</v>
      </c>
      <c r="H2708">
        <v>8</v>
      </c>
    </row>
    <row r="2709" spans="7:8" x14ac:dyDescent="0.45">
      <c r="G2709" t="s">
        <v>8219</v>
      </c>
      <c r="H2709">
        <v>263</v>
      </c>
    </row>
    <row r="2710" spans="7:8" x14ac:dyDescent="0.45">
      <c r="G2710" t="s">
        <v>8219</v>
      </c>
      <c r="H2710">
        <v>394</v>
      </c>
    </row>
    <row r="2711" spans="7:8" x14ac:dyDescent="0.45">
      <c r="G2711" t="s">
        <v>8219</v>
      </c>
      <c r="H2711">
        <v>1049</v>
      </c>
    </row>
    <row r="2712" spans="7:8" x14ac:dyDescent="0.45">
      <c r="G2712" t="s">
        <v>8219</v>
      </c>
      <c r="H2712">
        <v>308</v>
      </c>
    </row>
    <row r="2713" spans="7:8" x14ac:dyDescent="0.45">
      <c r="G2713" t="s">
        <v>8219</v>
      </c>
      <c r="H2713">
        <v>1088</v>
      </c>
    </row>
    <row r="2714" spans="7:8" x14ac:dyDescent="0.45">
      <c r="G2714" t="s">
        <v>8219</v>
      </c>
      <c r="H2714">
        <v>73</v>
      </c>
    </row>
    <row r="2715" spans="7:8" x14ac:dyDescent="0.45">
      <c r="G2715" t="s">
        <v>8219</v>
      </c>
      <c r="H2715">
        <v>143</v>
      </c>
    </row>
    <row r="2716" spans="7:8" x14ac:dyDescent="0.45">
      <c r="G2716" t="s">
        <v>8219</v>
      </c>
      <c r="H2716">
        <v>1420</v>
      </c>
    </row>
    <row r="2717" spans="7:8" x14ac:dyDescent="0.45">
      <c r="G2717" t="s">
        <v>8219</v>
      </c>
      <c r="H2717">
        <v>305</v>
      </c>
    </row>
    <row r="2718" spans="7:8" x14ac:dyDescent="0.45">
      <c r="G2718" t="s">
        <v>8219</v>
      </c>
      <c r="H2718">
        <v>551</v>
      </c>
    </row>
    <row r="2719" spans="7:8" x14ac:dyDescent="0.45">
      <c r="G2719" t="s">
        <v>8219</v>
      </c>
      <c r="H2719">
        <v>187</v>
      </c>
    </row>
    <row r="2720" spans="7:8" x14ac:dyDescent="0.45">
      <c r="G2720" t="s">
        <v>8219</v>
      </c>
      <c r="H2720">
        <v>325</v>
      </c>
    </row>
    <row r="2721" spans="7:8" x14ac:dyDescent="0.45">
      <c r="G2721" t="s">
        <v>8219</v>
      </c>
      <c r="H2721">
        <v>148</v>
      </c>
    </row>
    <row r="2722" spans="7:8" x14ac:dyDescent="0.45">
      <c r="G2722" t="s">
        <v>8219</v>
      </c>
      <c r="H2722">
        <v>69</v>
      </c>
    </row>
    <row r="2723" spans="7:8" x14ac:dyDescent="0.45">
      <c r="G2723" t="s">
        <v>8219</v>
      </c>
      <c r="H2723">
        <v>173</v>
      </c>
    </row>
    <row r="2724" spans="7:8" x14ac:dyDescent="0.45">
      <c r="G2724" t="s">
        <v>8219</v>
      </c>
      <c r="H2724">
        <v>269</v>
      </c>
    </row>
    <row r="2725" spans="7:8" x14ac:dyDescent="0.45">
      <c r="G2725" t="s">
        <v>8219</v>
      </c>
      <c r="H2725">
        <v>185</v>
      </c>
    </row>
    <row r="2726" spans="7:8" x14ac:dyDescent="0.45">
      <c r="G2726" t="s">
        <v>8219</v>
      </c>
      <c r="H2726">
        <v>176</v>
      </c>
    </row>
    <row r="2727" spans="7:8" x14ac:dyDescent="0.45">
      <c r="G2727" t="s">
        <v>8219</v>
      </c>
      <c r="H2727">
        <v>1019</v>
      </c>
    </row>
    <row r="2728" spans="7:8" x14ac:dyDescent="0.45">
      <c r="G2728" t="s">
        <v>8219</v>
      </c>
      <c r="H2728">
        <v>113</v>
      </c>
    </row>
    <row r="2729" spans="7:8" x14ac:dyDescent="0.45">
      <c r="G2729" t="s">
        <v>8219</v>
      </c>
      <c r="H2729">
        <v>404</v>
      </c>
    </row>
    <row r="2730" spans="7:8" x14ac:dyDescent="0.45">
      <c r="G2730" t="s">
        <v>8219</v>
      </c>
      <c r="H2730">
        <v>707</v>
      </c>
    </row>
    <row r="2731" spans="7:8" x14ac:dyDescent="0.45">
      <c r="G2731" t="s">
        <v>8219</v>
      </c>
      <c r="H2731">
        <v>392</v>
      </c>
    </row>
    <row r="2732" spans="7:8" x14ac:dyDescent="0.45">
      <c r="G2732" t="s">
        <v>8219</v>
      </c>
      <c r="H2732">
        <v>23</v>
      </c>
    </row>
    <row r="2733" spans="7:8" x14ac:dyDescent="0.45">
      <c r="G2733" t="s">
        <v>8219</v>
      </c>
      <c r="H2733">
        <v>682</v>
      </c>
    </row>
    <row r="2734" spans="7:8" x14ac:dyDescent="0.45">
      <c r="G2734" t="s">
        <v>8219</v>
      </c>
      <c r="H2734">
        <v>37</v>
      </c>
    </row>
    <row r="2735" spans="7:8" x14ac:dyDescent="0.45">
      <c r="G2735" t="s">
        <v>8219</v>
      </c>
      <c r="H2735">
        <v>146</v>
      </c>
    </row>
    <row r="2736" spans="7:8" x14ac:dyDescent="0.45">
      <c r="G2736" t="s">
        <v>8219</v>
      </c>
      <c r="H2736">
        <v>119</v>
      </c>
    </row>
    <row r="2737" spans="7:8" x14ac:dyDescent="0.45">
      <c r="G2737" t="s">
        <v>8219</v>
      </c>
      <c r="H2737">
        <v>163</v>
      </c>
    </row>
    <row r="2738" spans="7:8" x14ac:dyDescent="0.45">
      <c r="G2738" t="s">
        <v>8219</v>
      </c>
      <c r="H2738">
        <v>339</v>
      </c>
    </row>
    <row r="2739" spans="7:8" x14ac:dyDescent="0.45">
      <c r="G2739" t="s">
        <v>8219</v>
      </c>
      <c r="H2739">
        <v>58</v>
      </c>
    </row>
    <row r="2740" spans="7:8" x14ac:dyDescent="0.45">
      <c r="G2740" t="s">
        <v>8219</v>
      </c>
      <c r="H2740">
        <v>456</v>
      </c>
    </row>
    <row r="2741" spans="7:8" x14ac:dyDescent="0.45">
      <c r="G2741" t="s">
        <v>8219</v>
      </c>
      <c r="H2741">
        <v>15</v>
      </c>
    </row>
    <row r="2742" spans="7:8" x14ac:dyDescent="0.45">
      <c r="G2742" t="s">
        <v>8219</v>
      </c>
      <c r="H2742">
        <v>191</v>
      </c>
    </row>
    <row r="2743" spans="7:8" x14ac:dyDescent="0.45">
      <c r="G2743" t="s">
        <v>8219</v>
      </c>
      <c r="H2743">
        <v>17</v>
      </c>
    </row>
    <row r="2744" spans="7:8" x14ac:dyDescent="0.45">
      <c r="G2744" t="s">
        <v>8221</v>
      </c>
      <c r="H2744">
        <v>4</v>
      </c>
    </row>
    <row r="2745" spans="7:8" x14ac:dyDescent="0.45">
      <c r="G2745" t="s">
        <v>8221</v>
      </c>
      <c r="H2745">
        <v>18</v>
      </c>
    </row>
    <row r="2746" spans="7:8" x14ac:dyDescent="0.45">
      <c r="G2746" t="s">
        <v>8221</v>
      </c>
      <c r="H2746">
        <v>0</v>
      </c>
    </row>
    <row r="2747" spans="7:8" x14ac:dyDescent="0.45">
      <c r="G2747" t="s">
        <v>8221</v>
      </c>
      <c r="H2747">
        <v>22</v>
      </c>
    </row>
    <row r="2748" spans="7:8" x14ac:dyDescent="0.45">
      <c r="G2748" t="s">
        <v>8221</v>
      </c>
      <c r="H2748">
        <v>49</v>
      </c>
    </row>
    <row r="2749" spans="7:8" x14ac:dyDescent="0.45">
      <c r="G2749" t="s">
        <v>8221</v>
      </c>
      <c r="H2749">
        <v>19</v>
      </c>
    </row>
    <row r="2750" spans="7:8" x14ac:dyDescent="0.45">
      <c r="G2750" t="s">
        <v>8221</v>
      </c>
      <c r="H2750">
        <v>4</v>
      </c>
    </row>
    <row r="2751" spans="7:8" x14ac:dyDescent="0.45">
      <c r="G2751" t="s">
        <v>8221</v>
      </c>
      <c r="H2751">
        <v>4</v>
      </c>
    </row>
    <row r="2752" spans="7:8" x14ac:dyDescent="0.45">
      <c r="G2752" t="s">
        <v>8221</v>
      </c>
      <c r="H2752">
        <v>2</v>
      </c>
    </row>
    <row r="2753" spans="7:8" x14ac:dyDescent="0.45">
      <c r="G2753" t="s">
        <v>8221</v>
      </c>
      <c r="H2753">
        <v>0</v>
      </c>
    </row>
    <row r="2754" spans="7:8" x14ac:dyDescent="0.45">
      <c r="G2754" t="s">
        <v>8221</v>
      </c>
      <c r="H2754">
        <v>0</v>
      </c>
    </row>
    <row r="2755" spans="7:8" x14ac:dyDescent="0.45">
      <c r="G2755" t="s">
        <v>8221</v>
      </c>
      <c r="H2755">
        <v>14</v>
      </c>
    </row>
    <row r="2756" spans="7:8" x14ac:dyDescent="0.45">
      <c r="G2756" t="s">
        <v>8221</v>
      </c>
      <c r="H2756">
        <v>8</v>
      </c>
    </row>
    <row r="2757" spans="7:8" x14ac:dyDescent="0.45">
      <c r="G2757" t="s">
        <v>8221</v>
      </c>
      <c r="H2757">
        <v>0</v>
      </c>
    </row>
    <row r="2758" spans="7:8" x14ac:dyDescent="0.45">
      <c r="G2758" t="s">
        <v>8221</v>
      </c>
      <c r="H2758">
        <v>15</v>
      </c>
    </row>
    <row r="2759" spans="7:8" x14ac:dyDescent="0.45">
      <c r="G2759" t="s">
        <v>8221</v>
      </c>
      <c r="H2759">
        <v>33</v>
      </c>
    </row>
    <row r="2760" spans="7:8" x14ac:dyDescent="0.45">
      <c r="G2760" t="s">
        <v>8221</v>
      </c>
      <c r="H2760">
        <v>2</v>
      </c>
    </row>
    <row r="2761" spans="7:8" x14ac:dyDescent="0.45">
      <c r="G2761" t="s">
        <v>8221</v>
      </c>
      <c r="H2761">
        <v>6</v>
      </c>
    </row>
    <row r="2762" spans="7:8" x14ac:dyDescent="0.45">
      <c r="G2762" t="s">
        <v>8221</v>
      </c>
      <c r="H2762">
        <v>2</v>
      </c>
    </row>
    <row r="2763" spans="7:8" x14ac:dyDescent="0.45">
      <c r="G2763" t="s">
        <v>8221</v>
      </c>
      <c r="H2763">
        <v>0</v>
      </c>
    </row>
    <row r="2764" spans="7:8" x14ac:dyDescent="0.45">
      <c r="G2764" t="s">
        <v>8221</v>
      </c>
      <c r="H2764">
        <v>4</v>
      </c>
    </row>
    <row r="2765" spans="7:8" x14ac:dyDescent="0.45">
      <c r="G2765" t="s">
        <v>8221</v>
      </c>
      <c r="H2765">
        <v>1</v>
      </c>
    </row>
    <row r="2766" spans="7:8" x14ac:dyDescent="0.45">
      <c r="G2766" t="s">
        <v>8221</v>
      </c>
      <c r="H2766">
        <v>3</v>
      </c>
    </row>
    <row r="2767" spans="7:8" x14ac:dyDescent="0.45">
      <c r="G2767" t="s">
        <v>8221</v>
      </c>
      <c r="H2767">
        <v>4</v>
      </c>
    </row>
    <row r="2768" spans="7:8" x14ac:dyDescent="0.45">
      <c r="G2768" t="s">
        <v>8221</v>
      </c>
      <c r="H2768">
        <v>0</v>
      </c>
    </row>
    <row r="2769" spans="7:8" x14ac:dyDescent="0.45">
      <c r="G2769" t="s">
        <v>8221</v>
      </c>
      <c r="H2769">
        <v>4</v>
      </c>
    </row>
    <row r="2770" spans="7:8" x14ac:dyDescent="0.45">
      <c r="G2770" t="s">
        <v>8221</v>
      </c>
      <c r="H2770">
        <v>3</v>
      </c>
    </row>
    <row r="2771" spans="7:8" x14ac:dyDescent="0.45">
      <c r="G2771" t="s">
        <v>8221</v>
      </c>
      <c r="H2771">
        <v>34</v>
      </c>
    </row>
    <row r="2772" spans="7:8" x14ac:dyDescent="0.45">
      <c r="G2772" t="s">
        <v>8221</v>
      </c>
      <c r="H2772">
        <v>2</v>
      </c>
    </row>
    <row r="2773" spans="7:8" x14ac:dyDescent="0.45">
      <c r="G2773" t="s">
        <v>8221</v>
      </c>
      <c r="H2773">
        <v>33</v>
      </c>
    </row>
    <row r="2774" spans="7:8" x14ac:dyDescent="0.45">
      <c r="G2774" t="s">
        <v>8221</v>
      </c>
      <c r="H2774">
        <v>0</v>
      </c>
    </row>
    <row r="2775" spans="7:8" x14ac:dyDescent="0.45">
      <c r="G2775" t="s">
        <v>8221</v>
      </c>
      <c r="H2775">
        <v>0</v>
      </c>
    </row>
    <row r="2776" spans="7:8" x14ac:dyDescent="0.45">
      <c r="G2776" t="s">
        <v>8221</v>
      </c>
      <c r="H2776">
        <v>1</v>
      </c>
    </row>
    <row r="2777" spans="7:8" x14ac:dyDescent="0.45">
      <c r="G2777" t="s">
        <v>8221</v>
      </c>
      <c r="H2777">
        <v>13</v>
      </c>
    </row>
    <row r="2778" spans="7:8" x14ac:dyDescent="0.45">
      <c r="G2778" t="s">
        <v>8221</v>
      </c>
      <c r="H2778">
        <v>2</v>
      </c>
    </row>
    <row r="2779" spans="7:8" x14ac:dyDescent="0.45">
      <c r="G2779" t="s">
        <v>8221</v>
      </c>
      <c r="H2779">
        <v>36</v>
      </c>
    </row>
    <row r="2780" spans="7:8" x14ac:dyDescent="0.45">
      <c r="G2780" t="s">
        <v>8221</v>
      </c>
      <c r="H2780">
        <v>1</v>
      </c>
    </row>
    <row r="2781" spans="7:8" x14ac:dyDescent="0.45">
      <c r="G2781" t="s">
        <v>8221</v>
      </c>
      <c r="H2781">
        <v>15</v>
      </c>
    </row>
    <row r="2782" spans="7:8" x14ac:dyDescent="0.45">
      <c r="G2782" t="s">
        <v>8221</v>
      </c>
      <c r="H2782">
        <v>1</v>
      </c>
    </row>
    <row r="2783" spans="7:8" x14ac:dyDescent="0.45">
      <c r="G2783" t="s">
        <v>8221</v>
      </c>
      <c r="H2783">
        <v>0</v>
      </c>
    </row>
    <row r="2784" spans="7:8" x14ac:dyDescent="0.45">
      <c r="G2784" t="s">
        <v>8219</v>
      </c>
      <c r="H2784">
        <v>28</v>
      </c>
    </row>
    <row r="2785" spans="7:8" x14ac:dyDescent="0.45">
      <c r="G2785" t="s">
        <v>8219</v>
      </c>
      <c r="H2785">
        <v>18</v>
      </c>
    </row>
    <row r="2786" spans="7:8" x14ac:dyDescent="0.45">
      <c r="G2786" t="s">
        <v>8219</v>
      </c>
      <c r="H2786">
        <v>61</v>
      </c>
    </row>
    <row r="2787" spans="7:8" x14ac:dyDescent="0.45">
      <c r="G2787" t="s">
        <v>8219</v>
      </c>
      <c r="H2787">
        <v>108</v>
      </c>
    </row>
    <row r="2788" spans="7:8" x14ac:dyDescent="0.45">
      <c r="G2788" t="s">
        <v>8219</v>
      </c>
      <c r="H2788">
        <v>142</v>
      </c>
    </row>
    <row r="2789" spans="7:8" x14ac:dyDescent="0.45">
      <c r="G2789" t="s">
        <v>8219</v>
      </c>
      <c r="H2789">
        <v>74</v>
      </c>
    </row>
    <row r="2790" spans="7:8" x14ac:dyDescent="0.45">
      <c r="G2790" t="s">
        <v>8219</v>
      </c>
      <c r="H2790">
        <v>38</v>
      </c>
    </row>
    <row r="2791" spans="7:8" x14ac:dyDescent="0.45">
      <c r="G2791" t="s">
        <v>8219</v>
      </c>
      <c r="H2791">
        <v>20</v>
      </c>
    </row>
    <row r="2792" spans="7:8" x14ac:dyDescent="0.45">
      <c r="G2792" t="s">
        <v>8219</v>
      </c>
      <c r="H2792">
        <v>24</v>
      </c>
    </row>
    <row r="2793" spans="7:8" x14ac:dyDescent="0.45">
      <c r="G2793" t="s">
        <v>8219</v>
      </c>
      <c r="H2793">
        <v>66</v>
      </c>
    </row>
    <row r="2794" spans="7:8" x14ac:dyDescent="0.45">
      <c r="G2794" t="s">
        <v>8219</v>
      </c>
      <c r="H2794">
        <v>28</v>
      </c>
    </row>
    <row r="2795" spans="7:8" x14ac:dyDescent="0.45">
      <c r="G2795" t="s">
        <v>8219</v>
      </c>
      <c r="H2795">
        <v>24</v>
      </c>
    </row>
    <row r="2796" spans="7:8" x14ac:dyDescent="0.45">
      <c r="G2796" t="s">
        <v>8219</v>
      </c>
      <c r="H2796">
        <v>73</v>
      </c>
    </row>
    <row r="2797" spans="7:8" x14ac:dyDescent="0.45">
      <c r="G2797" t="s">
        <v>8219</v>
      </c>
      <c r="H2797">
        <v>3</v>
      </c>
    </row>
    <row r="2798" spans="7:8" x14ac:dyDescent="0.45">
      <c r="G2798" t="s">
        <v>8219</v>
      </c>
      <c r="H2798">
        <v>20</v>
      </c>
    </row>
    <row r="2799" spans="7:8" x14ac:dyDescent="0.45">
      <c r="G2799" t="s">
        <v>8219</v>
      </c>
      <c r="H2799">
        <v>21</v>
      </c>
    </row>
    <row r="2800" spans="7:8" x14ac:dyDescent="0.45">
      <c r="G2800" t="s">
        <v>8219</v>
      </c>
      <c r="H2800">
        <v>94</v>
      </c>
    </row>
    <row r="2801" spans="7:8" x14ac:dyDescent="0.45">
      <c r="G2801" t="s">
        <v>8219</v>
      </c>
      <c r="H2801">
        <v>139</v>
      </c>
    </row>
    <row r="2802" spans="7:8" x14ac:dyDescent="0.45">
      <c r="G2802" t="s">
        <v>8219</v>
      </c>
      <c r="H2802">
        <v>130</v>
      </c>
    </row>
    <row r="2803" spans="7:8" x14ac:dyDescent="0.45">
      <c r="G2803" t="s">
        <v>8219</v>
      </c>
      <c r="H2803">
        <v>31</v>
      </c>
    </row>
    <row r="2804" spans="7:8" x14ac:dyDescent="0.45">
      <c r="G2804" t="s">
        <v>8219</v>
      </c>
      <c r="H2804">
        <v>13</v>
      </c>
    </row>
    <row r="2805" spans="7:8" x14ac:dyDescent="0.45">
      <c r="G2805" t="s">
        <v>8219</v>
      </c>
      <c r="H2805">
        <v>90</v>
      </c>
    </row>
    <row r="2806" spans="7:8" x14ac:dyDescent="0.45">
      <c r="G2806" t="s">
        <v>8219</v>
      </c>
      <c r="H2806">
        <v>141</v>
      </c>
    </row>
    <row r="2807" spans="7:8" x14ac:dyDescent="0.45">
      <c r="G2807" t="s">
        <v>8219</v>
      </c>
      <c r="H2807">
        <v>23</v>
      </c>
    </row>
    <row r="2808" spans="7:8" x14ac:dyDescent="0.45">
      <c r="G2808" t="s">
        <v>8219</v>
      </c>
      <c r="H2808">
        <v>18</v>
      </c>
    </row>
    <row r="2809" spans="7:8" x14ac:dyDescent="0.45">
      <c r="G2809" t="s">
        <v>8219</v>
      </c>
      <c r="H2809">
        <v>76</v>
      </c>
    </row>
    <row r="2810" spans="7:8" x14ac:dyDescent="0.45">
      <c r="G2810" t="s">
        <v>8219</v>
      </c>
      <c r="H2810">
        <v>93</v>
      </c>
    </row>
    <row r="2811" spans="7:8" x14ac:dyDescent="0.45">
      <c r="G2811" t="s">
        <v>8219</v>
      </c>
      <c r="H2811">
        <v>69</v>
      </c>
    </row>
    <row r="2812" spans="7:8" x14ac:dyDescent="0.45">
      <c r="G2812" t="s">
        <v>8219</v>
      </c>
      <c r="H2812">
        <v>21</v>
      </c>
    </row>
    <row r="2813" spans="7:8" x14ac:dyDescent="0.45">
      <c r="G2813" t="s">
        <v>8219</v>
      </c>
      <c r="H2813">
        <v>57</v>
      </c>
    </row>
    <row r="2814" spans="7:8" x14ac:dyDescent="0.45">
      <c r="G2814" t="s">
        <v>8219</v>
      </c>
      <c r="H2814">
        <v>108</v>
      </c>
    </row>
    <row r="2815" spans="7:8" x14ac:dyDescent="0.45">
      <c r="G2815" t="s">
        <v>8219</v>
      </c>
      <c r="H2815">
        <v>83</v>
      </c>
    </row>
    <row r="2816" spans="7:8" x14ac:dyDescent="0.45">
      <c r="G2816" t="s">
        <v>8219</v>
      </c>
      <c r="H2816">
        <v>96</v>
      </c>
    </row>
    <row r="2817" spans="7:8" x14ac:dyDescent="0.45">
      <c r="G2817" t="s">
        <v>8219</v>
      </c>
      <c r="H2817">
        <v>64</v>
      </c>
    </row>
    <row r="2818" spans="7:8" x14ac:dyDescent="0.45">
      <c r="G2818" t="s">
        <v>8219</v>
      </c>
      <c r="H2818">
        <v>14</v>
      </c>
    </row>
    <row r="2819" spans="7:8" x14ac:dyDescent="0.45">
      <c r="G2819" t="s">
        <v>8219</v>
      </c>
      <c r="H2819">
        <v>169</v>
      </c>
    </row>
    <row r="2820" spans="7:8" x14ac:dyDescent="0.45">
      <c r="G2820" t="s">
        <v>8219</v>
      </c>
      <c r="H2820">
        <v>33</v>
      </c>
    </row>
    <row r="2821" spans="7:8" x14ac:dyDescent="0.45">
      <c r="G2821" t="s">
        <v>8219</v>
      </c>
      <c r="H2821">
        <v>102</v>
      </c>
    </row>
    <row r="2822" spans="7:8" x14ac:dyDescent="0.45">
      <c r="G2822" t="s">
        <v>8219</v>
      </c>
      <c r="H2822">
        <v>104</v>
      </c>
    </row>
    <row r="2823" spans="7:8" x14ac:dyDescent="0.45">
      <c r="G2823" t="s">
        <v>8219</v>
      </c>
      <c r="H2823">
        <v>20</v>
      </c>
    </row>
    <row r="2824" spans="7:8" x14ac:dyDescent="0.45">
      <c r="G2824" t="s">
        <v>8219</v>
      </c>
      <c r="H2824">
        <v>35</v>
      </c>
    </row>
    <row r="2825" spans="7:8" x14ac:dyDescent="0.45">
      <c r="G2825" t="s">
        <v>8219</v>
      </c>
      <c r="H2825">
        <v>94</v>
      </c>
    </row>
    <row r="2826" spans="7:8" x14ac:dyDescent="0.45">
      <c r="G2826" t="s">
        <v>8219</v>
      </c>
      <c r="H2826">
        <v>14</v>
      </c>
    </row>
    <row r="2827" spans="7:8" x14ac:dyDescent="0.45">
      <c r="G2827" t="s">
        <v>8219</v>
      </c>
      <c r="H2827">
        <v>15</v>
      </c>
    </row>
    <row r="2828" spans="7:8" x14ac:dyDescent="0.45">
      <c r="G2828" t="s">
        <v>8219</v>
      </c>
      <c r="H2828">
        <v>51</v>
      </c>
    </row>
    <row r="2829" spans="7:8" x14ac:dyDescent="0.45">
      <c r="G2829" t="s">
        <v>8219</v>
      </c>
      <c r="H2829">
        <v>19</v>
      </c>
    </row>
    <row r="2830" spans="7:8" x14ac:dyDescent="0.45">
      <c r="G2830" t="s">
        <v>8219</v>
      </c>
      <c r="H2830">
        <v>23</v>
      </c>
    </row>
    <row r="2831" spans="7:8" x14ac:dyDescent="0.45">
      <c r="G2831" t="s">
        <v>8219</v>
      </c>
      <c r="H2831">
        <v>97</v>
      </c>
    </row>
    <row r="2832" spans="7:8" x14ac:dyDescent="0.45">
      <c r="G2832" t="s">
        <v>8219</v>
      </c>
      <c r="H2832">
        <v>76</v>
      </c>
    </row>
    <row r="2833" spans="7:8" x14ac:dyDescent="0.45">
      <c r="G2833" t="s">
        <v>8219</v>
      </c>
      <c r="H2833">
        <v>11</v>
      </c>
    </row>
    <row r="2834" spans="7:8" x14ac:dyDescent="0.45">
      <c r="G2834" t="s">
        <v>8219</v>
      </c>
      <c r="H2834">
        <v>52</v>
      </c>
    </row>
    <row r="2835" spans="7:8" x14ac:dyDescent="0.45">
      <c r="G2835" t="s">
        <v>8219</v>
      </c>
      <c r="H2835">
        <v>95</v>
      </c>
    </row>
    <row r="2836" spans="7:8" x14ac:dyDescent="0.45">
      <c r="G2836" t="s">
        <v>8219</v>
      </c>
      <c r="H2836">
        <v>35</v>
      </c>
    </row>
    <row r="2837" spans="7:8" x14ac:dyDescent="0.45">
      <c r="G2837" t="s">
        <v>8219</v>
      </c>
      <c r="H2837">
        <v>21</v>
      </c>
    </row>
    <row r="2838" spans="7:8" x14ac:dyDescent="0.45">
      <c r="G2838" t="s">
        <v>8219</v>
      </c>
      <c r="H2838">
        <v>93</v>
      </c>
    </row>
    <row r="2839" spans="7:8" x14ac:dyDescent="0.45">
      <c r="G2839" t="s">
        <v>8219</v>
      </c>
      <c r="H2839">
        <v>11</v>
      </c>
    </row>
    <row r="2840" spans="7:8" x14ac:dyDescent="0.45">
      <c r="G2840" t="s">
        <v>8219</v>
      </c>
      <c r="H2840">
        <v>21</v>
      </c>
    </row>
    <row r="2841" spans="7:8" x14ac:dyDescent="0.45">
      <c r="G2841" t="s">
        <v>8219</v>
      </c>
      <c r="H2841">
        <v>54</v>
      </c>
    </row>
    <row r="2842" spans="7:8" x14ac:dyDescent="0.45">
      <c r="G2842" t="s">
        <v>8219</v>
      </c>
      <c r="H2842">
        <v>31</v>
      </c>
    </row>
    <row r="2843" spans="7:8" x14ac:dyDescent="0.45">
      <c r="G2843" t="s">
        <v>8219</v>
      </c>
      <c r="H2843">
        <v>132</v>
      </c>
    </row>
    <row r="2844" spans="7:8" x14ac:dyDescent="0.45">
      <c r="G2844" t="s">
        <v>8221</v>
      </c>
      <c r="H2844">
        <v>1</v>
      </c>
    </row>
    <row r="2845" spans="7:8" x14ac:dyDescent="0.45">
      <c r="G2845" t="s">
        <v>8221</v>
      </c>
      <c r="H2845">
        <v>0</v>
      </c>
    </row>
    <row r="2846" spans="7:8" x14ac:dyDescent="0.45">
      <c r="G2846" t="s">
        <v>8221</v>
      </c>
      <c r="H2846">
        <v>0</v>
      </c>
    </row>
    <row r="2847" spans="7:8" x14ac:dyDescent="0.45">
      <c r="G2847" t="s">
        <v>8221</v>
      </c>
      <c r="H2847">
        <v>1</v>
      </c>
    </row>
    <row r="2848" spans="7:8" x14ac:dyDescent="0.45">
      <c r="G2848" t="s">
        <v>8221</v>
      </c>
      <c r="H2848">
        <v>39</v>
      </c>
    </row>
    <row r="2849" spans="7:8" x14ac:dyDescent="0.45">
      <c r="G2849" t="s">
        <v>8221</v>
      </c>
      <c r="H2849">
        <v>0</v>
      </c>
    </row>
    <row r="2850" spans="7:8" x14ac:dyDescent="0.45">
      <c r="G2850" t="s">
        <v>8221</v>
      </c>
      <c r="H2850">
        <v>0</v>
      </c>
    </row>
    <row r="2851" spans="7:8" x14ac:dyDescent="0.45">
      <c r="G2851" t="s">
        <v>8221</v>
      </c>
      <c r="H2851">
        <v>3</v>
      </c>
    </row>
    <row r="2852" spans="7:8" x14ac:dyDescent="0.45">
      <c r="G2852" t="s">
        <v>8221</v>
      </c>
      <c r="H2852">
        <v>1</v>
      </c>
    </row>
    <row r="2853" spans="7:8" x14ac:dyDescent="0.45">
      <c r="G2853" t="s">
        <v>8221</v>
      </c>
      <c r="H2853">
        <v>13</v>
      </c>
    </row>
    <row r="2854" spans="7:8" x14ac:dyDescent="0.45">
      <c r="G2854" t="s">
        <v>8221</v>
      </c>
      <c r="H2854">
        <v>0</v>
      </c>
    </row>
    <row r="2855" spans="7:8" x14ac:dyDescent="0.45">
      <c r="G2855" t="s">
        <v>8221</v>
      </c>
      <c r="H2855">
        <v>6</v>
      </c>
    </row>
    <row r="2856" spans="7:8" x14ac:dyDescent="0.45">
      <c r="G2856" t="s">
        <v>8221</v>
      </c>
      <c r="H2856">
        <v>0</v>
      </c>
    </row>
    <row r="2857" spans="7:8" x14ac:dyDescent="0.45">
      <c r="G2857" t="s">
        <v>8221</v>
      </c>
      <c r="H2857">
        <v>14</v>
      </c>
    </row>
    <row r="2858" spans="7:8" x14ac:dyDescent="0.45">
      <c r="G2858" t="s">
        <v>8221</v>
      </c>
      <c r="H2858">
        <v>5</v>
      </c>
    </row>
    <row r="2859" spans="7:8" x14ac:dyDescent="0.45">
      <c r="G2859" t="s">
        <v>8221</v>
      </c>
      <c r="H2859">
        <v>6</v>
      </c>
    </row>
    <row r="2860" spans="7:8" x14ac:dyDescent="0.45">
      <c r="G2860" t="s">
        <v>8221</v>
      </c>
      <c r="H2860">
        <v>15</v>
      </c>
    </row>
    <row r="2861" spans="7:8" x14ac:dyDescent="0.45">
      <c r="G2861" t="s">
        <v>8221</v>
      </c>
      <c r="H2861">
        <v>0</v>
      </c>
    </row>
    <row r="2862" spans="7:8" x14ac:dyDescent="0.45">
      <c r="G2862" t="s">
        <v>8221</v>
      </c>
      <c r="H2862">
        <v>1</v>
      </c>
    </row>
    <row r="2863" spans="7:8" x14ac:dyDescent="0.45">
      <c r="G2863" t="s">
        <v>8221</v>
      </c>
      <c r="H2863">
        <v>9</v>
      </c>
    </row>
    <row r="2864" spans="7:8" x14ac:dyDescent="0.45">
      <c r="G2864" t="s">
        <v>8221</v>
      </c>
      <c r="H2864">
        <v>3</v>
      </c>
    </row>
    <row r="2865" spans="7:8" x14ac:dyDescent="0.45">
      <c r="G2865" t="s">
        <v>8221</v>
      </c>
      <c r="H2865">
        <v>3</v>
      </c>
    </row>
    <row r="2866" spans="7:8" x14ac:dyDescent="0.45">
      <c r="G2866" t="s">
        <v>8221</v>
      </c>
      <c r="H2866">
        <v>1</v>
      </c>
    </row>
    <row r="2867" spans="7:8" x14ac:dyDescent="0.45">
      <c r="G2867" t="s">
        <v>8221</v>
      </c>
      <c r="H2867">
        <v>3</v>
      </c>
    </row>
    <row r="2868" spans="7:8" x14ac:dyDescent="0.45">
      <c r="G2868" t="s">
        <v>8221</v>
      </c>
      <c r="H2868">
        <v>0</v>
      </c>
    </row>
    <row r="2869" spans="7:8" x14ac:dyDescent="0.45">
      <c r="G2869" t="s">
        <v>8221</v>
      </c>
      <c r="H2869">
        <v>2</v>
      </c>
    </row>
    <row r="2870" spans="7:8" x14ac:dyDescent="0.45">
      <c r="G2870" t="s">
        <v>8221</v>
      </c>
      <c r="H2870">
        <v>10</v>
      </c>
    </row>
    <row r="2871" spans="7:8" x14ac:dyDescent="0.45">
      <c r="G2871" t="s">
        <v>8221</v>
      </c>
      <c r="H2871">
        <v>60</v>
      </c>
    </row>
    <row r="2872" spans="7:8" x14ac:dyDescent="0.45">
      <c r="G2872" t="s">
        <v>8221</v>
      </c>
      <c r="H2872">
        <v>5</v>
      </c>
    </row>
    <row r="2873" spans="7:8" x14ac:dyDescent="0.45">
      <c r="G2873" t="s">
        <v>8221</v>
      </c>
      <c r="H2873">
        <v>9</v>
      </c>
    </row>
    <row r="2874" spans="7:8" x14ac:dyDescent="0.45">
      <c r="G2874" t="s">
        <v>8221</v>
      </c>
      <c r="H2874">
        <v>13</v>
      </c>
    </row>
    <row r="2875" spans="7:8" x14ac:dyDescent="0.45">
      <c r="G2875" t="s">
        <v>8221</v>
      </c>
      <c r="H2875">
        <v>0</v>
      </c>
    </row>
    <row r="2876" spans="7:8" x14ac:dyDescent="0.45">
      <c r="G2876" t="s">
        <v>8221</v>
      </c>
      <c r="H2876">
        <v>8</v>
      </c>
    </row>
    <row r="2877" spans="7:8" x14ac:dyDescent="0.45">
      <c r="G2877" t="s">
        <v>8221</v>
      </c>
      <c r="H2877">
        <v>3</v>
      </c>
    </row>
    <row r="2878" spans="7:8" x14ac:dyDescent="0.45">
      <c r="G2878" t="s">
        <v>8221</v>
      </c>
      <c r="H2878">
        <v>3</v>
      </c>
    </row>
    <row r="2879" spans="7:8" x14ac:dyDescent="0.45">
      <c r="G2879" t="s">
        <v>8221</v>
      </c>
      <c r="H2879">
        <v>0</v>
      </c>
    </row>
    <row r="2880" spans="7:8" x14ac:dyDescent="0.45">
      <c r="G2880" t="s">
        <v>8221</v>
      </c>
      <c r="H2880">
        <v>6</v>
      </c>
    </row>
    <row r="2881" spans="7:8" x14ac:dyDescent="0.45">
      <c r="G2881" t="s">
        <v>8221</v>
      </c>
      <c r="H2881">
        <v>4</v>
      </c>
    </row>
    <row r="2882" spans="7:8" x14ac:dyDescent="0.45">
      <c r="G2882" t="s">
        <v>8221</v>
      </c>
      <c r="H2882">
        <v>1</v>
      </c>
    </row>
    <row r="2883" spans="7:8" x14ac:dyDescent="0.45">
      <c r="G2883" t="s">
        <v>8221</v>
      </c>
      <c r="H2883">
        <v>29</v>
      </c>
    </row>
    <row r="2884" spans="7:8" x14ac:dyDescent="0.45">
      <c r="G2884" t="s">
        <v>8221</v>
      </c>
      <c r="H2884">
        <v>0</v>
      </c>
    </row>
    <row r="2885" spans="7:8" x14ac:dyDescent="0.45">
      <c r="G2885" t="s">
        <v>8221</v>
      </c>
      <c r="H2885">
        <v>4</v>
      </c>
    </row>
    <row r="2886" spans="7:8" x14ac:dyDescent="0.45">
      <c r="G2886" t="s">
        <v>8221</v>
      </c>
      <c r="H2886">
        <v>5</v>
      </c>
    </row>
    <row r="2887" spans="7:8" x14ac:dyDescent="0.45">
      <c r="G2887" t="s">
        <v>8221</v>
      </c>
      <c r="H2887">
        <v>4</v>
      </c>
    </row>
    <row r="2888" spans="7:8" x14ac:dyDescent="0.45">
      <c r="G2888" t="s">
        <v>8221</v>
      </c>
      <c r="H2888">
        <v>5</v>
      </c>
    </row>
    <row r="2889" spans="7:8" x14ac:dyDescent="0.45">
      <c r="G2889" t="s">
        <v>8221</v>
      </c>
      <c r="H2889">
        <v>1</v>
      </c>
    </row>
    <row r="2890" spans="7:8" x14ac:dyDescent="0.45">
      <c r="G2890" t="s">
        <v>8221</v>
      </c>
      <c r="H2890">
        <v>1</v>
      </c>
    </row>
    <row r="2891" spans="7:8" x14ac:dyDescent="0.45">
      <c r="G2891" t="s">
        <v>8221</v>
      </c>
      <c r="H2891">
        <v>0</v>
      </c>
    </row>
    <row r="2892" spans="7:8" x14ac:dyDescent="0.45">
      <c r="G2892" t="s">
        <v>8221</v>
      </c>
      <c r="H2892">
        <v>14</v>
      </c>
    </row>
    <row r="2893" spans="7:8" x14ac:dyDescent="0.45">
      <c r="G2893" t="s">
        <v>8221</v>
      </c>
      <c r="H2893">
        <v>3</v>
      </c>
    </row>
    <row r="2894" spans="7:8" x14ac:dyDescent="0.45">
      <c r="G2894" t="s">
        <v>8221</v>
      </c>
      <c r="H2894">
        <v>10</v>
      </c>
    </row>
    <row r="2895" spans="7:8" x14ac:dyDescent="0.45">
      <c r="G2895" t="s">
        <v>8221</v>
      </c>
      <c r="H2895">
        <v>17</v>
      </c>
    </row>
    <row r="2896" spans="7:8" x14ac:dyDescent="0.45">
      <c r="G2896" t="s">
        <v>8221</v>
      </c>
      <c r="H2896">
        <v>2</v>
      </c>
    </row>
    <row r="2897" spans="7:8" x14ac:dyDescent="0.45">
      <c r="G2897" t="s">
        <v>8221</v>
      </c>
      <c r="H2897">
        <v>0</v>
      </c>
    </row>
    <row r="2898" spans="7:8" x14ac:dyDescent="0.45">
      <c r="G2898" t="s">
        <v>8221</v>
      </c>
      <c r="H2898">
        <v>4</v>
      </c>
    </row>
    <row r="2899" spans="7:8" x14ac:dyDescent="0.45">
      <c r="G2899" t="s">
        <v>8221</v>
      </c>
      <c r="H2899">
        <v>12</v>
      </c>
    </row>
    <row r="2900" spans="7:8" x14ac:dyDescent="0.45">
      <c r="G2900" t="s">
        <v>8221</v>
      </c>
      <c r="H2900">
        <v>3</v>
      </c>
    </row>
    <row r="2901" spans="7:8" x14ac:dyDescent="0.45">
      <c r="G2901" t="s">
        <v>8221</v>
      </c>
      <c r="H2901">
        <v>12</v>
      </c>
    </row>
    <row r="2902" spans="7:8" x14ac:dyDescent="0.45">
      <c r="G2902" t="s">
        <v>8221</v>
      </c>
      <c r="H2902">
        <v>0</v>
      </c>
    </row>
    <row r="2903" spans="7:8" x14ac:dyDescent="0.45">
      <c r="G2903" t="s">
        <v>8221</v>
      </c>
      <c r="H2903">
        <v>7</v>
      </c>
    </row>
    <row r="2904" spans="7:8" x14ac:dyDescent="0.45">
      <c r="G2904" t="s">
        <v>8221</v>
      </c>
      <c r="H2904">
        <v>2</v>
      </c>
    </row>
    <row r="2905" spans="7:8" x14ac:dyDescent="0.45">
      <c r="G2905" t="s">
        <v>8221</v>
      </c>
      <c r="H2905">
        <v>1</v>
      </c>
    </row>
    <row r="2906" spans="7:8" x14ac:dyDescent="0.45">
      <c r="G2906" t="s">
        <v>8221</v>
      </c>
      <c r="H2906">
        <v>4</v>
      </c>
    </row>
    <row r="2907" spans="7:8" x14ac:dyDescent="0.45">
      <c r="G2907" t="s">
        <v>8221</v>
      </c>
      <c r="H2907">
        <v>4</v>
      </c>
    </row>
    <row r="2908" spans="7:8" x14ac:dyDescent="0.45">
      <c r="G2908" t="s">
        <v>8221</v>
      </c>
      <c r="H2908">
        <v>17</v>
      </c>
    </row>
    <row r="2909" spans="7:8" x14ac:dyDescent="0.45">
      <c r="G2909" t="s">
        <v>8221</v>
      </c>
      <c r="H2909">
        <v>7</v>
      </c>
    </row>
    <row r="2910" spans="7:8" x14ac:dyDescent="0.45">
      <c r="G2910" t="s">
        <v>8221</v>
      </c>
      <c r="H2910">
        <v>2</v>
      </c>
    </row>
    <row r="2911" spans="7:8" x14ac:dyDescent="0.45">
      <c r="G2911" t="s">
        <v>8221</v>
      </c>
      <c r="H2911">
        <v>5</v>
      </c>
    </row>
    <row r="2912" spans="7:8" x14ac:dyDescent="0.45">
      <c r="G2912" t="s">
        <v>8221</v>
      </c>
      <c r="H2912">
        <v>1</v>
      </c>
    </row>
    <row r="2913" spans="7:8" x14ac:dyDescent="0.45">
      <c r="G2913" t="s">
        <v>8221</v>
      </c>
      <c r="H2913">
        <v>1</v>
      </c>
    </row>
    <row r="2914" spans="7:8" x14ac:dyDescent="0.45">
      <c r="G2914" t="s">
        <v>8221</v>
      </c>
      <c r="H2914">
        <v>14</v>
      </c>
    </row>
    <row r="2915" spans="7:8" x14ac:dyDescent="0.45">
      <c r="G2915" t="s">
        <v>8221</v>
      </c>
      <c r="H2915">
        <v>26</v>
      </c>
    </row>
    <row r="2916" spans="7:8" x14ac:dyDescent="0.45">
      <c r="G2916" t="s">
        <v>8221</v>
      </c>
      <c r="H2916">
        <v>2</v>
      </c>
    </row>
    <row r="2917" spans="7:8" x14ac:dyDescent="0.45">
      <c r="G2917" t="s">
        <v>8221</v>
      </c>
      <c r="H2917">
        <v>1</v>
      </c>
    </row>
    <row r="2918" spans="7:8" x14ac:dyDescent="0.45">
      <c r="G2918" t="s">
        <v>8221</v>
      </c>
      <c r="H2918">
        <v>3</v>
      </c>
    </row>
    <row r="2919" spans="7:8" x14ac:dyDescent="0.45">
      <c r="G2919" t="s">
        <v>8221</v>
      </c>
      <c r="H2919">
        <v>7</v>
      </c>
    </row>
    <row r="2920" spans="7:8" x14ac:dyDescent="0.45">
      <c r="G2920" t="s">
        <v>8221</v>
      </c>
      <c r="H2920">
        <v>9</v>
      </c>
    </row>
    <row r="2921" spans="7:8" x14ac:dyDescent="0.45">
      <c r="G2921" t="s">
        <v>8221</v>
      </c>
      <c r="H2921">
        <v>20</v>
      </c>
    </row>
    <row r="2922" spans="7:8" x14ac:dyDescent="0.45">
      <c r="G2922" t="s">
        <v>8221</v>
      </c>
      <c r="H2922">
        <v>6</v>
      </c>
    </row>
    <row r="2923" spans="7:8" x14ac:dyDescent="0.45">
      <c r="G2923" t="s">
        <v>8221</v>
      </c>
      <c r="H2923">
        <v>13</v>
      </c>
    </row>
    <row r="2924" spans="7:8" x14ac:dyDescent="0.45">
      <c r="G2924" t="s">
        <v>8219</v>
      </c>
      <c r="H2924">
        <v>3</v>
      </c>
    </row>
    <row r="2925" spans="7:8" x14ac:dyDescent="0.45">
      <c r="G2925" t="s">
        <v>8219</v>
      </c>
      <c r="H2925">
        <v>6</v>
      </c>
    </row>
    <row r="2926" spans="7:8" x14ac:dyDescent="0.45">
      <c r="G2926" t="s">
        <v>8219</v>
      </c>
      <c r="H2926">
        <v>10</v>
      </c>
    </row>
    <row r="2927" spans="7:8" x14ac:dyDescent="0.45">
      <c r="G2927" t="s">
        <v>8219</v>
      </c>
      <c r="H2927">
        <v>147</v>
      </c>
    </row>
    <row r="2928" spans="7:8" x14ac:dyDescent="0.45">
      <c r="G2928" t="s">
        <v>8219</v>
      </c>
      <c r="H2928">
        <v>199</v>
      </c>
    </row>
    <row r="2929" spans="7:8" x14ac:dyDescent="0.45">
      <c r="G2929" t="s">
        <v>8219</v>
      </c>
      <c r="H2929">
        <v>50</v>
      </c>
    </row>
    <row r="2930" spans="7:8" x14ac:dyDescent="0.45">
      <c r="G2930" t="s">
        <v>8219</v>
      </c>
      <c r="H2930">
        <v>21</v>
      </c>
    </row>
    <row r="2931" spans="7:8" x14ac:dyDescent="0.45">
      <c r="G2931" t="s">
        <v>8219</v>
      </c>
      <c r="H2931">
        <v>24</v>
      </c>
    </row>
    <row r="2932" spans="7:8" x14ac:dyDescent="0.45">
      <c r="G2932" t="s">
        <v>8219</v>
      </c>
      <c r="H2932">
        <v>32</v>
      </c>
    </row>
    <row r="2933" spans="7:8" x14ac:dyDescent="0.45">
      <c r="G2933" t="s">
        <v>8219</v>
      </c>
      <c r="H2933">
        <v>62</v>
      </c>
    </row>
    <row r="2934" spans="7:8" x14ac:dyDescent="0.45">
      <c r="G2934" t="s">
        <v>8219</v>
      </c>
      <c r="H2934">
        <v>9</v>
      </c>
    </row>
    <row r="2935" spans="7:8" x14ac:dyDescent="0.45">
      <c r="G2935" t="s">
        <v>8219</v>
      </c>
      <c r="H2935">
        <v>38</v>
      </c>
    </row>
    <row r="2936" spans="7:8" x14ac:dyDescent="0.45">
      <c r="G2936" t="s">
        <v>8219</v>
      </c>
      <c r="H2936">
        <v>54</v>
      </c>
    </row>
    <row r="2937" spans="7:8" x14ac:dyDescent="0.45">
      <c r="G2937" t="s">
        <v>8219</v>
      </c>
      <c r="H2937">
        <v>37</v>
      </c>
    </row>
    <row r="2938" spans="7:8" x14ac:dyDescent="0.45">
      <c r="G2938" t="s">
        <v>8219</v>
      </c>
      <c r="H2938">
        <v>39</v>
      </c>
    </row>
    <row r="2939" spans="7:8" x14ac:dyDescent="0.45">
      <c r="G2939" t="s">
        <v>8219</v>
      </c>
      <c r="H2939">
        <v>34</v>
      </c>
    </row>
    <row r="2940" spans="7:8" x14ac:dyDescent="0.45">
      <c r="G2940" t="s">
        <v>8219</v>
      </c>
      <c r="H2940">
        <v>55</v>
      </c>
    </row>
    <row r="2941" spans="7:8" x14ac:dyDescent="0.45">
      <c r="G2941" t="s">
        <v>8219</v>
      </c>
      <c r="H2941">
        <v>32</v>
      </c>
    </row>
    <row r="2942" spans="7:8" x14ac:dyDescent="0.45">
      <c r="G2942" t="s">
        <v>8219</v>
      </c>
      <c r="H2942">
        <v>25</v>
      </c>
    </row>
    <row r="2943" spans="7:8" x14ac:dyDescent="0.45">
      <c r="G2943" t="s">
        <v>8219</v>
      </c>
      <c r="H2943">
        <v>33</v>
      </c>
    </row>
    <row r="2944" spans="7:8" x14ac:dyDescent="0.45">
      <c r="G2944" t="s">
        <v>8221</v>
      </c>
      <c r="H2944">
        <v>1</v>
      </c>
    </row>
    <row r="2945" spans="7:8" x14ac:dyDescent="0.45">
      <c r="G2945" t="s">
        <v>8221</v>
      </c>
      <c r="H2945">
        <v>202</v>
      </c>
    </row>
    <row r="2946" spans="7:8" x14ac:dyDescent="0.45">
      <c r="G2946" t="s">
        <v>8221</v>
      </c>
      <c r="H2946">
        <v>0</v>
      </c>
    </row>
    <row r="2947" spans="7:8" x14ac:dyDescent="0.45">
      <c r="G2947" t="s">
        <v>8221</v>
      </c>
      <c r="H2947">
        <v>1</v>
      </c>
    </row>
    <row r="2948" spans="7:8" x14ac:dyDescent="0.45">
      <c r="G2948" t="s">
        <v>8221</v>
      </c>
      <c r="H2948">
        <v>0</v>
      </c>
    </row>
    <row r="2949" spans="7:8" x14ac:dyDescent="0.45">
      <c r="G2949" t="s">
        <v>8221</v>
      </c>
      <c r="H2949">
        <v>2</v>
      </c>
    </row>
    <row r="2950" spans="7:8" x14ac:dyDescent="0.45">
      <c r="G2950" t="s">
        <v>8221</v>
      </c>
      <c r="H2950">
        <v>13</v>
      </c>
    </row>
    <row r="2951" spans="7:8" x14ac:dyDescent="0.45">
      <c r="G2951" t="s">
        <v>8221</v>
      </c>
      <c r="H2951">
        <v>9</v>
      </c>
    </row>
    <row r="2952" spans="7:8" x14ac:dyDescent="0.45">
      <c r="G2952" t="s">
        <v>8221</v>
      </c>
      <c r="H2952">
        <v>2</v>
      </c>
    </row>
    <row r="2953" spans="7:8" x14ac:dyDescent="0.45">
      <c r="G2953" t="s">
        <v>8221</v>
      </c>
      <c r="H2953">
        <v>0</v>
      </c>
    </row>
    <row r="2954" spans="7:8" x14ac:dyDescent="0.45">
      <c r="G2954" t="s">
        <v>8220</v>
      </c>
      <c r="H2954">
        <v>58</v>
      </c>
    </row>
    <row r="2955" spans="7:8" x14ac:dyDescent="0.45">
      <c r="G2955" t="s">
        <v>8220</v>
      </c>
      <c r="H2955">
        <v>8</v>
      </c>
    </row>
    <row r="2956" spans="7:8" x14ac:dyDescent="0.45">
      <c r="G2956" t="s">
        <v>8220</v>
      </c>
      <c r="H2956">
        <v>3</v>
      </c>
    </row>
    <row r="2957" spans="7:8" x14ac:dyDescent="0.45">
      <c r="G2957" t="s">
        <v>8220</v>
      </c>
      <c r="H2957">
        <v>0</v>
      </c>
    </row>
    <row r="2958" spans="7:8" x14ac:dyDescent="0.45">
      <c r="G2958" t="s">
        <v>8220</v>
      </c>
      <c r="H2958">
        <v>11</v>
      </c>
    </row>
    <row r="2959" spans="7:8" x14ac:dyDescent="0.45">
      <c r="G2959" t="s">
        <v>8220</v>
      </c>
      <c r="H2959">
        <v>20</v>
      </c>
    </row>
    <row r="2960" spans="7:8" x14ac:dyDescent="0.45">
      <c r="G2960" t="s">
        <v>8220</v>
      </c>
      <c r="H2960">
        <v>3</v>
      </c>
    </row>
    <row r="2961" spans="7:8" x14ac:dyDescent="0.45">
      <c r="G2961" t="s">
        <v>8220</v>
      </c>
      <c r="H2961">
        <v>0</v>
      </c>
    </row>
    <row r="2962" spans="7:8" x14ac:dyDescent="0.45">
      <c r="G2962" t="s">
        <v>8220</v>
      </c>
      <c r="H2962">
        <v>0</v>
      </c>
    </row>
    <row r="2963" spans="7:8" x14ac:dyDescent="0.45">
      <c r="G2963" t="s">
        <v>8220</v>
      </c>
      <c r="H2963">
        <v>0</v>
      </c>
    </row>
    <row r="2964" spans="7:8" x14ac:dyDescent="0.45">
      <c r="G2964" t="s">
        <v>8219</v>
      </c>
      <c r="H2964">
        <v>108</v>
      </c>
    </row>
    <row r="2965" spans="7:8" x14ac:dyDescent="0.45">
      <c r="G2965" t="s">
        <v>8219</v>
      </c>
      <c r="H2965">
        <v>20</v>
      </c>
    </row>
    <row r="2966" spans="7:8" x14ac:dyDescent="0.45">
      <c r="G2966" t="s">
        <v>8219</v>
      </c>
      <c r="H2966">
        <v>98</v>
      </c>
    </row>
    <row r="2967" spans="7:8" x14ac:dyDescent="0.45">
      <c r="G2967" t="s">
        <v>8219</v>
      </c>
      <c r="H2967">
        <v>196</v>
      </c>
    </row>
    <row r="2968" spans="7:8" x14ac:dyDescent="0.45">
      <c r="G2968" t="s">
        <v>8219</v>
      </c>
      <c r="H2968">
        <v>39</v>
      </c>
    </row>
    <row r="2969" spans="7:8" x14ac:dyDescent="0.45">
      <c r="G2969" t="s">
        <v>8219</v>
      </c>
      <c r="H2969">
        <v>128</v>
      </c>
    </row>
    <row r="2970" spans="7:8" x14ac:dyDescent="0.45">
      <c r="G2970" t="s">
        <v>8219</v>
      </c>
      <c r="H2970">
        <v>71</v>
      </c>
    </row>
    <row r="2971" spans="7:8" x14ac:dyDescent="0.45">
      <c r="G2971" t="s">
        <v>8219</v>
      </c>
      <c r="H2971">
        <v>47</v>
      </c>
    </row>
    <row r="2972" spans="7:8" x14ac:dyDescent="0.45">
      <c r="G2972" t="s">
        <v>8219</v>
      </c>
      <c r="H2972">
        <v>17</v>
      </c>
    </row>
    <row r="2973" spans="7:8" x14ac:dyDescent="0.45">
      <c r="G2973" t="s">
        <v>8219</v>
      </c>
      <c r="H2973">
        <v>91</v>
      </c>
    </row>
    <row r="2974" spans="7:8" x14ac:dyDescent="0.45">
      <c r="G2974" t="s">
        <v>8219</v>
      </c>
      <c r="H2974">
        <v>43</v>
      </c>
    </row>
    <row r="2975" spans="7:8" x14ac:dyDescent="0.45">
      <c r="G2975" t="s">
        <v>8219</v>
      </c>
      <c r="H2975">
        <v>17</v>
      </c>
    </row>
    <row r="2976" spans="7:8" x14ac:dyDescent="0.45">
      <c r="G2976" t="s">
        <v>8219</v>
      </c>
      <c r="H2976">
        <v>33</v>
      </c>
    </row>
    <row r="2977" spans="7:8" x14ac:dyDescent="0.45">
      <c r="G2977" t="s">
        <v>8219</v>
      </c>
      <c r="H2977">
        <v>87</v>
      </c>
    </row>
    <row r="2978" spans="7:8" x14ac:dyDescent="0.45">
      <c r="G2978" t="s">
        <v>8219</v>
      </c>
      <c r="H2978">
        <v>113</v>
      </c>
    </row>
    <row r="2979" spans="7:8" x14ac:dyDescent="0.45">
      <c r="G2979" t="s">
        <v>8219</v>
      </c>
      <c r="H2979">
        <v>14</v>
      </c>
    </row>
    <row r="2980" spans="7:8" x14ac:dyDescent="0.45">
      <c r="G2980" t="s">
        <v>8219</v>
      </c>
      <c r="H2980">
        <v>30</v>
      </c>
    </row>
    <row r="2981" spans="7:8" x14ac:dyDescent="0.45">
      <c r="G2981" t="s">
        <v>8219</v>
      </c>
      <c r="H2981">
        <v>16</v>
      </c>
    </row>
    <row r="2982" spans="7:8" x14ac:dyDescent="0.45">
      <c r="G2982" t="s">
        <v>8219</v>
      </c>
      <c r="H2982">
        <v>46</v>
      </c>
    </row>
    <row r="2983" spans="7:8" x14ac:dyDescent="0.45">
      <c r="G2983" t="s">
        <v>8219</v>
      </c>
      <c r="H2983">
        <v>24</v>
      </c>
    </row>
    <row r="2984" spans="7:8" x14ac:dyDescent="0.45">
      <c r="G2984" t="s">
        <v>8219</v>
      </c>
      <c r="H2984">
        <v>97</v>
      </c>
    </row>
    <row r="2985" spans="7:8" x14ac:dyDescent="0.45">
      <c r="G2985" t="s">
        <v>8219</v>
      </c>
      <c r="H2985">
        <v>59</v>
      </c>
    </row>
    <row r="2986" spans="7:8" x14ac:dyDescent="0.45">
      <c r="G2986" t="s">
        <v>8219</v>
      </c>
      <c r="H2986">
        <v>1095</v>
      </c>
    </row>
    <row r="2987" spans="7:8" x14ac:dyDescent="0.45">
      <c r="G2987" t="s">
        <v>8219</v>
      </c>
      <c r="H2987">
        <v>218</v>
      </c>
    </row>
    <row r="2988" spans="7:8" x14ac:dyDescent="0.45">
      <c r="G2988" t="s">
        <v>8219</v>
      </c>
      <c r="H2988">
        <v>111</v>
      </c>
    </row>
    <row r="2989" spans="7:8" x14ac:dyDescent="0.45">
      <c r="G2989" t="s">
        <v>8219</v>
      </c>
      <c r="H2989">
        <v>56</v>
      </c>
    </row>
    <row r="2990" spans="7:8" x14ac:dyDescent="0.45">
      <c r="G2990" t="s">
        <v>8219</v>
      </c>
      <c r="H2990">
        <v>265</v>
      </c>
    </row>
    <row r="2991" spans="7:8" x14ac:dyDescent="0.45">
      <c r="G2991" t="s">
        <v>8219</v>
      </c>
      <c r="H2991">
        <v>28</v>
      </c>
    </row>
    <row r="2992" spans="7:8" x14ac:dyDescent="0.45">
      <c r="G2992" t="s">
        <v>8219</v>
      </c>
      <c r="H2992">
        <v>364</v>
      </c>
    </row>
    <row r="2993" spans="7:8" x14ac:dyDescent="0.45">
      <c r="G2993" t="s">
        <v>8219</v>
      </c>
      <c r="H2993">
        <v>27</v>
      </c>
    </row>
    <row r="2994" spans="7:8" x14ac:dyDescent="0.45">
      <c r="G2994" t="s">
        <v>8219</v>
      </c>
      <c r="H2994">
        <v>93</v>
      </c>
    </row>
    <row r="2995" spans="7:8" x14ac:dyDescent="0.45">
      <c r="G2995" t="s">
        <v>8219</v>
      </c>
      <c r="H2995">
        <v>64</v>
      </c>
    </row>
    <row r="2996" spans="7:8" x14ac:dyDescent="0.45">
      <c r="G2996" t="s">
        <v>8219</v>
      </c>
      <c r="H2996">
        <v>22</v>
      </c>
    </row>
    <row r="2997" spans="7:8" x14ac:dyDescent="0.45">
      <c r="G2997" t="s">
        <v>8219</v>
      </c>
      <c r="H2997">
        <v>59</v>
      </c>
    </row>
    <row r="2998" spans="7:8" x14ac:dyDescent="0.45">
      <c r="G2998" t="s">
        <v>8219</v>
      </c>
      <c r="H2998">
        <v>249</v>
      </c>
    </row>
    <row r="2999" spans="7:8" x14ac:dyDescent="0.45">
      <c r="G2999" t="s">
        <v>8219</v>
      </c>
      <c r="H2999">
        <v>392</v>
      </c>
    </row>
    <row r="3000" spans="7:8" x14ac:dyDescent="0.45">
      <c r="G3000" t="s">
        <v>8219</v>
      </c>
      <c r="H3000">
        <v>115</v>
      </c>
    </row>
    <row r="3001" spans="7:8" x14ac:dyDescent="0.45">
      <c r="G3001" t="s">
        <v>8219</v>
      </c>
      <c r="H3001">
        <v>433</v>
      </c>
    </row>
    <row r="3002" spans="7:8" x14ac:dyDescent="0.45">
      <c r="G3002" t="s">
        <v>8219</v>
      </c>
      <c r="H3002">
        <v>20</v>
      </c>
    </row>
    <row r="3003" spans="7:8" x14ac:dyDescent="0.45">
      <c r="G3003" t="s">
        <v>8219</v>
      </c>
      <c r="H3003">
        <v>8</v>
      </c>
    </row>
    <row r="3004" spans="7:8" x14ac:dyDescent="0.45">
      <c r="G3004" t="s">
        <v>8219</v>
      </c>
      <c r="H3004">
        <v>175</v>
      </c>
    </row>
    <row r="3005" spans="7:8" x14ac:dyDescent="0.45">
      <c r="G3005" t="s">
        <v>8219</v>
      </c>
      <c r="H3005">
        <v>104</v>
      </c>
    </row>
    <row r="3006" spans="7:8" x14ac:dyDescent="0.45">
      <c r="G3006" t="s">
        <v>8219</v>
      </c>
      <c r="H3006">
        <v>17</v>
      </c>
    </row>
    <row r="3007" spans="7:8" x14ac:dyDescent="0.45">
      <c r="G3007" t="s">
        <v>8219</v>
      </c>
      <c r="H3007">
        <v>277</v>
      </c>
    </row>
    <row r="3008" spans="7:8" x14ac:dyDescent="0.45">
      <c r="G3008" t="s">
        <v>8219</v>
      </c>
      <c r="H3008">
        <v>118</v>
      </c>
    </row>
    <row r="3009" spans="7:8" x14ac:dyDescent="0.45">
      <c r="G3009" t="s">
        <v>8219</v>
      </c>
      <c r="H3009">
        <v>97</v>
      </c>
    </row>
    <row r="3010" spans="7:8" x14ac:dyDescent="0.45">
      <c r="G3010" t="s">
        <v>8219</v>
      </c>
      <c r="H3010">
        <v>20</v>
      </c>
    </row>
    <row r="3011" spans="7:8" x14ac:dyDescent="0.45">
      <c r="G3011" t="s">
        <v>8219</v>
      </c>
      <c r="H3011">
        <v>26</v>
      </c>
    </row>
    <row r="3012" spans="7:8" x14ac:dyDescent="0.45">
      <c r="G3012" t="s">
        <v>8219</v>
      </c>
      <c r="H3012">
        <v>128</v>
      </c>
    </row>
    <row r="3013" spans="7:8" x14ac:dyDescent="0.45">
      <c r="G3013" t="s">
        <v>8219</v>
      </c>
      <c r="H3013">
        <v>15</v>
      </c>
    </row>
    <row r="3014" spans="7:8" x14ac:dyDescent="0.45">
      <c r="G3014" t="s">
        <v>8219</v>
      </c>
      <c r="H3014">
        <v>25</v>
      </c>
    </row>
    <row r="3015" spans="7:8" x14ac:dyDescent="0.45">
      <c r="G3015" t="s">
        <v>8219</v>
      </c>
      <c r="H3015">
        <v>55</v>
      </c>
    </row>
    <row r="3016" spans="7:8" x14ac:dyDescent="0.45">
      <c r="G3016" t="s">
        <v>8219</v>
      </c>
      <c r="H3016">
        <v>107</v>
      </c>
    </row>
    <row r="3017" spans="7:8" x14ac:dyDescent="0.45">
      <c r="G3017" t="s">
        <v>8219</v>
      </c>
      <c r="H3017">
        <v>557</v>
      </c>
    </row>
    <row r="3018" spans="7:8" x14ac:dyDescent="0.45">
      <c r="G3018" t="s">
        <v>8219</v>
      </c>
      <c r="H3018">
        <v>40</v>
      </c>
    </row>
    <row r="3019" spans="7:8" x14ac:dyDescent="0.45">
      <c r="G3019" t="s">
        <v>8219</v>
      </c>
      <c r="H3019">
        <v>36</v>
      </c>
    </row>
    <row r="3020" spans="7:8" x14ac:dyDescent="0.45">
      <c r="G3020" t="s">
        <v>8219</v>
      </c>
      <c r="H3020">
        <v>159</v>
      </c>
    </row>
    <row r="3021" spans="7:8" x14ac:dyDescent="0.45">
      <c r="G3021" t="s">
        <v>8219</v>
      </c>
      <c r="H3021">
        <v>41</v>
      </c>
    </row>
    <row r="3022" spans="7:8" x14ac:dyDescent="0.45">
      <c r="G3022" t="s">
        <v>8219</v>
      </c>
      <c r="H3022">
        <v>226</v>
      </c>
    </row>
    <row r="3023" spans="7:8" x14ac:dyDescent="0.45">
      <c r="G3023" t="s">
        <v>8219</v>
      </c>
      <c r="H3023">
        <v>30</v>
      </c>
    </row>
    <row r="3024" spans="7:8" x14ac:dyDescent="0.45">
      <c r="G3024" t="s">
        <v>8219</v>
      </c>
      <c r="H3024">
        <v>103</v>
      </c>
    </row>
    <row r="3025" spans="7:8" x14ac:dyDescent="0.45">
      <c r="G3025" t="s">
        <v>8219</v>
      </c>
      <c r="H3025">
        <v>62</v>
      </c>
    </row>
    <row r="3026" spans="7:8" x14ac:dyDescent="0.45">
      <c r="G3026" t="s">
        <v>8219</v>
      </c>
      <c r="H3026">
        <v>6</v>
      </c>
    </row>
    <row r="3027" spans="7:8" x14ac:dyDescent="0.45">
      <c r="G3027" t="s">
        <v>8219</v>
      </c>
      <c r="H3027">
        <v>182</v>
      </c>
    </row>
    <row r="3028" spans="7:8" x14ac:dyDescent="0.45">
      <c r="G3028" t="s">
        <v>8219</v>
      </c>
      <c r="H3028">
        <v>145</v>
      </c>
    </row>
    <row r="3029" spans="7:8" x14ac:dyDescent="0.45">
      <c r="G3029" t="s">
        <v>8219</v>
      </c>
      <c r="H3029">
        <v>25</v>
      </c>
    </row>
    <row r="3030" spans="7:8" x14ac:dyDescent="0.45">
      <c r="G3030" t="s">
        <v>8219</v>
      </c>
      <c r="H3030">
        <v>320</v>
      </c>
    </row>
    <row r="3031" spans="7:8" x14ac:dyDescent="0.45">
      <c r="G3031" t="s">
        <v>8219</v>
      </c>
      <c r="H3031">
        <v>99</v>
      </c>
    </row>
    <row r="3032" spans="7:8" x14ac:dyDescent="0.45">
      <c r="G3032" t="s">
        <v>8219</v>
      </c>
      <c r="H3032">
        <v>348</v>
      </c>
    </row>
    <row r="3033" spans="7:8" x14ac:dyDescent="0.45">
      <c r="G3033" t="s">
        <v>8219</v>
      </c>
      <c r="H3033">
        <v>41</v>
      </c>
    </row>
    <row r="3034" spans="7:8" x14ac:dyDescent="0.45">
      <c r="G3034" t="s">
        <v>8219</v>
      </c>
      <c r="H3034">
        <v>29</v>
      </c>
    </row>
    <row r="3035" spans="7:8" x14ac:dyDescent="0.45">
      <c r="G3035" t="s">
        <v>8219</v>
      </c>
      <c r="H3035">
        <v>25</v>
      </c>
    </row>
    <row r="3036" spans="7:8" x14ac:dyDescent="0.45">
      <c r="G3036" t="s">
        <v>8219</v>
      </c>
      <c r="H3036">
        <v>23</v>
      </c>
    </row>
    <row r="3037" spans="7:8" x14ac:dyDescent="0.45">
      <c r="G3037" t="s">
        <v>8219</v>
      </c>
      <c r="H3037">
        <v>1260</v>
      </c>
    </row>
    <row r="3038" spans="7:8" x14ac:dyDescent="0.45">
      <c r="G3038" t="s">
        <v>8219</v>
      </c>
      <c r="H3038">
        <v>307</v>
      </c>
    </row>
    <row r="3039" spans="7:8" x14ac:dyDescent="0.45">
      <c r="G3039" t="s">
        <v>8219</v>
      </c>
      <c r="H3039">
        <v>329</v>
      </c>
    </row>
    <row r="3040" spans="7:8" x14ac:dyDescent="0.45">
      <c r="G3040" t="s">
        <v>8219</v>
      </c>
      <c r="H3040">
        <v>32</v>
      </c>
    </row>
    <row r="3041" spans="7:8" x14ac:dyDescent="0.45">
      <c r="G3041" t="s">
        <v>8219</v>
      </c>
      <c r="H3041">
        <v>27</v>
      </c>
    </row>
    <row r="3042" spans="7:8" x14ac:dyDescent="0.45">
      <c r="G3042" t="s">
        <v>8219</v>
      </c>
      <c r="H3042">
        <v>236</v>
      </c>
    </row>
    <row r="3043" spans="7:8" x14ac:dyDescent="0.45">
      <c r="G3043" t="s">
        <v>8219</v>
      </c>
      <c r="H3043">
        <v>42</v>
      </c>
    </row>
    <row r="3044" spans="7:8" x14ac:dyDescent="0.45">
      <c r="G3044" t="s">
        <v>8219</v>
      </c>
      <c r="H3044">
        <v>95</v>
      </c>
    </row>
    <row r="3045" spans="7:8" x14ac:dyDescent="0.45">
      <c r="G3045" t="s">
        <v>8219</v>
      </c>
      <c r="H3045">
        <v>37</v>
      </c>
    </row>
    <row r="3046" spans="7:8" x14ac:dyDescent="0.45">
      <c r="G3046" t="s">
        <v>8219</v>
      </c>
      <c r="H3046">
        <v>128</v>
      </c>
    </row>
    <row r="3047" spans="7:8" x14ac:dyDescent="0.45">
      <c r="G3047" t="s">
        <v>8219</v>
      </c>
      <c r="H3047">
        <v>156</v>
      </c>
    </row>
    <row r="3048" spans="7:8" x14ac:dyDescent="0.45">
      <c r="G3048" t="s">
        <v>8219</v>
      </c>
      <c r="H3048">
        <v>64</v>
      </c>
    </row>
    <row r="3049" spans="7:8" x14ac:dyDescent="0.45">
      <c r="G3049" t="s">
        <v>8219</v>
      </c>
      <c r="H3049">
        <v>58</v>
      </c>
    </row>
    <row r="3050" spans="7:8" x14ac:dyDescent="0.45">
      <c r="G3050" t="s">
        <v>8219</v>
      </c>
      <c r="H3050">
        <v>20</v>
      </c>
    </row>
    <row r="3051" spans="7:8" x14ac:dyDescent="0.45">
      <c r="G3051" t="s">
        <v>8219</v>
      </c>
      <c r="H3051">
        <v>47</v>
      </c>
    </row>
    <row r="3052" spans="7:8" x14ac:dyDescent="0.45">
      <c r="G3052" t="s">
        <v>8219</v>
      </c>
      <c r="H3052">
        <v>54</v>
      </c>
    </row>
    <row r="3053" spans="7:8" x14ac:dyDescent="0.45">
      <c r="G3053" t="s">
        <v>8219</v>
      </c>
      <c r="H3053">
        <v>9</v>
      </c>
    </row>
    <row r="3054" spans="7:8" x14ac:dyDescent="0.45">
      <c r="G3054" t="s">
        <v>8221</v>
      </c>
      <c r="H3054">
        <v>35</v>
      </c>
    </row>
    <row r="3055" spans="7:8" x14ac:dyDescent="0.45">
      <c r="G3055" t="s">
        <v>8221</v>
      </c>
      <c r="H3055">
        <v>2</v>
      </c>
    </row>
    <row r="3056" spans="7:8" x14ac:dyDescent="0.45">
      <c r="G3056" t="s">
        <v>8221</v>
      </c>
      <c r="H3056">
        <v>3</v>
      </c>
    </row>
    <row r="3057" spans="7:8" x14ac:dyDescent="0.45">
      <c r="G3057" t="s">
        <v>8221</v>
      </c>
      <c r="H3057">
        <v>0</v>
      </c>
    </row>
    <row r="3058" spans="7:8" x14ac:dyDescent="0.45">
      <c r="G3058" t="s">
        <v>8221</v>
      </c>
      <c r="H3058">
        <v>1</v>
      </c>
    </row>
    <row r="3059" spans="7:8" x14ac:dyDescent="0.45">
      <c r="G3059" t="s">
        <v>8221</v>
      </c>
      <c r="H3059">
        <v>0</v>
      </c>
    </row>
    <row r="3060" spans="7:8" x14ac:dyDescent="0.45">
      <c r="G3060" t="s">
        <v>8221</v>
      </c>
      <c r="H3060">
        <v>0</v>
      </c>
    </row>
    <row r="3061" spans="7:8" x14ac:dyDescent="0.45">
      <c r="G3061" t="s">
        <v>8221</v>
      </c>
      <c r="H3061">
        <v>3</v>
      </c>
    </row>
    <row r="3062" spans="7:8" x14ac:dyDescent="0.45">
      <c r="G3062" t="s">
        <v>8221</v>
      </c>
      <c r="H3062">
        <v>11</v>
      </c>
    </row>
    <row r="3063" spans="7:8" x14ac:dyDescent="0.45">
      <c r="G3063" t="s">
        <v>8221</v>
      </c>
      <c r="H3063">
        <v>6</v>
      </c>
    </row>
    <row r="3064" spans="7:8" x14ac:dyDescent="0.45">
      <c r="G3064" t="s">
        <v>8221</v>
      </c>
      <c r="H3064">
        <v>0</v>
      </c>
    </row>
    <row r="3065" spans="7:8" x14ac:dyDescent="0.45">
      <c r="G3065" t="s">
        <v>8221</v>
      </c>
      <c r="H3065">
        <v>67</v>
      </c>
    </row>
    <row r="3066" spans="7:8" x14ac:dyDescent="0.45">
      <c r="G3066" t="s">
        <v>8221</v>
      </c>
      <c r="H3066">
        <v>23</v>
      </c>
    </row>
    <row r="3067" spans="7:8" x14ac:dyDescent="0.45">
      <c r="G3067" t="s">
        <v>8221</v>
      </c>
      <c r="H3067">
        <v>72</v>
      </c>
    </row>
    <row r="3068" spans="7:8" x14ac:dyDescent="0.45">
      <c r="G3068" t="s">
        <v>8221</v>
      </c>
      <c r="H3068">
        <v>2</v>
      </c>
    </row>
    <row r="3069" spans="7:8" x14ac:dyDescent="0.45">
      <c r="G3069" t="s">
        <v>8221</v>
      </c>
      <c r="H3069">
        <v>15</v>
      </c>
    </row>
    <row r="3070" spans="7:8" x14ac:dyDescent="0.45">
      <c r="G3070" t="s">
        <v>8221</v>
      </c>
      <c r="H3070">
        <v>1</v>
      </c>
    </row>
    <row r="3071" spans="7:8" x14ac:dyDescent="0.45">
      <c r="G3071" t="s">
        <v>8221</v>
      </c>
      <c r="H3071">
        <v>2</v>
      </c>
    </row>
    <row r="3072" spans="7:8" x14ac:dyDescent="0.45">
      <c r="G3072" t="s">
        <v>8221</v>
      </c>
      <c r="H3072">
        <v>7</v>
      </c>
    </row>
    <row r="3073" spans="7:8" x14ac:dyDescent="0.45">
      <c r="G3073" t="s">
        <v>8221</v>
      </c>
      <c r="H3073">
        <v>16</v>
      </c>
    </row>
    <row r="3074" spans="7:8" x14ac:dyDescent="0.45">
      <c r="G3074" t="s">
        <v>8221</v>
      </c>
      <c r="H3074">
        <v>117</v>
      </c>
    </row>
    <row r="3075" spans="7:8" x14ac:dyDescent="0.45">
      <c r="G3075" t="s">
        <v>8221</v>
      </c>
      <c r="H3075">
        <v>2</v>
      </c>
    </row>
    <row r="3076" spans="7:8" x14ac:dyDescent="0.45">
      <c r="G3076" t="s">
        <v>8221</v>
      </c>
      <c r="H3076">
        <v>7</v>
      </c>
    </row>
    <row r="3077" spans="7:8" x14ac:dyDescent="0.45">
      <c r="G3077" t="s">
        <v>8221</v>
      </c>
      <c r="H3077">
        <v>3</v>
      </c>
    </row>
    <row r="3078" spans="7:8" x14ac:dyDescent="0.45">
      <c r="G3078" t="s">
        <v>8221</v>
      </c>
      <c r="H3078">
        <v>20</v>
      </c>
    </row>
    <row r="3079" spans="7:8" x14ac:dyDescent="0.45">
      <c r="G3079" t="s">
        <v>8221</v>
      </c>
      <c r="H3079">
        <v>50</v>
      </c>
    </row>
    <row r="3080" spans="7:8" x14ac:dyDescent="0.45">
      <c r="G3080" t="s">
        <v>8221</v>
      </c>
      <c r="H3080">
        <v>2</v>
      </c>
    </row>
    <row r="3081" spans="7:8" x14ac:dyDescent="0.45">
      <c r="G3081" t="s">
        <v>8221</v>
      </c>
      <c r="H3081">
        <v>3</v>
      </c>
    </row>
    <row r="3082" spans="7:8" x14ac:dyDescent="0.45">
      <c r="G3082" t="s">
        <v>8221</v>
      </c>
      <c r="H3082">
        <v>27</v>
      </c>
    </row>
    <row r="3083" spans="7:8" x14ac:dyDescent="0.45">
      <c r="G3083" t="s">
        <v>8221</v>
      </c>
      <c r="H3083">
        <v>7</v>
      </c>
    </row>
    <row r="3084" spans="7:8" x14ac:dyDescent="0.45">
      <c r="G3084" t="s">
        <v>8221</v>
      </c>
      <c r="H3084">
        <v>5</v>
      </c>
    </row>
    <row r="3085" spans="7:8" x14ac:dyDescent="0.45">
      <c r="G3085" t="s">
        <v>8221</v>
      </c>
      <c r="H3085">
        <v>0</v>
      </c>
    </row>
    <row r="3086" spans="7:8" x14ac:dyDescent="0.45">
      <c r="G3086" t="s">
        <v>8221</v>
      </c>
      <c r="H3086">
        <v>3</v>
      </c>
    </row>
    <row r="3087" spans="7:8" x14ac:dyDescent="0.45">
      <c r="G3087" t="s">
        <v>8221</v>
      </c>
      <c r="H3087">
        <v>6</v>
      </c>
    </row>
    <row r="3088" spans="7:8" x14ac:dyDescent="0.45">
      <c r="G3088" t="s">
        <v>8221</v>
      </c>
      <c r="H3088">
        <v>9</v>
      </c>
    </row>
    <row r="3089" spans="7:8" x14ac:dyDescent="0.45">
      <c r="G3089" t="s">
        <v>8221</v>
      </c>
      <c r="H3089">
        <v>3</v>
      </c>
    </row>
    <row r="3090" spans="7:8" x14ac:dyDescent="0.45">
      <c r="G3090" t="s">
        <v>8221</v>
      </c>
      <c r="H3090">
        <v>2</v>
      </c>
    </row>
    <row r="3091" spans="7:8" x14ac:dyDescent="0.45">
      <c r="G3091" t="s">
        <v>8221</v>
      </c>
      <c r="H3091">
        <v>3</v>
      </c>
    </row>
    <row r="3092" spans="7:8" x14ac:dyDescent="0.45">
      <c r="G3092" t="s">
        <v>8221</v>
      </c>
      <c r="H3092">
        <v>45</v>
      </c>
    </row>
    <row r="3093" spans="7:8" x14ac:dyDescent="0.45">
      <c r="G3093" t="s">
        <v>8221</v>
      </c>
      <c r="H3093">
        <v>9</v>
      </c>
    </row>
    <row r="3094" spans="7:8" x14ac:dyDescent="0.45">
      <c r="G3094" t="s">
        <v>8221</v>
      </c>
      <c r="H3094">
        <v>9</v>
      </c>
    </row>
    <row r="3095" spans="7:8" x14ac:dyDescent="0.45">
      <c r="G3095" t="s">
        <v>8221</v>
      </c>
      <c r="H3095">
        <v>21</v>
      </c>
    </row>
    <row r="3096" spans="7:8" x14ac:dyDescent="0.45">
      <c r="G3096" t="s">
        <v>8221</v>
      </c>
      <c r="H3096">
        <v>17</v>
      </c>
    </row>
    <row r="3097" spans="7:8" x14ac:dyDescent="0.45">
      <c r="G3097" t="s">
        <v>8221</v>
      </c>
      <c r="H3097">
        <v>1</v>
      </c>
    </row>
    <row r="3098" spans="7:8" x14ac:dyDescent="0.45">
      <c r="G3098" t="s">
        <v>8221</v>
      </c>
      <c r="H3098">
        <v>1</v>
      </c>
    </row>
    <row r="3099" spans="7:8" x14ac:dyDescent="0.45">
      <c r="G3099" t="s">
        <v>8221</v>
      </c>
      <c r="H3099">
        <v>14</v>
      </c>
    </row>
    <row r="3100" spans="7:8" x14ac:dyDescent="0.45">
      <c r="G3100" t="s">
        <v>8221</v>
      </c>
      <c r="H3100">
        <v>42</v>
      </c>
    </row>
    <row r="3101" spans="7:8" x14ac:dyDescent="0.45">
      <c r="G3101" t="s">
        <v>8221</v>
      </c>
      <c r="H3101">
        <v>27</v>
      </c>
    </row>
    <row r="3102" spans="7:8" x14ac:dyDescent="0.45">
      <c r="G3102" t="s">
        <v>8221</v>
      </c>
      <c r="H3102">
        <v>5</v>
      </c>
    </row>
    <row r="3103" spans="7:8" x14ac:dyDescent="0.45">
      <c r="G3103" t="s">
        <v>8221</v>
      </c>
      <c r="H3103">
        <v>13</v>
      </c>
    </row>
    <row r="3104" spans="7:8" x14ac:dyDescent="0.45">
      <c r="G3104" t="s">
        <v>8221</v>
      </c>
      <c r="H3104">
        <v>12</v>
      </c>
    </row>
    <row r="3105" spans="7:8" x14ac:dyDescent="0.45">
      <c r="G3105" t="s">
        <v>8221</v>
      </c>
      <c r="H3105">
        <v>90</v>
      </c>
    </row>
    <row r="3106" spans="7:8" x14ac:dyDescent="0.45">
      <c r="G3106" t="s">
        <v>8221</v>
      </c>
      <c r="H3106">
        <v>2</v>
      </c>
    </row>
    <row r="3107" spans="7:8" x14ac:dyDescent="0.45">
      <c r="G3107" t="s">
        <v>8221</v>
      </c>
      <c r="H3107">
        <v>5</v>
      </c>
    </row>
    <row r="3108" spans="7:8" x14ac:dyDescent="0.45">
      <c r="G3108" t="s">
        <v>8221</v>
      </c>
      <c r="H3108">
        <v>31</v>
      </c>
    </row>
    <row r="3109" spans="7:8" x14ac:dyDescent="0.45">
      <c r="G3109" t="s">
        <v>8221</v>
      </c>
      <c r="H3109">
        <v>4</v>
      </c>
    </row>
    <row r="3110" spans="7:8" x14ac:dyDescent="0.45">
      <c r="G3110" t="s">
        <v>8221</v>
      </c>
      <c r="H3110">
        <v>29</v>
      </c>
    </row>
    <row r="3111" spans="7:8" x14ac:dyDescent="0.45">
      <c r="G3111" t="s">
        <v>8221</v>
      </c>
      <c r="H3111">
        <v>2</v>
      </c>
    </row>
    <row r="3112" spans="7:8" x14ac:dyDescent="0.45">
      <c r="G3112" t="s">
        <v>8221</v>
      </c>
      <c r="H3112">
        <v>114</v>
      </c>
    </row>
    <row r="3113" spans="7:8" x14ac:dyDescent="0.45">
      <c r="G3113" t="s">
        <v>8221</v>
      </c>
      <c r="H3113">
        <v>1</v>
      </c>
    </row>
    <row r="3114" spans="7:8" x14ac:dyDescent="0.45">
      <c r="G3114" t="s">
        <v>8221</v>
      </c>
      <c r="H3114">
        <v>76</v>
      </c>
    </row>
    <row r="3115" spans="7:8" x14ac:dyDescent="0.45">
      <c r="G3115" t="s">
        <v>8221</v>
      </c>
      <c r="H3115">
        <v>9</v>
      </c>
    </row>
    <row r="3116" spans="7:8" x14ac:dyDescent="0.45">
      <c r="G3116" t="s">
        <v>8221</v>
      </c>
      <c r="H3116">
        <v>37</v>
      </c>
    </row>
    <row r="3117" spans="7:8" x14ac:dyDescent="0.45">
      <c r="G3117" t="s">
        <v>8221</v>
      </c>
      <c r="H3117">
        <v>0</v>
      </c>
    </row>
    <row r="3118" spans="7:8" x14ac:dyDescent="0.45">
      <c r="G3118" t="s">
        <v>8221</v>
      </c>
      <c r="H3118">
        <v>1</v>
      </c>
    </row>
    <row r="3119" spans="7:8" x14ac:dyDescent="0.45">
      <c r="G3119" t="s">
        <v>8221</v>
      </c>
      <c r="H3119">
        <v>10</v>
      </c>
    </row>
    <row r="3120" spans="7:8" x14ac:dyDescent="0.45">
      <c r="G3120" t="s">
        <v>8221</v>
      </c>
      <c r="H3120">
        <v>1</v>
      </c>
    </row>
    <row r="3121" spans="7:8" x14ac:dyDescent="0.45">
      <c r="G3121" t="s">
        <v>8221</v>
      </c>
      <c r="H3121">
        <v>2</v>
      </c>
    </row>
    <row r="3122" spans="7:8" x14ac:dyDescent="0.45">
      <c r="G3122" t="s">
        <v>8221</v>
      </c>
      <c r="H3122">
        <v>1</v>
      </c>
    </row>
    <row r="3123" spans="7:8" x14ac:dyDescent="0.45">
      <c r="G3123" t="s">
        <v>8221</v>
      </c>
      <c r="H3123">
        <v>10</v>
      </c>
    </row>
    <row r="3124" spans="7:8" x14ac:dyDescent="0.45">
      <c r="G3124" t="s">
        <v>8220</v>
      </c>
      <c r="H3124">
        <v>1</v>
      </c>
    </row>
    <row r="3125" spans="7:8" x14ac:dyDescent="0.45">
      <c r="G3125" t="s">
        <v>8220</v>
      </c>
      <c r="H3125">
        <v>2</v>
      </c>
    </row>
    <row r="3126" spans="7:8" x14ac:dyDescent="0.45">
      <c r="G3126" t="s">
        <v>8220</v>
      </c>
      <c r="H3126">
        <v>348</v>
      </c>
    </row>
    <row r="3127" spans="7:8" x14ac:dyDescent="0.45">
      <c r="G3127" t="s">
        <v>8220</v>
      </c>
      <c r="H3127">
        <v>4</v>
      </c>
    </row>
    <row r="3128" spans="7:8" x14ac:dyDescent="0.45">
      <c r="G3128" t="s">
        <v>8220</v>
      </c>
      <c r="H3128">
        <v>0</v>
      </c>
    </row>
    <row r="3129" spans="7:8" x14ac:dyDescent="0.45">
      <c r="G3129" t="s">
        <v>8220</v>
      </c>
      <c r="H3129">
        <v>17</v>
      </c>
    </row>
    <row r="3130" spans="7:8" x14ac:dyDescent="0.45">
      <c r="G3130" t="s">
        <v>8220</v>
      </c>
      <c r="H3130">
        <v>0</v>
      </c>
    </row>
    <row r="3131" spans="7:8" x14ac:dyDescent="0.45">
      <c r="G3131" t="s">
        <v>8222</v>
      </c>
      <c r="H3131">
        <v>117</v>
      </c>
    </row>
    <row r="3132" spans="7:8" x14ac:dyDescent="0.45">
      <c r="G3132" t="s">
        <v>8222</v>
      </c>
      <c r="H3132">
        <v>1</v>
      </c>
    </row>
    <row r="3133" spans="7:8" x14ac:dyDescent="0.45">
      <c r="G3133" t="s">
        <v>8222</v>
      </c>
      <c r="H3133">
        <v>4</v>
      </c>
    </row>
    <row r="3134" spans="7:8" x14ac:dyDescent="0.45">
      <c r="G3134" t="s">
        <v>8222</v>
      </c>
      <c r="H3134">
        <v>12</v>
      </c>
    </row>
    <row r="3135" spans="7:8" x14ac:dyDescent="0.45">
      <c r="G3135" t="s">
        <v>8222</v>
      </c>
      <c r="H3135">
        <v>1</v>
      </c>
    </row>
    <row r="3136" spans="7:8" x14ac:dyDescent="0.45">
      <c r="G3136" t="s">
        <v>8222</v>
      </c>
      <c r="H3136">
        <v>16</v>
      </c>
    </row>
    <row r="3137" spans="7:8" x14ac:dyDescent="0.45">
      <c r="G3137" t="s">
        <v>8222</v>
      </c>
      <c r="H3137">
        <v>12</v>
      </c>
    </row>
    <row r="3138" spans="7:8" x14ac:dyDescent="0.45">
      <c r="G3138" t="s">
        <v>8222</v>
      </c>
      <c r="H3138">
        <v>7</v>
      </c>
    </row>
    <row r="3139" spans="7:8" x14ac:dyDescent="0.45">
      <c r="G3139" t="s">
        <v>8222</v>
      </c>
      <c r="H3139">
        <v>22</v>
      </c>
    </row>
    <row r="3140" spans="7:8" x14ac:dyDescent="0.45">
      <c r="G3140" t="s">
        <v>8222</v>
      </c>
      <c r="H3140">
        <v>1</v>
      </c>
    </row>
    <row r="3141" spans="7:8" x14ac:dyDescent="0.45">
      <c r="G3141" t="s">
        <v>8222</v>
      </c>
      <c r="H3141">
        <v>0</v>
      </c>
    </row>
    <row r="3142" spans="7:8" x14ac:dyDescent="0.45">
      <c r="G3142" t="s">
        <v>8222</v>
      </c>
      <c r="H3142">
        <v>6</v>
      </c>
    </row>
    <row r="3143" spans="7:8" x14ac:dyDescent="0.45">
      <c r="G3143" t="s">
        <v>8222</v>
      </c>
      <c r="H3143">
        <v>4</v>
      </c>
    </row>
    <row r="3144" spans="7:8" x14ac:dyDescent="0.45">
      <c r="G3144" t="s">
        <v>8222</v>
      </c>
      <c r="H3144">
        <v>8</v>
      </c>
    </row>
    <row r="3145" spans="7:8" x14ac:dyDescent="0.45">
      <c r="G3145" t="s">
        <v>8222</v>
      </c>
      <c r="H3145">
        <v>3</v>
      </c>
    </row>
    <row r="3146" spans="7:8" x14ac:dyDescent="0.45">
      <c r="G3146" t="s">
        <v>8222</v>
      </c>
      <c r="H3146">
        <v>0</v>
      </c>
    </row>
    <row r="3147" spans="7:8" x14ac:dyDescent="0.45">
      <c r="G3147" t="s">
        <v>8222</v>
      </c>
      <c r="H3147">
        <v>30</v>
      </c>
    </row>
    <row r="3148" spans="7:8" x14ac:dyDescent="0.45">
      <c r="G3148" t="s">
        <v>8222</v>
      </c>
      <c r="H3148">
        <v>0</v>
      </c>
    </row>
    <row r="3149" spans="7:8" x14ac:dyDescent="0.45">
      <c r="G3149" t="s">
        <v>8222</v>
      </c>
      <c r="H3149">
        <v>12</v>
      </c>
    </row>
    <row r="3150" spans="7:8" x14ac:dyDescent="0.45">
      <c r="G3150" t="s">
        <v>8219</v>
      </c>
      <c r="H3150">
        <v>213</v>
      </c>
    </row>
    <row r="3151" spans="7:8" x14ac:dyDescent="0.45">
      <c r="G3151" t="s">
        <v>8219</v>
      </c>
      <c r="H3151">
        <v>57</v>
      </c>
    </row>
    <row r="3152" spans="7:8" x14ac:dyDescent="0.45">
      <c r="G3152" t="s">
        <v>8219</v>
      </c>
      <c r="H3152">
        <v>25</v>
      </c>
    </row>
    <row r="3153" spans="7:8" x14ac:dyDescent="0.45">
      <c r="G3153" t="s">
        <v>8219</v>
      </c>
      <c r="H3153">
        <v>104</v>
      </c>
    </row>
    <row r="3154" spans="7:8" x14ac:dyDescent="0.45">
      <c r="G3154" t="s">
        <v>8219</v>
      </c>
      <c r="H3154">
        <v>34</v>
      </c>
    </row>
    <row r="3155" spans="7:8" x14ac:dyDescent="0.45">
      <c r="G3155" t="s">
        <v>8219</v>
      </c>
      <c r="H3155">
        <v>67</v>
      </c>
    </row>
    <row r="3156" spans="7:8" x14ac:dyDescent="0.45">
      <c r="G3156" t="s">
        <v>8219</v>
      </c>
      <c r="H3156">
        <v>241</v>
      </c>
    </row>
    <row r="3157" spans="7:8" x14ac:dyDescent="0.45">
      <c r="G3157" t="s">
        <v>8219</v>
      </c>
      <c r="H3157">
        <v>123</v>
      </c>
    </row>
    <row r="3158" spans="7:8" x14ac:dyDescent="0.45">
      <c r="G3158" t="s">
        <v>8219</v>
      </c>
      <c r="H3158">
        <v>302</v>
      </c>
    </row>
    <row r="3159" spans="7:8" x14ac:dyDescent="0.45">
      <c r="G3159" t="s">
        <v>8219</v>
      </c>
      <c r="H3159">
        <v>89</v>
      </c>
    </row>
    <row r="3160" spans="7:8" x14ac:dyDescent="0.45">
      <c r="G3160" t="s">
        <v>8219</v>
      </c>
      <c r="H3160">
        <v>41</v>
      </c>
    </row>
    <row r="3161" spans="7:8" x14ac:dyDescent="0.45">
      <c r="G3161" t="s">
        <v>8219</v>
      </c>
      <c r="H3161">
        <v>69</v>
      </c>
    </row>
    <row r="3162" spans="7:8" x14ac:dyDescent="0.45">
      <c r="G3162" t="s">
        <v>8219</v>
      </c>
      <c r="H3162">
        <v>52</v>
      </c>
    </row>
    <row r="3163" spans="7:8" x14ac:dyDescent="0.45">
      <c r="G3163" t="s">
        <v>8219</v>
      </c>
      <c r="H3163">
        <v>57</v>
      </c>
    </row>
    <row r="3164" spans="7:8" x14ac:dyDescent="0.45">
      <c r="G3164" t="s">
        <v>8219</v>
      </c>
      <c r="H3164">
        <v>74</v>
      </c>
    </row>
    <row r="3165" spans="7:8" x14ac:dyDescent="0.45">
      <c r="G3165" t="s">
        <v>8219</v>
      </c>
      <c r="H3165">
        <v>63</v>
      </c>
    </row>
    <row r="3166" spans="7:8" x14ac:dyDescent="0.45">
      <c r="G3166" t="s">
        <v>8219</v>
      </c>
      <c r="H3166">
        <v>72</v>
      </c>
    </row>
    <row r="3167" spans="7:8" x14ac:dyDescent="0.45">
      <c r="G3167" t="s">
        <v>8219</v>
      </c>
      <c r="H3167">
        <v>71</v>
      </c>
    </row>
    <row r="3168" spans="7:8" x14ac:dyDescent="0.45">
      <c r="G3168" t="s">
        <v>8219</v>
      </c>
      <c r="H3168">
        <v>21</v>
      </c>
    </row>
    <row r="3169" spans="7:8" x14ac:dyDescent="0.45">
      <c r="G3169" t="s">
        <v>8219</v>
      </c>
      <c r="H3169">
        <v>930</v>
      </c>
    </row>
    <row r="3170" spans="7:8" x14ac:dyDescent="0.45">
      <c r="G3170" t="s">
        <v>8219</v>
      </c>
      <c r="H3170">
        <v>55</v>
      </c>
    </row>
    <row r="3171" spans="7:8" x14ac:dyDescent="0.45">
      <c r="G3171" t="s">
        <v>8219</v>
      </c>
      <c r="H3171">
        <v>61</v>
      </c>
    </row>
    <row r="3172" spans="7:8" x14ac:dyDescent="0.45">
      <c r="G3172" t="s">
        <v>8219</v>
      </c>
      <c r="H3172">
        <v>82</v>
      </c>
    </row>
    <row r="3173" spans="7:8" x14ac:dyDescent="0.45">
      <c r="G3173" t="s">
        <v>8219</v>
      </c>
      <c r="H3173">
        <v>71</v>
      </c>
    </row>
    <row r="3174" spans="7:8" x14ac:dyDescent="0.45">
      <c r="G3174" t="s">
        <v>8219</v>
      </c>
      <c r="H3174">
        <v>117</v>
      </c>
    </row>
    <row r="3175" spans="7:8" x14ac:dyDescent="0.45">
      <c r="G3175" t="s">
        <v>8219</v>
      </c>
      <c r="H3175">
        <v>29</v>
      </c>
    </row>
    <row r="3176" spans="7:8" x14ac:dyDescent="0.45">
      <c r="G3176" t="s">
        <v>8219</v>
      </c>
      <c r="H3176">
        <v>74</v>
      </c>
    </row>
    <row r="3177" spans="7:8" x14ac:dyDescent="0.45">
      <c r="G3177" t="s">
        <v>8219</v>
      </c>
      <c r="H3177">
        <v>23</v>
      </c>
    </row>
    <row r="3178" spans="7:8" x14ac:dyDescent="0.45">
      <c r="G3178" t="s">
        <v>8219</v>
      </c>
      <c r="H3178">
        <v>60</v>
      </c>
    </row>
    <row r="3179" spans="7:8" x14ac:dyDescent="0.45">
      <c r="G3179" t="s">
        <v>8219</v>
      </c>
      <c r="H3179">
        <v>55</v>
      </c>
    </row>
    <row r="3180" spans="7:8" x14ac:dyDescent="0.45">
      <c r="G3180" t="s">
        <v>8219</v>
      </c>
      <c r="H3180">
        <v>51</v>
      </c>
    </row>
    <row r="3181" spans="7:8" x14ac:dyDescent="0.45">
      <c r="G3181" t="s">
        <v>8219</v>
      </c>
      <c r="H3181">
        <v>78</v>
      </c>
    </row>
    <row r="3182" spans="7:8" x14ac:dyDescent="0.45">
      <c r="G3182" t="s">
        <v>8219</v>
      </c>
      <c r="H3182">
        <v>62</v>
      </c>
    </row>
    <row r="3183" spans="7:8" x14ac:dyDescent="0.45">
      <c r="G3183" t="s">
        <v>8219</v>
      </c>
      <c r="H3183">
        <v>45</v>
      </c>
    </row>
    <row r="3184" spans="7:8" x14ac:dyDescent="0.45">
      <c r="G3184" t="s">
        <v>8219</v>
      </c>
      <c r="H3184">
        <v>15</v>
      </c>
    </row>
    <row r="3185" spans="7:8" x14ac:dyDescent="0.45">
      <c r="G3185" t="s">
        <v>8219</v>
      </c>
      <c r="H3185">
        <v>151</v>
      </c>
    </row>
    <row r="3186" spans="7:8" x14ac:dyDescent="0.45">
      <c r="G3186" t="s">
        <v>8219</v>
      </c>
      <c r="H3186">
        <v>68</v>
      </c>
    </row>
    <row r="3187" spans="7:8" x14ac:dyDescent="0.45">
      <c r="G3187" t="s">
        <v>8219</v>
      </c>
      <c r="H3187">
        <v>46</v>
      </c>
    </row>
    <row r="3188" spans="7:8" x14ac:dyDescent="0.45">
      <c r="G3188" t="s">
        <v>8219</v>
      </c>
      <c r="H3188">
        <v>24</v>
      </c>
    </row>
    <row r="3189" spans="7:8" x14ac:dyDescent="0.45">
      <c r="G3189" t="s">
        <v>8219</v>
      </c>
      <c r="H3189">
        <v>70</v>
      </c>
    </row>
    <row r="3190" spans="7:8" x14ac:dyDescent="0.45">
      <c r="G3190" t="s">
        <v>8219</v>
      </c>
      <c r="H3190">
        <v>244</v>
      </c>
    </row>
    <row r="3191" spans="7:8" x14ac:dyDescent="0.45">
      <c r="G3191" t="s">
        <v>8221</v>
      </c>
      <c r="H3191">
        <v>9</v>
      </c>
    </row>
    <row r="3192" spans="7:8" x14ac:dyDescent="0.45">
      <c r="G3192" t="s">
        <v>8221</v>
      </c>
      <c r="H3192">
        <v>19</v>
      </c>
    </row>
    <row r="3193" spans="7:8" x14ac:dyDescent="0.45">
      <c r="G3193" t="s">
        <v>8221</v>
      </c>
      <c r="H3193">
        <v>0</v>
      </c>
    </row>
    <row r="3194" spans="7:8" x14ac:dyDescent="0.45">
      <c r="G3194" t="s">
        <v>8221</v>
      </c>
      <c r="H3194">
        <v>4</v>
      </c>
    </row>
    <row r="3195" spans="7:8" x14ac:dyDescent="0.45">
      <c r="G3195" t="s">
        <v>8221</v>
      </c>
      <c r="H3195">
        <v>8</v>
      </c>
    </row>
    <row r="3196" spans="7:8" x14ac:dyDescent="0.45">
      <c r="G3196" t="s">
        <v>8221</v>
      </c>
      <c r="H3196">
        <v>24</v>
      </c>
    </row>
    <row r="3197" spans="7:8" x14ac:dyDescent="0.45">
      <c r="G3197" t="s">
        <v>8221</v>
      </c>
      <c r="H3197">
        <v>0</v>
      </c>
    </row>
    <row r="3198" spans="7:8" x14ac:dyDescent="0.45">
      <c r="G3198" t="s">
        <v>8221</v>
      </c>
      <c r="H3198">
        <v>39</v>
      </c>
    </row>
    <row r="3199" spans="7:8" x14ac:dyDescent="0.45">
      <c r="G3199" t="s">
        <v>8221</v>
      </c>
      <c r="H3199">
        <v>6</v>
      </c>
    </row>
    <row r="3200" spans="7:8" x14ac:dyDescent="0.45">
      <c r="G3200" t="s">
        <v>8221</v>
      </c>
      <c r="H3200">
        <v>4</v>
      </c>
    </row>
    <row r="3201" spans="7:8" x14ac:dyDescent="0.45">
      <c r="G3201" t="s">
        <v>8221</v>
      </c>
      <c r="H3201">
        <v>3</v>
      </c>
    </row>
    <row r="3202" spans="7:8" x14ac:dyDescent="0.45">
      <c r="G3202" t="s">
        <v>8221</v>
      </c>
      <c r="H3202">
        <v>53</v>
      </c>
    </row>
    <row r="3203" spans="7:8" x14ac:dyDescent="0.45">
      <c r="G3203" t="s">
        <v>8221</v>
      </c>
      <c r="H3203">
        <v>1</v>
      </c>
    </row>
    <row r="3204" spans="7:8" x14ac:dyDescent="0.45">
      <c r="G3204" t="s">
        <v>8221</v>
      </c>
      <c r="H3204">
        <v>2</v>
      </c>
    </row>
    <row r="3205" spans="7:8" x14ac:dyDescent="0.45">
      <c r="G3205" t="s">
        <v>8221</v>
      </c>
      <c r="H3205">
        <v>25</v>
      </c>
    </row>
    <row r="3206" spans="7:8" x14ac:dyDescent="0.45">
      <c r="G3206" t="s">
        <v>8221</v>
      </c>
      <c r="H3206">
        <v>6</v>
      </c>
    </row>
    <row r="3207" spans="7:8" x14ac:dyDescent="0.45">
      <c r="G3207" t="s">
        <v>8221</v>
      </c>
      <c r="H3207">
        <v>0</v>
      </c>
    </row>
    <row r="3208" spans="7:8" x14ac:dyDescent="0.45">
      <c r="G3208" t="s">
        <v>8221</v>
      </c>
      <c r="H3208">
        <v>12</v>
      </c>
    </row>
    <row r="3209" spans="7:8" x14ac:dyDescent="0.45">
      <c r="G3209" t="s">
        <v>8221</v>
      </c>
      <c r="H3209">
        <v>0</v>
      </c>
    </row>
    <row r="3210" spans="7:8" x14ac:dyDescent="0.45">
      <c r="G3210" t="s">
        <v>8221</v>
      </c>
      <c r="H3210">
        <v>36</v>
      </c>
    </row>
    <row r="3211" spans="7:8" x14ac:dyDescent="0.45">
      <c r="G3211" t="s">
        <v>8219</v>
      </c>
      <c r="H3211">
        <v>82</v>
      </c>
    </row>
    <row r="3212" spans="7:8" x14ac:dyDescent="0.45">
      <c r="G3212" t="s">
        <v>8219</v>
      </c>
      <c r="H3212">
        <v>226</v>
      </c>
    </row>
    <row r="3213" spans="7:8" x14ac:dyDescent="0.45">
      <c r="G3213" t="s">
        <v>8219</v>
      </c>
      <c r="H3213">
        <v>60</v>
      </c>
    </row>
    <row r="3214" spans="7:8" x14ac:dyDescent="0.45">
      <c r="G3214" t="s">
        <v>8219</v>
      </c>
      <c r="H3214">
        <v>322</v>
      </c>
    </row>
    <row r="3215" spans="7:8" x14ac:dyDescent="0.45">
      <c r="G3215" t="s">
        <v>8219</v>
      </c>
      <c r="H3215">
        <v>94</v>
      </c>
    </row>
    <row r="3216" spans="7:8" x14ac:dyDescent="0.45">
      <c r="G3216" t="s">
        <v>8219</v>
      </c>
      <c r="H3216">
        <v>47</v>
      </c>
    </row>
    <row r="3217" spans="7:8" x14ac:dyDescent="0.45">
      <c r="G3217" t="s">
        <v>8219</v>
      </c>
      <c r="H3217">
        <v>115</v>
      </c>
    </row>
    <row r="3218" spans="7:8" x14ac:dyDescent="0.45">
      <c r="G3218" t="s">
        <v>8219</v>
      </c>
      <c r="H3218">
        <v>134</v>
      </c>
    </row>
    <row r="3219" spans="7:8" x14ac:dyDescent="0.45">
      <c r="G3219" t="s">
        <v>8219</v>
      </c>
      <c r="H3219">
        <v>35</v>
      </c>
    </row>
    <row r="3220" spans="7:8" x14ac:dyDescent="0.45">
      <c r="G3220" t="s">
        <v>8219</v>
      </c>
      <c r="H3220">
        <v>104</v>
      </c>
    </row>
    <row r="3221" spans="7:8" x14ac:dyDescent="0.45">
      <c r="G3221" t="s">
        <v>8219</v>
      </c>
      <c r="H3221">
        <v>184</v>
      </c>
    </row>
    <row r="3222" spans="7:8" x14ac:dyDescent="0.45">
      <c r="G3222" t="s">
        <v>8219</v>
      </c>
      <c r="H3222">
        <v>119</v>
      </c>
    </row>
    <row r="3223" spans="7:8" x14ac:dyDescent="0.45">
      <c r="G3223" t="s">
        <v>8219</v>
      </c>
      <c r="H3223">
        <v>59</v>
      </c>
    </row>
    <row r="3224" spans="7:8" x14ac:dyDescent="0.45">
      <c r="G3224" t="s">
        <v>8219</v>
      </c>
      <c r="H3224">
        <v>113</v>
      </c>
    </row>
    <row r="3225" spans="7:8" x14ac:dyDescent="0.45">
      <c r="G3225" t="s">
        <v>8219</v>
      </c>
      <c r="H3225">
        <v>84</v>
      </c>
    </row>
    <row r="3226" spans="7:8" x14ac:dyDescent="0.45">
      <c r="G3226" t="s">
        <v>8219</v>
      </c>
      <c r="H3226">
        <v>74</v>
      </c>
    </row>
    <row r="3227" spans="7:8" x14ac:dyDescent="0.45">
      <c r="G3227" t="s">
        <v>8219</v>
      </c>
      <c r="H3227">
        <v>216</v>
      </c>
    </row>
    <row r="3228" spans="7:8" x14ac:dyDescent="0.45">
      <c r="G3228" t="s">
        <v>8219</v>
      </c>
      <c r="H3228">
        <v>39</v>
      </c>
    </row>
    <row r="3229" spans="7:8" x14ac:dyDescent="0.45">
      <c r="G3229" t="s">
        <v>8219</v>
      </c>
      <c r="H3229">
        <v>21</v>
      </c>
    </row>
    <row r="3230" spans="7:8" x14ac:dyDescent="0.45">
      <c r="G3230" t="s">
        <v>8219</v>
      </c>
      <c r="H3230">
        <v>30</v>
      </c>
    </row>
    <row r="3231" spans="7:8" x14ac:dyDescent="0.45">
      <c r="G3231" t="s">
        <v>8219</v>
      </c>
      <c r="H3231">
        <v>37</v>
      </c>
    </row>
    <row r="3232" spans="7:8" x14ac:dyDescent="0.45">
      <c r="G3232" t="s">
        <v>8219</v>
      </c>
      <c r="H3232">
        <v>202</v>
      </c>
    </row>
    <row r="3233" spans="7:8" x14ac:dyDescent="0.45">
      <c r="G3233" t="s">
        <v>8219</v>
      </c>
      <c r="H3233">
        <v>37</v>
      </c>
    </row>
    <row r="3234" spans="7:8" x14ac:dyDescent="0.45">
      <c r="G3234" t="s">
        <v>8219</v>
      </c>
      <c r="H3234">
        <v>28</v>
      </c>
    </row>
    <row r="3235" spans="7:8" x14ac:dyDescent="0.45">
      <c r="G3235" t="s">
        <v>8219</v>
      </c>
      <c r="H3235">
        <v>26</v>
      </c>
    </row>
    <row r="3236" spans="7:8" x14ac:dyDescent="0.45">
      <c r="G3236" t="s">
        <v>8219</v>
      </c>
      <c r="H3236">
        <v>61</v>
      </c>
    </row>
    <row r="3237" spans="7:8" x14ac:dyDescent="0.45">
      <c r="G3237" t="s">
        <v>8219</v>
      </c>
      <c r="H3237">
        <v>115</v>
      </c>
    </row>
    <row r="3238" spans="7:8" x14ac:dyDescent="0.45">
      <c r="G3238" t="s">
        <v>8219</v>
      </c>
      <c r="H3238">
        <v>181</v>
      </c>
    </row>
    <row r="3239" spans="7:8" x14ac:dyDescent="0.45">
      <c r="G3239" t="s">
        <v>8219</v>
      </c>
      <c r="H3239">
        <v>110</v>
      </c>
    </row>
    <row r="3240" spans="7:8" x14ac:dyDescent="0.45">
      <c r="G3240" t="s">
        <v>8219</v>
      </c>
      <c r="H3240">
        <v>269</v>
      </c>
    </row>
    <row r="3241" spans="7:8" x14ac:dyDescent="0.45">
      <c r="G3241" t="s">
        <v>8219</v>
      </c>
      <c r="H3241">
        <v>79</v>
      </c>
    </row>
    <row r="3242" spans="7:8" x14ac:dyDescent="0.45">
      <c r="G3242" t="s">
        <v>8219</v>
      </c>
      <c r="H3242">
        <v>104</v>
      </c>
    </row>
    <row r="3243" spans="7:8" x14ac:dyDescent="0.45">
      <c r="G3243" t="s">
        <v>8219</v>
      </c>
      <c r="H3243">
        <v>34</v>
      </c>
    </row>
    <row r="3244" spans="7:8" x14ac:dyDescent="0.45">
      <c r="G3244" t="s">
        <v>8219</v>
      </c>
      <c r="H3244">
        <v>167</v>
      </c>
    </row>
    <row r="3245" spans="7:8" x14ac:dyDescent="0.45">
      <c r="G3245" t="s">
        <v>8219</v>
      </c>
      <c r="H3245">
        <v>183</v>
      </c>
    </row>
    <row r="3246" spans="7:8" x14ac:dyDescent="0.45">
      <c r="G3246" t="s">
        <v>8219</v>
      </c>
      <c r="H3246">
        <v>71</v>
      </c>
    </row>
    <row r="3247" spans="7:8" x14ac:dyDescent="0.45">
      <c r="G3247" t="s">
        <v>8219</v>
      </c>
      <c r="H3247">
        <v>69</v>
      </c>
    </row>
    <row r="3248" spans="7:8" x14ac:dyDescent="0.45">
      <c r="G3248" t="s">
        <v>8219</v>
      </c>
      <c r="H3248">
        <v>270</v>
      </c>
    </row>
    <row r="3249" spans="7:8" x14ac:dyDescent="0.45">
      <c r="G3249" t="s">
        <v>8219</v>
      </c>
      <c r="H3249">
        <v>193</v>
      </c>
    </row>
    <row r="3250" spans="7:8" x14ac:dyDescent="0.45">
      <c r="G3250" t="s">
        <v>8219</v>
      </c>
      <c r="H3250">
        <v>57</v>
      </c>
    </row>
    <row r="3251" spans="7:8" x14ac:dyDescent="0.45">
      <c r="G3251" t="s">
        <v>8219</v>
      </c>
      <c r="H3251">
        <v>200</v>
      </c>
    </row>
    <row r="3252" spans="7:8" x14ac:dyDescent="0.45">
      <c r="G3252" t="s">
        <v>8219</v>
      </c>
      <c r="H3252">
        <v>88</v>
      </c>
    </row>
    <row r="3253" spans="7:8" x14ac:dyDescent="0.45">
      <c r="G3253" t="s">
        <v>8219</v>
      </c>
      <c r="H3253">
        <v>213</v>
      </c>
    </row>
    <row r="3254" spans="7:8" x14ac:dyDescent="0.45">
      <c r="G3254" t="s">
        <v>8219</v>
      </c>
      <c r="H3254">
        <v>20</v>
      </c>
    </row>
    <row r="3255" spans="7:8" x14ac:dyDescent="0.45">
      <c r="G3255" t="s">
        <v>8219</v>
      </c>
      <c r="H3255">
        <v>50</v>
      </c>
    </row>
    <row r="3256" spans="7:8" x14ac:dyDescent="0.45">
      <c r="G3256" t="s">
        <v>8219</v>
      </c>
      <c r="H3256">
        <v>115</v>
      </c>
    </row>
    <row r="3257" spans="7:8" x14ac:dyDescent="0.45">
      <c r="G3257" t="s">
        <v>8219</v>
      </c>
      <c r="H3257">
        <v>186</v>
      </c>
    </row>
    <row r="3258" spans="7:8" x14ac:dyDescent="0.45">
      <c r="G3258" t="s">
        <v>8219</v>
      </c>
      <c r="H3258">
        <v>18</v>
      </c>
    </row>
    <row r="3259" spans="7:8" x14ac:dyDescent="0.45">
      <c r="G3259" t="s">
        <v>8219</v>
      </c>
      <c r="H3259">
        <v>176</v>
      </c>
    </row>
    <row r="3260" spans="7:8" x14ac:dyDescent="0.45">
      <c r="G3260" t="s">
        <v>8219</v>
      </c>
      <c r="H3260">
        <v>41</v>
      </c>
    </row>
    <row r="3261" spans="7:8" x14ac:dyDescent="0.45">
      <c r="G3261" t="s">
        <v>8219</v>
      </c>
      <c r="H3261">
        <v>75</v>
      </c>
    </row>
    <row r="3262" spans="7:8" x14ac:dyDescent="0.45">
      <c r="G3262" t="s">
        <v>8219</v>
      </c>
      <c r="H3262">
        <v>97</v>
      </c>
    </row>
    <row r="3263" spans="7:8" x14ac:dyDescent="0.45">
      <c r="G3263" t="s">
        <v>8219</v>
      </c>
      <c r="H3263">
        <v>73</v>
      </c>
    </row>
    <row r="3264" spans="7:8" x14ac:dyDescent="0.45">
      <c r="G3264" t="s">
        <v>8219</v>
      </c>
      <c r="H3264">
        <v>49</v>
      </c>
    </row>
    <row r="3265" spans="7:8" x14ac:dyDescent="0.45">
      <c r="G3265" t="s">
        <v>8219</v>
      </c>
      <c r="H3265">
        <v>134</v>
      </c>
    </row>
    <row r="3266" spans="7:8" x14ac:dyDescent="0.45">
      <c r="G3266" t="s">
        <v>8219</v>
      </c>
      <c r="H3266">
        <v>68</v>
      </c>
    </row>
    <row r="3267" spans="7:8" x14ac:dyDescent="0.45">
      <c r="G3267" t="s">
        <v>8219</v>
      </c>
      <c r="H3267">
        <v>49</v>
      </c>
    </row>
    <row r="3268" spans="7:8" x14ac:dyDescent="0.45">
      <c r="G3268" t="s">
        <v>8219</v>
      </c>
      <c r="H3268">
        <v>63</v>
      </c>
    </row>
    <row r="3269" spans="7:8" x14ac:dyDescent="0.45">
      <c r="G3269" t="s">
        <v>8219</v>
      </c>
      <c r="H3269">
        <v>163</v>
      </c>
    </row>
    <row r="3270" spans="7:8" x14ac:dyDescent="0.45">
      <c r="G3270" t="s">
        <v>8219</v>
      </c>
      <c r="H3270">
        <v>288</v>
      </c>
    </row>
    <row r="3271" spans="7:8" x14ac:dyDescent="0.45">
      <c r="G3271" t="s">
        <v>8219</v>
      </c>
      <c r="H3271">
        <v>42</v>
      </c>
    </row>
    <row r="3272" spans="7:8" x14ac:dyDescent="0.45">
      <c r="G3272" t="s">
        <v>8219</v>
      </c>
      <c r="H3272">
        <v>70</v>
      </c>
    </row>
    <row r="3273" spans="7:8" x14ac:dyDescent="0.45">
      <c r="G3273" t="s">
        <v>8219</v>
      </c>
      <c r="H3273">
        <v>30</v>
      </c>
    </row>
    <row r="3274" spans="7:8" x14ac:dyDescent="0.45">
      <c r="G3274" t="s">
        <v>8219</v>
      </c>
      <c r="H3274">
        <v>51</v>
      </c>
    </row>
    <row r="3275" spans="7:8" x14ac:dyDescent="0.45">
      <c r="G3275" t="s">
        <v>8219</v>
      </c>
      <c r="H3275">
        <v>145</v>
      </c>
    </row>
    <row r="3276" spans="7:8" x14ac:dyDescent="0.45">
      <c r="G3276" t="s">
        <v>8219</v>
      </c>
      <c r="H3276">
        <v>21</v>
      </c>
    </row>
    <row r="3277" spans="7:8" x14ac:dyDescent="0.45">
      <c r="G3277" t="s">
        <v>8219</v>
      </c>
      <c r="H3277">
        <v>286</v>
      </c>
    </row>
    <row r="3278" spans="7:8" x14ac:dyDescent="0.45">
      <c r="G3278" t="s">
        <v>8219</v>
      </c>
      <c r="H3278">
        <v>12</v>
      </c>
    </row>
    <row r="3279" spans="7:8" x14ac:dyDescent="0.45">
      <c r="G3279" t="s">
        <v>8219</v>
      </c>
      <c r="H3279">
        <v>100</v>
      </c>
    </row>
    <row r="3280" spans="7:8" x14ac:dyDescent="0.45">
      <c r="G3280" t="s">
        <v>8219</v>
      </c>
      <c r="H3280">
        <v>100</v>
      </c>
    </row>
    <row r="3281" spans="7:8" x14ac:dyDescent="0.45">
      <c r="G3281" t="s">
        <v>8219</v>
      </c>
      <c r="H3281">
        <v>34</v>
      </c>
    </row>
    <row r="3282" spans="7:8" x14ac:dyDescent="0.45">
      <c r="G3282" t="s">
        <v>8219</v>
      </c>
      <c r="H3282">
        <v>63</v>
      </c>
    </row>
    <row r="3283" spans="7:8" x14ac:dyDescent="0.45">
      <c r="G3283" t="s">
        <v>8219</v>
      </c>
      <c r="H3283">
        <v>30</v>
      </c>
    </row>
    <row r="3284" spans="7:8" x14ac:dyDescent="0.45">
      <c r="G3284" t="s">
        <v>8219</v>
      </c>
      <c r="H3284">
        <v>47</v>
      </c>
    </row>
    <row r="3285" spans="7:8" x14ac:dyDescent="0.45">
      <c r="G3285" t="s">
        <v>8219</v>
      </c>
      <c r="H3285">
        <v>237</v>
      </c>
    </row>
    <row r="3286" spans="7:8" x14ac:dyDescent="0.45">
      <c r="G3286" t="s">
        <v>8219</v>
      </c>
      <c r="H3286">
        <v>47</v>
      </c>
    </row>
    <row r="3287" spans="7:8" x14ac:dyDescent="0.45">
      <c r="G3287" t="s">
        <v>8219</v>
      </c>
      <c r="H3287">
        <v>15</v>
      </c>
    </row>
    <row r="3288" spans="7:8" x14ac:dyDescent="0.45">
      <c r="G3288" t="s">
        <v>8219</v>
      </c>
      <c r="H3288">
        <v>81</v>
      </c>
    </row>
    <row r="3289" spans="7:8" x14ac:dyDescent="0.45">
      <c r="G3289" t="s">
        <v>8219</v>
      </c>
      <c r="H3289">
        <v>122</v>
      </c>
    </row>
    <row r="3290" spans="7:8" x14ac:dyDescent="0.45">
      <c r="G3290" t="s">
        <v>8219</v>
      </c>
      <c r="H3290">
        <v>34</v>
      </c>
    </row>
    <row r="3291" spans="7:8" x14ac:dyDescent="0.45">
      <c r="G3291" t="s">
        <v>8219</v>
      </c>
      <c r="H3291">
        <v>207</v>
      </c>
    </row>
    <row r="3292" spans="7:8" x14ac:dyDescent="0.45">
      <c r="G3292" t="s">
        <v>8219</v>
      </c>
      <c r="H3292">
        <v>25</v>
      </c>
    </row>
    <row r="3293" spans="7:8" x14ac:dyDescent="0.45">
      <c r="G3293" t="s">
        <v>8219</v>
      </c>
      <c r="H3293">
        <v>72</v>
      </c>
    </row>
    <row r="3294" spans="7:8" x14ac:dyDescent="0.45">
      <c r="G3294" t="s">
        <v>8219</v>
      </c>
      <c r="H3294">
        <v>14</v>
      </c>
    </row>
    <row r="3295" spans="7:8" x14ac:dyDescent="0.45">
      <c r="G3295" t="s">
        <v>8219</v>
      </c>
      <c r="H3295">
        <v>15</v>
      </c>
    </row>
    <row r="3296" spans="7:8" x14ac:dyDescent="0.45">
      <c r="G3296" t="s">
        <v>8219</v>
      </c>
      <c r="H3296">
        <v>91</v>
      </c>
    </row>
    <row r="3297" spans="7:8" x14ac:dyDescent="0.45">
      <c r="G3297" t="s">
        <v>8219</v>
      </c>
      <c r="H3297">
        <v>24</v>
      </c>
    </row>
    <row r="3298" spans="7:8" x14ac:dyDescent="0.45">
      <c r="G3298" t="s">
        <v>8219</v>
      </c>
      <c r="H3298">
        <v>27</v>
      </c>
    </row>
    <row r="3299" spans="7:8" x14ac:dyDescent="0.45">
      <c r="G3299" t="s">
        <v>8219</v>
      </c>
      <c r="H3299">
        <v>47</v>
      </c>
    </row>
    <row r="3300" spans="7:8" x14ac:dyDescent="0.45">
      <c r="G3300" t="s">
        <v>8219</v>
      </c>
      <c r="H3300">
        <v>44</v>
      </c>
    </row>
    <row r="3301" spans="7:8" x14ac:dyDescent="0.45">
      <c r="G3301" t="s">
        <v>8219</v>
      </c>
      <c r="H3301">
        <v>72</v>
      </c>
    </row>
    <row r="3302" spans="7:8" x14ac:dyDescent="0.45">
      <c r="G3302" t="s">
        <v>8219</v>
      </c>
      <c r="H3302">
        <v>63</v>
      </c>
    </row>
    <row r="3303" spans="7:8" x14ac:dyDescent="0.45">
      <c r="G3303" t="s">
        <v>8219</v>
      </c>
      <c r="H3303">
        <v>88</v>
      </c>
    </row>
    <row r="3304" spans="7:8" x14ac:dyDescent="0.45">
      <c r="G3304" t="s">
        <v>8219</v>
      </c>
      <c r="H3304">
        <v>70</v>
      </c>
    </row>
    <row r="3305" spans="7:8" x14ac:dyDescent="0.45">
      <c r="G3305" t="s">
        <v>8219</v>
      </c>
      <c r="H3305">
        <v>50</v>
      </c>
    </row>
    <row r="3306" spans="7:8" x14ac:dyDescent="0.45">
      <c r="G3306" t="s">
        <v>8219</v>
      </c>
      <c r="H3306">
        <v>35</v>
      </c>
    </row>
    <row r="3307" spans="7:8" x14ac:dyDescent="0.45">
      <c r="G3307" t="s">
        <v>8219</v>
      </c>
      <c r="H3307">
        <v>175</v>
      </c>
    </row>
    <row r="3308" spans="7:8" x14ac:dyDescent="0.45">
      <c r="G3308" t="s">
        <v>8219</v>
      </c>
      <c r="H3308">
        <v>20</v>
      </c>
    </row>
    <row r="3309" spans="7:8" x14ac:dyDescent="0.45">
      <c r="G3309" t="s">
        <v>8219</v>
      </c>
      <c r="H3309">
        <v>54</v>
      </c>
    </row>
    <row r="3310" spans="7:8" x14ac:dyDescent="0.45">
      <c r="G3310" t="s">
        <v>8219</v>
      </c>
      <c r="H3310">
        <v>20</v>
      </c>
    </row>
    <row r="3311" spans="7:8" x14ac:dyDescent="0.45">
      <c r="G3311" t="s">
        <v>8219</v>
      </c>
      <c r="H3311">
        <v>57</v>
      </c>
    </row>
    <row r="3312" spans="7:8" x14ac:dyDescent="0.45">
      <c r="G3312" t="s">
        <v>8219</v>
      </c>
      <c r="H3312">
        <v>31</v>
      </c>
    </row>
    <row r="3313" spans="7:8" x14ac:dyDescent="0.45">
      <c r="G3313" t="s">
        <v>8219</v>
      </c>
      <c r="H3313">
        <v>31</v>
      </c>
    </row>
    <row r="3314" spans="7:8" x14ac:dyDescent="0.45">
      <c r="G3314" t="s">
        <v>8219</v>
      </c>
      <c r="H3314">
        <v>45</v>
      </c>
    </row>
    <row r="3315" spans="7:8" x14ac:dyDescent="0.45">
      <c r="G3315" t="s">
        <v>8219</v>
      </c>
      <c r="H3315">
        <v>41</v>
      </c>
    </row>
    <row r="3316" spans="7:8" x14ac:dyDescent="0.45">
      <c r="G3316" t="s">
        <v>8219</v>
      </c>
      <c r="H3316">
        <v>29</v>
      </c>
    </row>
    <row r="3317" spans="7:8" x14ac:dyDescent="0.45">
      <c r="G3317" t="s">
        <v>8219</v>
      </c>
      <c r="H3317">
        <v>58</v>
      </c>
    </row>
    <row r="3318" spans="7:8" x14ac:dyDescent="0.45">
      <c r="G3318" t="s">
        <v>8219</v>
      </c>
      <c r="H3318">
        <v>89</v>
      </c>
    </row>
    <row r="3319" spans="7:8" x14ac:dyDescent="0.45">
      <c r="G3319" t="s">
        <v>8219</v>
      </c>
      <c r="H3319">
        <v>125</v>
      </c>
    </row>
    <row r="3320" spans="7:8" x14ac:dyDescent="0.45">
      <c r="G3320" t="s">
        <v>8219</v>
      </c>
      <c r="H3320">
        <v>18</v>
      </c>
    </row>
    <row r="3321" spans="7:8" x14ac:dyDescent="0.45">
      <c r="G3321" t="s">
        <v>8219</v>
      </c>
      <c r="H3321">
        <v>32</v>
      </c>
    </row>
    <row r="3322" spans="7:8" x14ac:dyDescent="0.45">
      <c r="G3322" t="s">
        <v>8219</v>
      </c>
      <c r="H3322">
        <v>16</v>
      </c>
    </row>
    <row r="3323" spans="7:8" x14ac:dyDescent="0.45">
      <c r="G3323" t="s">
        <v>8219</v>
      </c>
      <c r="H3323">
        <v>38</v>
      </c>
    </row>
    <row r="3324" spans="7:8" x14ac:dyDescent="0.45">
      <c r="G3324" t="s">
        <v>8219</v>
      </c>
      <c r="H3324">
        <v>15</v>
      </c>
    </row>
    <row r="3325" spans="7:8" x14ac:dyDescent="0.45">
      <c r="G3325" t="s">
        <v>8219</v>
      </c>
      <c r="H3325">
        <v>23</v>
      </c>
    </row>
    <row r="3326" spans="7:8" x14ac:dyDescent="0.45">
      <c r="G3326" t="s">
        <v>8219</v>
      </c>
      <c r="H3326">
        <v>49</v>
      </c>
    </row>
    <row r="3327" spans="7:8" x14ac:dyDescent="0.45">
      <c r="G3327" t="s">
        <v>8219</v>
      </c>
      <c r="H3327">
        <v>10</v>
      </c>
    </row>
    <row r="3328" spans="7:8" x14ac:dyDescent="0.45">
      <c r="G3328" t="s">
        <v>8219</v>
      </c>
      <c r="H3328">
        <v>15</v>
      </c>
    </row>
    <row r="3329" spans="7:8" x14ac:dyDescent="0.45">
      <c r="G3329" t="s">
        <v>8219</v>
      </c>
      <c r="H3329">
        <v>57</v>
      </c>
    </row>
    <row r="3330" spans="7:8" x14ac:dyDescent="0.45">
      <c r="G3330" t="s">
        <v>8219</v>
      </c>
      <c r="H3330">
        <v>33</v>
      </c>
    </row>
    <row r="3331" spans="7:8" x14ac:dyDescent="0.45">
      <c r="G3331" t="s">
        <v>8219</v>
      </c>
      <c r="H3331">
        <v>9</v>
      </c>
    </row>
    <row r="3332" spans="7:8" x14ac:dyDescent="0.45">
      <c r="G3332" t="s">
        <v>8219</v>
      </c>
      <c r="H3332">
        <v>26</v>
      </c>
    </row>
    <row r="3333" spans="7:8" x14ac:dyDescent="0.45">
      <c r="G3333" t="s">
        <v>8219</v>
      </c>
      <c r="H3333">
        <v>69</v>
      </c>
    </row>
    <row r="3334" spans="7:8" x14ac:dyDescent="0.45">
      <c r="G3334" t="s">
        <v>8219</v>
      </c>
      <c r="H3334">
        <v>65</v>
      </c>
    </row>
    <row r="3335" spans="7:8" x14ac:dyDescent="0.45">
      <c r="G3335" t="s">
        <v>8219</v>
      </c>
      <c r="H3335">
        <v>83</v>
      </c>
    </row>
    <row r="3336" spans="7:8" x14ac:dyDescent="0.45">
      <c r="G3336" t="s">
        <v>8219</v>
      </c>
      <c r="H3336">
        <v>111</v>
      </c>
    </row>
    <row r="3337" spans="7:8" x14ac:dyDescent="0.45">
      <c r="G3337" t="s">
        <v>8219</v>
      </c>
      <c r="H3337">
        <v>46</v>
      </c>
    </row>
    <row r="3338" spans="7:8" x14ac:dyDescent="0.45">
      <c r="G3338" t="s">
        <v>8219</v>
      </c>
      <c r="H3338">
        <v>63</v>
      </c>
    </row>
    <row r="3339" spans="7:8" x14ac:dyDescent="0.45">
      <c r="G3339" t="s">
        <v>8219</v>
      </c>
      <c r="H3339">
        <v>9</v>
      </c>
    </row>
    <row r="3340" spans="7:8" x14ac:dyDescent="0.45">
      <c r="G3340" t="s">
        <v>8219</v>
      </c>
      <c r="H3340">
        <v>34</v>
      </c>
    </row>
    <row r="3341" spans="7:8" x14ac:dyDescent="0.45">
      <c r="G3341" t="s">
        <v>8219</v>
      </c>
      <c r="H3341">
        <v>112</v>
      </c>
    </row>
    <row r="3342" spans="7:8" x14ac:dyDescent="0.45">
      <c r="G3342" t="s">
        <v>8219</v>
      </c>
      <c r="H3342">
        <v>47</v>
      </c>
    </row>
    <row r="3343" spans="7:8" x14ac:dyDescent="0.45">
      <c r="G3343" t="s">
        <v>8219</v>
      </c>
      <c r="H3343">
        <v>38</v>
      </c>
    </row>
    <row r="3344" spans="7:8" x14ac:dyDescent="0.45">
      <c r="G3344" t="s">
        <v>8219</v>
      </c>
      <c r="H3344">
        <v>28</v>
      </c>
    </row>
    <row r="3345" spans="7:8" x14ac:dyDescent="0.45">
      <c r="G3345" t="s">
        <v>8219</v>
      </c>
      <c r="H3345">
        <v>78</v>
      </c>
    </row>
    <row r="3346" spans="7:8" x14ac:dyDescent="0.45">
      <c r="G3346" t="s">
        <v>8219</v>
      </c>
      <c r="H3346">
        <v>23</v>
      </c>
    </row>
    <row r="3347" spans="7:8" x14ac:dyDescent="0.45">
      <c r="G3347" t="s">
        <v>8219</v>
      </c>
      <c r="H3347">
        <v>40</v>
      </c>
    </row>
    <row r="3348" spans="7:8" x14ac:dyDescent="0.45">
      <c r="G3348" t="s">
        <v>8219</v>
      </c>
      <c r="H3348">
        <v>13</v>
      </c>
    </row>
    <row r="3349" spans="7:8" x14ac:dyDescent="0.45">
      <c r="G3349" t="s">
        <v>8219</v>
      </c>
      <c r="H3349">
        <v>18</v>
      </c>
    </row>
    <row r="3350" spans="7:8" x14ac:dyDescent="0.45">
      <c r="G3350" t="s">
        <v>8219</v>
      </c>
      <c r="H3350">
        <v>22</v>
      </c>
    </row>
    <row r="3351" spans="7:8" x14ac:dyDescent="0.45">
      <c r="G3351" t="s">
        <v>8219</v>
      </c>
      <c r="H3351">
        <v>79</v>
      </c>
    </row>
    <row r="3352" spans="7:8" x14ac:dyDescent="0.45">
      <c r="G3352" t="s">
        <v>8219</v>
      </c>
      <c r="H3352">
        <v>14</v>
      </c>
    </row>
    <row r="3353" spans="7:8" x14ac:dyDescent="0.45">
      <c r="G3353" t="s">
        <v>8219</v>
      </c>
      <c r="H3353">
        <v>51</v>
      </c>
    </row>
    <row r="3354" spans="7:8" x14ac:dyDescent="0.45">
      <c r="G3354" t="s">
        <v>8219</v>
      </c>
      <c r="H3354">
        <v>54</v>
      </c>
    </row>
    <row r="3355" spans="7:8" x14ac:dyDescent="0.45">
      <c r="G3355" t="s">
        <v>8219</v>
      </c>
      <c r="H3355">
        <v>70</v>
      </c>
    </row>
    <row r="3356" spans="7:8" x14ac:dyDescent="0.45">
      <c r="G3356" t="s">
        <v>8219</v>
      </c>
      <c r="H3356">
        <v>44</v>
      </c>
    </row>
    <row r="3357" spans="7:8" x14ac:dyDescent="0.45">
      <c r="G3357" t="s">
        <v>8219</v>
      </c>
      <c r="H3357">
        <v>55</v>
      </c>
    </row>
    <row r="3358" spans="7:8" x14ac:dyDescent="0.45">
      <c r="G3358" t="s">
        <v>8219</v>
      </c>
      <c r="H3358">
        <v>15</v>
      </c>
    </row>
    <row r="3359" spans="7:8" x14ac:dyDescent="0.45">
      <c r="G3359" t="s">
        <v>8219</v>
      </c>
      <c r="H3359">
        <v>27</v>
      </c>
    </row>
    <row r="3360" spans="7:8" x14ac:dyDescent="0.45">
      <c r="G3360" t="s">
        <v>8219</v>
      </c>
      <c r="H3360">
        <v>21</v>
      </c>
    </row>
    <row r="3361" spans="7:8" x14ac:dyDescent="0.45">
      <c r="G3361" t="s">
        <v>8219</v>
      </c>
      <c r="H3361">
        <v>162</v>
      </c>
    </row>
    <row r="3362" spans="7:8" x14ac:dyDescent="0.45">
      <c r="G3362" t="s">
        <v>8219</v>
      </c>
      <c r="H3362">
        <v>23</v>
      </c>
    </row>
    <row r="3363" spans="7:8" x14ac:dyDescent="0.45">
      <c r="G3363" t="s">
        <v>8219</v>
      </c>
      <c r="H3363">
        <v>72</v>
      </c>
    </row>
    <row r="3364" spans="7:8" x14ac:dyDescent="0.45">
      <c r="G3364" t="s">
        <v>8219</v>
      </c>
      <c r="H3364">
        <v>68</v>
      </c>
    </row>
    <row r="3365" spans="7:8" x14ac:dyDescent="0.45">
      <c r="G3365" t="s">
        <v>8219</v>
      </c>
      <c r="H3365">
        <v>20</v>
      </c>
    </row>
    <row r="3366" spans="7:8" x14ac:dyDescent="0.45">
      <c r="G3366" t="s">
        <v>8219</v>
      </c>
      <c r="H3366">
        <v>26</v>
      </c>
    </row>
    <row r="3367" spans="7:8" x14ac:dyDescent="0.45">
      <c r="G3367" t="s">
        <v>8219</v>
      </c>
      <c r="H3367">
        <v>72</v>
      </c>
    </row>
    <row r="3368" spans="7:8" x14ac:dyDescent="0.45">
      <c r="G3368" t="s">
        <v>8219</v>
      </c>
      <c r="H3368">
        <v>3</v>
      </c>
    </row>
    <row r="3369" spans="7:8" x14ac:dyDescent="0.45">
      <c r="G3369" t="s">
        <v>8219</v>
      </c>
      <c r="H3369">
        <v>18</v>
      </c>
    </row>
    <row r="3370" spans="7:8" x14ac:dyDescent="0.45">
      <c r="G3370" t="s">
        <v>8219</v>
      </c>
      <c r="H3370">
        <v>30</v>
      </c>
    </row>
    <row r="3371" spans="7:8" x14ac:dyDescent="0.45">
      <c r="G3371" t="s">
        <v>8219</v>
      </c>
      <c r="H3371">
        <v>23</v>
      </c>
    </row>
    <row r="3372" spans="7:8" x14ac:dyDescent="0.45">
      <c r="G3372" t="s">
        <v>8219</v>
      </c>
      <c r="H3372">
        <v>54</v>
      </c>
    </row>
    <row r="3373" spans="7:8" x14ac:dyDescent="0.45">
      <c r="G3373" t="s">
        <v>8219</v>
      </c>
      <c r="H3373">
        <v>26</v>
      </c>
    </row>
    <row r="3374" spans="7:8" x14ac:dyDescent="0.45">
      <c r="G3374" t="s">
        <v>8219</v>
      </c>
      <c r="H3374">
        <v>9</v>
      </c>
    </row>
    <row r="3375" spans="7:8" x14ac:dyDescent="0.45">
      <c r="G3375" t="s">
        <v>8219</v>
      </c>
      <c r="H3375">
        <v>27</v>
      </c>
    </row>
    <row r="3376" spans="7:8" x14ac:dyDescent="0.45">
      <c r="G3376" t="s">
        <v>8219</v>
      </c>
      <c r="H3376">
        <v>30</v>
      </c>
    </row>
    <row r="3377" spans="7:8" x14ac:dyDescent="0.45">
      <c r="G3377" t="s">
        <v>8219</v>
      </c>
      <c r="H3377">
        <v>52</v>
      </c>
    </row>
    <row r="3378" spans="7:8" x14ac:dyDescent="0.45">
      <c r="G3378" t="s">
        <v>8219</v>
      </c>
      <c r="H3378">
        <v>17</v>
      </c>
    </row>
    <row r="3379" spans="7:8" x14ac:dyDescent="0.45">
      <c r="G3379" t="s">
        <v>8219</v>
      </c>
      <c r="H3379">
        <v>19</v>
      </c>
    </row>
    <row r="3380" spans="7:8" x14ac:dyDescent="0.45">
      <c r="G3380" t="s">
        <v>8219</v>
      </c>
      <c r="H3380">
        <v>77</v>
      </c>
    </row>
    <row r="3381" spans="7:8" x14ac:dyDescent="0.45">
      <c r="G3381" t="s">
        <v>8219</v>
      </c>
      <c r="H3381">
        <v>21</v>
      </c>
    </row>
    <row r="3382" spans="7:8" x14ac:dyDescent="0.45">
      <c r="G3382" t="s">
        <v>8219</v>
      </c>
      <c r="H3382">
        <v>38</v>
      </c>
    </row>
    <row r="3383" spans="7:8" x14ac:dyDescent="0.45">
      <c r="G3383" t="s">
        <v>8219</v>
      </c>
      <c r="H3383">
        <v>28</v>
      </c>
    </row>
    <row r="3384" spans="7:8" x14ac:dyDescent="0.45">
      <c r="G3384" t="s">
        <v>8219</v>
      </c>
      <c r="H3384">
        <v>48</v>
      </c>
    </row>
    <row r="3385" spans="7:8" x14ac:dyDescent="0.45">
      <c r="G3385" t="s">
        <v>8219</v>
      </c>
      <c r="H3385">
        <v>46</v>
      </c>
    </row>
    <row r="3386" spans="7:8" x14ac:dyDescent="0.45">
      <c r="G3386" t="s">
        <v>8219</v>
      </c>
      <c r="H3386">
        <v>30</v>
      </c>
    </row>
    <row r="3387" spans="7:8" x14ac:dyDescent="0.45">
      <c r="G3387" t="s">
        <v>8219</v>
      </c>
      <c r="H3387">
        <v>64</v>
      </c>
    </row>
    <row r="3388" spans="7:8" x14ac:dyDescent="0.45">
      <c r="G3388" t="s">
        <v>8219</v>
      </c>
      <c r="H3388">
        <v>15</v>
      </c>
    </row>
    <row r="3389" spans="7:8" x14ac:dyDescent="0.45">
      <c r="G3389" t="s">
        <v>8219</v>
      </c>
      <c r="H3389">
        <v>41</v>
      </c>
    </row>
    <row r="3390" spans="7:8" x14ac:dyDescent="0.45">
      <c r="G3390" t="s">
        <v>8219</v>
      </c>
      <c r="H3390">
        <v>35</v>
      </c>
    </row>
    <row r="3391" spans="7:8" x14ac:dyDescent="0.45">
      <c r="G3391" t="s">
        <v>8219</v>
      </c>
      <c r="H3391">
        <v>45</v>
      </c>
    </row>
    <row r="3392" spans="7:8" x14ac:dyDescent="0.45">
      <c r="G3392" t="s">
        <v>8219</v>
      </c>
      <c r="H3392">
        <v>62</v>
      </c>
    </row>
    <row r="3393" spans="7:8" x14ac:dyDescent="0.45">
      <c r="G3393" t="s">
        <v>8219</v>
      </c>
      <c r="H3393">
        <v>22</v>
      </c>
    </row>
    <row r="3394" spans="7:8" x14ac:dyDescent="0.45">
      <c r="G3394" t="s">
        <v>8219</v>
      </c>
      <c r="H3394">
        <v>18</v>
      </c>
    </row>
    <row r="3395" spans="7:8" x14ac:dyDescent="0.45">
      <c r="G3395" t="s">
        <v>8219</v>
      </c>
      <c r="H3395">
        <v>12</v>
      </c>
    </row>
    <row r="3396" spans="7:8" x14ac:dyDescent="0.45">
      <c r="G3396" t="s">
        <v>8219</v>
      </c>
      <c r="H3396">
        <v>44</v>
      </c>
    </row>
    <row r="3397" spans="7:8" x14ac:dyDescent="0.45">
      <c r="G3397" t="s">
        <v>8219</v>
      </c>
      <c r="H3397">
        <v>27</v>
      </c>
    </row>
    <row r="3398" spans="7:8" x14ac:dyDescent="0.45">
      <c r="G3398" t="s">
        <v>8219</v>
      </c>
      <c r="H3398">
        <v>38</v>
      </c>
    </row>
    <row r="3399" spans="7:8" x14ac:dyDescent="0.45">
      <c r="G3399" t="s">
        <v>8219</v>
      </c>
      <c r="H3399">
        <v>28</v>
      </c>
    </row>
    <row r="3400" spans="7:8" x14ac:dyDescent="0.45">
      <c r="G3400" t="s">
        <v>8219</v>
      </c>
      <c r="H3400">
        <v>24</v>
      </c>
    </row>
    <row r="3401" spans="7:8" x14ac:dyDescent="0.45">
      <c r="G3401" t="s">
        <v>8219</v>
      </c>
      <c r="H3401">
        <v>65</v>
      </c>
    </row>
    <row r="3402" spans="7:8" x14ac:dyDescent="0.45">
      <c r="G3402" t="s">
        <v>8219</v>
      </c>
      <c r="H3402">
        <v>46</v>
      </c>
    </row>
    <row r="3403" spans="7:8" x14ac:dyDescent="0.45">
      <c r="G3403" t="s">
        <v>8219</v>
      </c>
      <c r="H3403">
        <v>85</v>
      </c>
    </row>
    <row r="3404" spans="7:8" x14ac:dyDescent="0.45">
      <c r="G3404" t="s">
        <v>8219</v>
      </c>
      <c r="H3404">
        <v>66</v>
      </c>
    </row>
    <row r="3405" spans="7:8" x14ac:dyDescent="0.45">
      <c r="G3405" t="s">
        <v>8219</v>
      </c>
      <c r="H3405">
        <v>165</v>
      </c>
    </row>
    <row r="3406" spans="7:8" x14ac:dyDescent="0.45">
      <c r="G3406" t="s">
        <v>8219</v>
      </c>
      <c r="H3406">
        <v>17</v>
      </c>
    </row>
    <row r="3407" spans="7:8" x14ac:dyDescent="0.45">
      <c r="G3407" t="s">
        <v>8219</v>
      </c>
      <c r="H3407">
        <v>3</v>
      </c>
    </row>
    <row r="3408" spans="7:8" x14ac:dyDescent="0.45">
      <c r="G3408" t="s">
        <v>8219</v>
      </c>
      <c r="H3408">
        <v>17</v>
      </c>
    </row>
    <row r="3409" spans="7:8" x14ac:dyDescent="0.45">
      <c r="G3409" t="s">
        <v>8219</v>
      </c>
      <c r="H3409">
        <v>91</v>
      </c>
    </row>
    <row r="3410" spans="7:8" x14ac:dyDescent="0.45">
      <c r="G3410" t="s">
        <v>8219</v>
      </c>
      <c r="H3410">
        <v>67</v>
      </c>
    </row>
    <row r="3411" spans="7:8" x14ac:dyDescent="0.45">
      <c r="G3411" t="s">
        <v>8219</v>
      </c>
      <c r="H3411">
        <v>18</v>
      </c>
    </row>
    <row r="3412" spans="7:8" x14ac:dyDescent="0.45">
      <c r="G3412" t="s">
        <v>8219</v>
      </c>
      <c r="H3412">
        <v>21</v>
      </c>
    </row>
    <row r="3413" spans="7:8" x14ac:dyDescent="0.45">
      <c r="G3413" t="s">
        <v>8219</v>
      </c>
      <c r="H3413">
        <v>40</v>
      </c>
    </row>
    <row r="3414" spans="7:8" x14ac:dyDescent="0.45">
      <c r="G3414" t="s">
        <v>8219</v>
      </c>
      <c r="H3414">
        <v>78</v>
      </c>
    </row>
    <row r="3415" spans="7:8" x14ac:dyDescent="0.45">
      <c r="G3415" t="s">
        <v>8219</v>
      </c>
      <c r="H3415">
        <v>26</v>
      </c>
    </row>
    <row r="3416" spans="7:8" x14ac:dyDescent="0.45">
      <c r="G3416" t="s">
        <v>8219</v>
      </c>
      <c r="H3416">
        <v>14</v>
      </c>
    </row>
    <row r="3417" spans="7:8" x14ac:dyDescent="0.45">
      <c r="G3417" t="s">
        <v>8219</v>
      </c>
      <c r="H3417">
        <v>44</v>
      </c>
    </row>
    <row r="3418" spans="7:8" x14ac:dyDescent="0.45">
      <c r="G3418" t="s">
        <v>8219</v>
      </c>
      <c r="H3418">
        <v>9</v>
      </c>
    </row>
    <row r="3419" spans="7:8" x14ac:dyDescent="0.45">
      <c r="G3419" t="s">
        <v>8219</v>
      </c>
      <c r="H3419">
        <v>30</v>
      </c>
    </row>
    <row r="3420" spans="7:8" x14ac:dyDescent="0.45">
      <c r="G3420" t="s">
        <v>8219</v>
      </c>
      <c r="H3420">
        <v>45</v>
      </c>
    </row>
    <row r="3421" spans="7:8" x14ac:dyDescent="0.45">
      <c r="G3421" t="s">
        <v>8219</v>
      </c>
      <c r="H3421">
        <v>56</v>
      </c>
    </row>
    <row r="3422" spans="7:8" x14ac:dyDescent="0.45">
      <c r="G3422" t="s">
        <v>8219</v>
      </c>
      <c r="H3422">
        <v>46</v>
      </c>
    </row>
    <row r="3423" spans="7:8" x14ac:dyDescent="0.45">
      <c r="G3423" t="s">
        <v>8219</v>
      </c>
      <c r="H3423">
        <v>34</v>
      </c>
    </row>
    <row r="3424" spans="7:8" x14ac:dyDescent="0.45">
      <c r="G3424" t="s">
        <v>8219</v>
      </c>
      <c r="H3424">
        <v>98</v>
      </c>
    </row>
    <row r="3425" spans="7:8" x14ac:dyDescent="0.45">
      <c r="G3425" t="s">
        <v>8219</v>
      </c>
      <c r="H3425">
        <v>46</v>
      </c>
    </row>
    <row r="3426" spans="7:8" x14ac:dyDescent="0.45">
      <c r="G3426" t="s">
        <v>8219</v>
      </c>
      <c r="H3426">
        <v>10</v>
      </c>
    </row>
    <row r="3427" spans="7:8" x14ac:dyDescent="0.45">
      <c r="G3427" t="s">
        <v>8219</v>
      </c>
      <c r="H3427">
        <v>76</v>
      </c>
    </row>
    <row r="3428" spans="7:8" x14ac:dyDescent="0.45">
      <c r="G3428" t="s">
        <v>8219</v>
      </c>
      <c r="H3428">
        <v>104</v>
      </c>
    </row>
    <row r="3429" spans="7:8" x14ac:dyDescent="0.45">
      <c r="G3429" t="s">
        <v>8219</v>
      </c>
      <c r="H3429">
        <v>87</v>
      </c>
    </row>
    <row r="3430" spans="7:8" x14ac:dyDescent="0.45">
      <c r="G3430" t="s">
        <v>8219</v>
      </c>
      <c r="H3430">
        <v>29</v>
      </c>
    </row>
    <row r="3431" spans="7:8" x14ac:dyDescent="0.45">
      <c r="G3431" t="s">
        <v>8219</v>
      </c>
      <c r="H3431">
        <v>51</v>
      </c>
    </row>
    <row r="3432" spans="7:8" x14ac:dyDescent="0.45">
      <c r="G3432" t="s">
        <v>8219</v>
      </c>
      <c r="H3432">
        <v>12</v>
      </c>
    </row>
    <row r="3433" spans="7:8" x14ac:dyDescent="0.45">
      <c r="G3433" t="s">
        <v>8219</v>
      </c>
      <c r="H3433">
        <v>72</v>
      </c>
    </row>
    <row r="3434" spans="7:8" x14ac:dyDescent="0.45">
      <c r="G3434" t="s">
        <v>8219</v>
      </c>
      <c r="H3434">
        <v>21</v>
      </c>
    </row>
    <row r="3435" spans="7:8" x14ac:dyDescent="0.45">
      <c r="G3435" t="s">
        <v>8219</v>
      </c>
      <c r="H3435">
        <v>42</v>
      </c>
    </row>
    <row r="3436" spans="7:8" x14ac:dyDescent="0.45">
      <c r="G3436" t="s">
        <v>8219</v>
      </c>
      <c r="H3436">
        <v>71</v>
      </c>
    </row>
    <row r="3437" spans="7:8" x14ac:dyDescent="0.45">
      <c r="G3437" t="s">
        <v>8219</v>
      </c>
      <c r="H3437">
        <v>168</v>
      </c>
    </row>
    <row r="3438" spans="7:8" x14ac:dyDescent="0.45">
      <c r="G3438" t="s">
        <v>8219</v>
      </c>
      <c r="H3438">
        <v>19</v>
      </c>
    </row>
    <row r="3439" spans="7:8" x14ac:dyDescent="0.45">
      <c r="G3439" t="s">
        <v>8219</v>
      </c>
      <c r="H3439">
        <v>37</v>
      </c>
    </row>
    <row r="3440" spans="7:8" x14ac:dyDescent="0.45">
      <c r="G3440" t="s">
        <v>8219</v>
      </c>
      <c r="H3440">
        <v>36</v>
      </c>
    </row>
    <row r="3441" spans="7:8" x14ac:dyDescent="0.45">
      <c r="G3441" t="s">
        <v>8219</v>
      </c>
      <c r="H3441">
        <v>14</v>
      </c>
    </row>
    <row r="3442" spans="7:8" x14ac:dyDescent="0.45">
      <c r="G3442" t="s">
        <v>8219</v>
      </c>
      <c r="H3442">
        <v>18</v>
      </c>
    </row>
    <row r="3443" spans="7:8" x14ac:dyDescent="0.45">
      <c r="G3443" t="s">
        <v>8219</v>
      </c>
      <c r="H3443">
        <v>82</v>
      </c>
    </row>
    <row r="3444" spans="7:8" x14ac:dyDescent="0.45">
      <c r="G3444" t="s">
        <v>8219</v>
      </c>
      <c r="H3444">
        <v>43</v>
      </c>
    </row>
    <row r="3445" spans="7:8" x14ac:dyDescent="0.45">
      <c r="G3445" t="s">
        <v>8219</v>
      </c>
      <c r="H3445">
        <v>8</v>
      </c>
    </row>
    <row r="3446" spans="7:8" x14ac:dyDescent="0.45">
      <c r="G3446" t="s">
        <v>8219</v>
      </c>
      <c r="H3446">
        <v>45</v>
      </c>
    </row>
    <row r="3447" spans="7:8" x14ac:dyDescent="0.45">
      <c r="G3447" t="s">
        <v>8219</v>
      </c>
      <c r="H3447">
        <v>20</v>
      </c>
    </row>
    <row r="3448" spans="7:8" x14ac:dyDescent="0.45">
      <c r="G3448" t="s">
        <v>8219</v>
      </c>
      <c r="H3448">
        <v>31</v>
      </c>
    </row>
    <row r="3449" spans="7:8" x14ac:dyDescent="0.45">
      <c r="G3449" t="s">
        <v>8219</v>
      </c>
      <c r="H3449">
        <v>25</v>
      </c>
    </row>
    <row r="3450" spans="7:8" x14ac:dyDescent="0.45">
      <c r="G3450" t="s">
        <v>8219</v>
      </c>
      <c r="H3450">
        <v>14</v>
      </c>
    </row>
    <row r="3451" spans="7:8" x14ac:dyDescent="0.45">
      <c r="G3451" t="s">
        <v>8219</v>
      </c>
      <c r="H3451">
        <v>45</v>
      </c>
    </row>
    <row r="3452" spans="7:8" x14ac:dyDescent="0.45">
      <c r="G3452" t="s">
        <v>8219</v>
      </c>
      <c r="H3452">
        <v>20</v>
      </c>
    </row>
    <row r="3453" spans="7:8" x14ac:dyDescent="0.45">
      <c r="G3453" t="s">
        <v>8219</v>
      </c>
      <c r="H3453">
        <v>39</v>
      </c>
    </row>
    <row r="3454" spans="7:8" x14ac:dyDescent="0.45">
      <c r="G3454" t="s">
        <v>8219</v>
      </c>
      <c r="H3454">
        <v>16</v>
      </c>
    </row>
    <row r="3455" spans="7:8" x14ac:dyDescent="0.45">
      <c r="G3455" t="s">
        <v>8219</v>
      </c>
      <c r="H3455">
        <v>37</v>
      </c>
    </row>
    <row r="3456" spans="7:8" x14ac:dyDescent="0.45">
      <c r="G3456" t="s">
        <v>8219</v>
      </c>
      <c r="H3456">
        <v>14</v>
      </c>
    </row>
    <row r="3457" spans="7:8" x14ac:dyDescent="0.45">
      <c r="G3457" t="s">
        <v>8219</v>
      </c>
      <c r="H3457">
        <v>21</v>
      </c>
    </row>
    <row r="3458" spans="7:8" x14ac:dyDescent="0.45">
      <c r="G3458" t="s">
        <v>8219</v>
      </c>
      <c r="H3458">
        <v>69</v>
      </c>
    </row>
    <row r="3459" spans="7:8" x14ac:dyDescent="0.45">
      <c r="G3459" t="s">
        <v>8219</v>
      </c>
      <c r="H3459">
        <v>16</v>
      </c>
    </row>
    <row r="3460" spans="7:8" x14ac:dyDescent="0.45">
      <c r="G3460" t="s">
        <v>8219</v>
      </c>
      <c r="H3460">
        <v>55</v>
      </c>
    </row>
    <row r="3461" spans="7:8" x14ac:dyDescent="0.45">
      <c r="G3461" t="s">
        <v>8219</v>
      </c>
      <c r="H3461">
        <v>27</v>
      </c>
    </row>
    <row r="3462" spans="7:8" x14ac:dyDescent="0.45">
      <c r="G3462" t="s">
        <v>8219</v>
      </c>
      <c r="H3462">
        <v>36</v>
      </c>
    </row>
    <row r="3463" spans="7:8" x14ac:dyDescent="0.45">
      <c r="G3463" t="s">
        <v>8219</v>
      </c>
      <c r="H3463">
        <v>19</v>
      </c>
    </row>
    <row r="3464" spans="7:8" x14ac:dyDescent="0.45">
      <c r="G3464" t="s">
        <v>8219</v>
      </c>
      <c r="H3464">
        <v>12</v>
      </c>
    </row>
    <row r="3465" spans="7:8" x14ac:dyDescent="0.45">
      <c r="G3465" t="s">
        <v>8219</v>
      </c>
      <c r="H3465">
        <v>17</v>
      </c>
    </row>
    <row r="3466" spans="7:8" x14ac:dyDescent="0.45">
      <c r="G3466" t="s">
        <v>8219</v>
      </c>
      <c r="H3466">
        <v>114</v>
      </c>
    </row>
    <row r="3467" spans="7:8" x14ac:dyDescent="0.45">
      <c r="G3467" t="s">
        <v>8219</v>
      </c>
      <c r="H3467">
        <v>93</v>
      </c>
    </row>
    <row r="3468" spans="7:8" x14ac:dyDescent="0.45">
      <c r="G3468" t="s">
        <v>8219</v>
      </c>
      <c r="H3468">
        <v>36</v>
      </c>
    </row>
    <row r="3469" spans="7:8" x14ac:dyDescent="0.45">
      <c r="G3469" t="s">
        <v>8219</v>
      </c>
      <c r="H3469">
        <v>61</v>
      </c>
    </row>
    <row r="3470" spans="7:8" x14ac:dyDescent="0.45">
      <c r="G3470" t="s">
        <v>8219</v>
      </c>
      <c r="H3470">
        <v>47</v>
      </c>
    </row>
    <row r="3471" spans="7:8" x14ac:dyDescent="0.45">
      <c r="G3471" t="s">
        <v>8219</v>
      </c>
      <c r="H3471">
        <v>17</v>
      </c>
    </row>
    <row r="3472" spans="7:8" x14ac:dyDescent="0.45">
      <c r="G3472" t="s">
        <v>8219</v>
      </c>
      <c r="H3472">
        <v>63</v>
      </c>
    </row>
    <row r="3473" spans="7:8" x14ac:dyDescent="0.45">
      <c r="G3473" t="s">
        <v>8219</v>
      </c>
      <c r="H3473">
        <v>9</v>
      </c>
    </row>
    <row r="3474" spans="7:8" x14ac:dyDescent="0.45">
      <c r="G3474" t="s">
        <v>8219</v>
      </c>
      <c r="H3474">
        <v>30</v>
      </c>
    </row>
    <row r="3475" spans="7:8" x14ac:dyDescent="0.45">
      <c r="G3475" t="s">
        <v>8219</v>
      </c>
      <c r="H3475">
        <v>23</v>
      </c>
    </row>
    <row r="3476" spans="7:8" x14ac:dyDescent="0.45">
      <c r="G3476" t="s">
        <v>8219</v>
      </c>
      <c r="H3476">
        <v>33</v>
      </c>
    </row>
    <row r="3477" spans="7:8" x14ac:dyDescent="0.45">
      <c r="G3477" t="s">
        <v>8219</v>
      </c>
      <c r="H3477">
        <v>39</v>
      </c>
    </row>
    <row r="3478" spans="7:8" x14ac:dyDescent="0.45">
      <c r="G3478" t="s">
        <v>8219</v>
      </c>
      <c r="H3478">
        <v>17</v>
      </c>
    </row>
    <row r="3479" spans="7:8" x14ac:dyDescent="0.45">
      <c r="G3479" t="s">
        <v>8219</v>
      </c>
      <c r="H3479">
        <v>6</v>
      </c>
    </row>
    <row r="3480" spans="7:8" x14ac:dyDescent="0.45">
      <c r="G3480" t="s">
        <v>8219</v>
      </c>
      <c r="H3480">
        <v>39</v>
      </c>
    </row>
    <row r="3481" spans="7:8" x14ac:dyDescent="0.45">
      <c r="G3481" t="s">
        <v>8219</v>
      </c>
      <c r="H3481">
        <v>57</v>
      </c>
    </row>
    <row r="3482" spans="7:8" x14ac:dyDescent="0.45">
      <c r="G3482" t="s">
        <v>8219</v>
      </c>
      <c r="H3482">
        <v>56</v>
      </c>
    </row>
    <row r="3483" spans="7:8" x14ac:dyDescent="0.45">
      <c r="G3483" t="s">
        <v>8219</v>
      </c>
      <c r="H3483">
        <v>13</v>
      </c>
    </row>
    <row r="3484" spans="7:8" x14ac:dyDescent="0.45">
      <c r="G3484" t="s">
        <v>8219</v>
      </c>
      <c r="H3484">
        <v>95</v>
      </c>
    </row>
    <row r="3485" spans="7:8" x14ac:dyDescent="0.45">
      <c r="G3485" t="s">
        <v>8219</v>
      </c>
      <c r="H3485">
        <v>80</v>
      </c>
    </row>
    <row r="3486" spans="7:8" x14ac:dyDescent="0.45">
      <c r="G3486" t="s">
        <v>8219</v>
      </c>
      <c r="H3486">
        <v>133</v>
      </c>
    </row>
    <row r="3487" spans="7:8" x14ac:dyDescent="0.45">
      <c r="G3487" t="s">
        <v>8219</v>
      </c>
      <c r="H3487">
        <v>44</v>
      </c>
    </row>
    <row r="3488" spans="7:8" x14ac:dyDescent="0.45">
      <c r="G3488" t="s">
        <v>8219</v>
      </c>
      <c r="H3488">
        <v>30</v>
      </c>
    </row>
    <row r="3489" spans="7:8" x14ac:dyDescent="0.45">
      <c r="G3489" t="s">
        <v>8219</v>
      </c>
      <c r="H3489">
        <v>56</v>
      </c>
    </row>
    <row r="3490" spans="7:8" x14ac:dyDescent="0.45">
      <c r="G3490" t="s">
        <v>8219</v>
      </c>
      <c r="H3490">
        <v>66</v>
      </c>
    </row>
    <row r="3491" spans="7:8" x14ac:dyDescent="0.45">
      <c r="G3491" t="s">
        <v>8219</v>
      </c>
      <c r="H3491">
        <v>29</v>
      </c>
    </row>
    <row r="3492" spans="7:8" x14ac:dyDescent="0.45">
      <c r="G3492" t="s">
        <v>8219</v>
      </c>
      <c r="H3492">
        <v>72</v>
      </c>
    </row>
    <row r="3493" spans="7:8" x14ac:dyDescent="0.45">
      <c r="G3493" t="s">
        <v>8219</v>
      </c>
      <c r="H3493">
        <v>27</v>
      </c>
    </row>
    <row r="3494" spans="7:8" x14ac:dyDescent="0.45">
      <c r="G3494" t="s">
        <v>8219</v>
      </c>
      <c r="H3494">
        <v>10</v>
      </c>
    </row>
    <row r="3495" spans="7:8" x14ac:dyDescent="0.45">
      <c r="G3495" t="s">
        <v>8219</v>
      </c>
      <c r="H3495">
        <v>35</v>
      </c>
    </row>
    <row r="3496" spans="7:8" x14ac:dyDescent="0.45">
      <c r="G3496" t="s">
        <v>8219</v>
      </c>
      <c r="H3496">
        <v>29</v>
      </c>
    </row>
    <row r="3497" spans="7:8" x14ac:dyDescent="0.45">
      <c r="G3497" t="s">
        <v>8219</v>
      </c>
      <c r="H3497">
        <v>13</v>
      </c>
    </row>
    <row r="3498" spans="7:8" x14ac:dyDescent="0.45">
      <c r="G3498" t="s">
        <v>8219</v>
      </c>
      <c r="H3498">
        <v>72</v>
      </c>
    </row>
    <row r="3499" spans="7:8" x14ac:dyDescent="0.45">
      <c r="G3499" t="s">
        <v>8219</v>
      </c>
      <c r="H3499">
        <v>78</v>
      </c>
    </row>
    <row r="3500" spans="7:8" x14ac:dyDescent="0.45">
      <c r="G3500" t="s">
        <v>8219</v>
      </c>
      <c r="H3500">
        <v>49</v>
      </c>
    </row>
    <row r="3501" spans="7:8" x14ac:dyDescent="0.45">
      <c r="G3501" t="s">
        <v>8219</v>
      </c>
      <c r="H3501">
        <v>42</v>
      </c>
    </row>
    <row r="3502" spans="7:8" x14ac:dyDescent="0.45">
      <c r="G3502" t="s">
        <v>8219</v>
      </c>
      <c r="H3502">
        <v>35</v>
      </c>
    </row>
    <row r="3503" spans="7:8" x14ac:dyDescent="0.45">
      <c r="G3503" t="s">
        <v>8219</v>
      </c>
      <c r="H3503">
        <v>42</v>
      </c>
    </row>
    <row r="3504" spans="7:8" x14ac:dyDescent="0.45">
      <c r="G3504" t="s">
        <v>8219</v>
      </c>
      <c r="H3504">
        <v>42</v>
      </c>
    </row>
    <row r="3505" spans="7:8" x14ac:dyDescent="0.45">
      <c r="G3505" t="s">
        <v>8219</v>
      </c>
      <c r="H3505">
        <v>31</v>
      </c>
    </row>
    <row r="3506" spans="7:8" x14ac:dyDescent="0.45">
      <c r="G3506" t="s">
        <v>8219</v>
      </c>
      <c r="H3506">
        <v>38</v>
      </c>
    </row>
    <row r="3507" spans="7:8" x14ac:dyDescent="0.45">
      <c r="G3507" t="s">
        <v>8219</v>
      </c>
      <c r="H3507">
        <v>8</v>
      </c>
    </row>
    <row r="3508" spans="7:8" x14ac:dyDescent="0.45">
      <c r="G3508" t="s">
        <v>8219</v>
      </c>
      <c r="H3508">
        <v>39</v>
      </c>
    </row>
    <row r="3509" spans="7:8" x14ac:dyDescent="0.45">
      <c r="G3509" t="s">
        <v>8219</v>
      </c>
      <c r="H3509">
        <v>29</v>
      </c>
    </row>
    <row r="3510" spans="7:8" x14ac:dyDescent="0.45">
      <c r="G3510" t="s">
        <v>8219</v>
      </c>
      <c r="H3510">
        <v>72</v>
      </c>
    </row>
    <row r="3511" spans="7:8" x14ac:dyDescent="0.45">
      <c r="G3511" t="s">
        <v>8219</v>
      </c>
      <c r="H3511">
        <v>15</v>
      </c>
    </row>
    <row r="3512" spans="7:8" x14ac:dyDescent="0.45">
      <c r="G3512" t="s">
        <v>8219</v>
      </c>
      <c r="H3512">
        <v>33</v>
      </c>
    </row>
    <row r="3513" spans="7:8" x14ac:dyDescent="0.45">
      <c r="G3513" t="s">
        <v>8219</v>
      </c>
      <c r="H3513">
        <v>15</v>
      </c>
    </row>
    <row r="3514" spans="7:8" x14ac:dyDescent="0.45">
      <c r="G3514" t="s">
        <v>8219</v>
      </c>
      <c r="H3514">
        <v>19</v>
      </c>
    </row>
    <row r="3515" spans="7:8" x14ac:dyDescent="0.45">
      <c r="G3515" t="s">
        <v>8219</v>
      </c>
      <c r="H3515">
        <v>17</v>
      </c>
    </row>
    <row r="3516" spans="7:8" x14ac:dyDescent="0.45">
      <c r="G3516" t="s">
        <v>8219</v>
      </c>
      <c r="H3516">
        <v>44</v>
      </c>
    </row>
    <row r="3517" spans="7:8" x14ac:dyDescent="0.45">
      <c r="G3517" t="s">
        <v>8219</v>
      </c>
      <c r="H3517">
        <v>10</v>
      </c>
    </row>
    <row r="3518" spans="7:8" x14ac:dyDescent="0.45">
      <c r="G3518" t="s">
        <v>8219</v>
      </c>
      <c r="H3518">
        <v>46</v>
      </c>
    </row>
    <row r="3519" spans="7:8" x14ac:dyDescent="0.45">
      <c r="G3519" t="s">
        <v>8219</v>
      </c>
      <c r="H3519">
        <v>11</v>
      </c>
    </row>
    <row r="3520" spans="7:8" x14ac:dyDescent="0.45">
      <c r="G3520" t="s">
        <v>8219</v>
      </c>
      <c r="H3520">
        <v>13</v>
      </c>
    </row>
    <row r="3521" spans="7:8" x14ac:dyDescent="0.45">
      <c r="G3521" t="s">
        <v>8219</v>
      </c>
      <c r="H3521">
        <v>33</v>
      </c>
    </row>
    <row r="3522" spans="7:8" x14ac:dyDescent="0.45">
      <c r="G3522" t="s">
        <v>8219</v>
      </c>
      <c r="H3522">
        <v>28</v>
      </c>
    </row>
    <row r="3523" spans="7:8" x14ac:dyDescent="0.45">
      <c r="G3523" t="s">
        <v>8219</v>
      </c>
      <c r="H3523">
        <v>21</v>
      </c>
    </row>
    <row r="3524" spans="7:8" x14ac:dyDescent="0.45">
      <c r="G3524" t="s">
        <v>8219</v>
      </c>
      <c r="H3524">
        <v>13</v>
      </c>
    </row>
    <row r="3525" spans="7:8" x14ac:dyDescent="0.45">
      <c r="G3525" t="s">
        <v>8219</v>
      </c>
      <c r="H3525">
        <v>34</v>
      </c>
    </row>
    <row r="3526" spans="7:8" x14ac:dyDescent="0.45">
      <c r="G3526" t="s">
        <v>8219</v>
      </c>
      <c r="H3526">
        <v>80</v>
      </c>
    </row>
    <row r="3527" spans="7:8" x14ac:dyDescent="0.45">
      <c r="G3527" t="s">
        <v>8219</v>
      </c>
      <c r="H3527">
        <v>74</v>
      </c>
    </row>
    <row r="3528" spans="7:8" x14ac:dyDescent="0.45">
      <c r="G3528" t="s">
        <v>8219</v>
      </c>
      <c r="H3528">
        <v>7</v>
      </c>
    </row>
    <row r="3529" spans="7:8" x14ac:dyDescent="0.45">
      <c r="G3529" t="s">
        <v>8219</v>
      </c>
      <c r="H3529">
        <v>34</v>
      </c>
    </row>
    <row r="3530" spans="7:8" x14ac:dyDescent="0.45">
      <c r="G3530" t="s">
        <v>8219</v>
      </c>
      <c r="H3530">
        <v>86</v>
      </c>
    </row>
    <row r="3531" spans="7:8" x14ac:dyDescent="0.45">
      <c r="G3531" t="s">
        <v>8219</v>
      </c>
      <c r="H3531">
        <v>37</v>
      </c>
    </row>
    <row r="3532" spans="7:8" x14ac:dyDescent="0.45">
      <c r="G3532" t="s">
        <v>8219</v>
      </c>
      <c r="H3532">
        <v>18</v>
      </c>
    </row>
    <row r="3533" spans="7:8" x14ac:dyDescent="0.45">
      <c r="G3533" t="s">
        <v>8219</v>
      </c>
      <c r="H3533">
        <v>22</v>
      </c>
    </row>
    <row r="3534" spans="7:8" x14ac:dyDescent="0.45">
      <c r="G3534" t="s">
        <v>8219</v>
      </c>
      <c r="H3534">
        <v>26</v>
      </c>
    </row>
    <row r="3535" spans="7:8" x14ac:dyDescent="0.45">
      <c r="G3535" t="s">
        <v>8219</v>
      </c>
      <c r="H3535">
        <v>27</v>
      </c>
    </row>
    <row r="3536" spans="7:8" x14ac:dyDescent="0.45">
      <c r="G3536" t="s">
        <v>8219</v>
      </c>
      <c r="H3536">
        <v>8</v>
      </c>
    </row>
    <row r="3537" spans="7:8" x14ac:dyDescent="0.45">
      <c r="G3537" t="s">
        <v>8219</v>
      </c>
      <c r="H3537">
        <v>204</v>
      </c>
    </row>
    <row r="3538" spans="7:8" x14ac:dyDescent="0.45">
      <c r="G3538" t="s">
        <v>8219</v>
      </c>
      <c r="H3538">
        <v>46</v>
      </c>
    </row>
    <row r="3539" spans="7:8" x14ac:dyDescent="0.45">
      <c r="G3539" t="s">
        <v>8219</v>
      </c>
      <c r="H3539">
        <v>17</v>
      </c>
    </row>
    <row r="3540" spans="7:8" x14ac:dyDescent="0.45">
      <c r="G3540" t="s">
        <v>8219</v>
      </c>
      <c r="H3540">
        <v>28</v>
      </c>
    </row>
    <row r="3541" spans="7:8" x14ac:dyDescent="0.45">
      <c r="G3541" t="s">
        <v>8219</v>
      </c>
      <c r="H3541">
        <v>83</v>
      </c>
    </row>
    <row r="3542" spans="7:8" x14ac:dyDescent="0.45">
      <c r="G3542" t="s">
        <v>8219</v>
      </c>
      <c r="H3542">
        <v>13</v>
      </c>
    </row>
    <row r="3543" spans="7:8" x14ac:dyDescent="0.45">
      <c r="G3543" t="s">
        <v>8219</v>
      </c>
      <c r="H3543">
        <v>8</v>
      </c>
    </row>
    <row r="3544" spans="7:8" x14ac:dyDescent="0.45">
      <c r="G3544" t="s">
        <v>8219</v>
      </c>
      <c r="H3544">
        <v>32</v>
      </c>
    </row>
    <row r="3545" spans="7:8" x14ac:dyDescent="0.45">
      <c r="G3545" t="s">
        <v>8219</v>
      </c>
      <c r="H3545">
        <v>85</v>
      </c>
    </row>
    <row r="3546" spans="7:8" x14ac:dyDescent="0.45">
      <c r="G3546" t="s">
        <v>8219</v>
      </c>
      <c r="H3546">
        <v>29</v>
      </c>
    </row>
    <row r="3547" spans="7:8" x14ac:dyDescent="0.45">
      <c r="G3547" t="s">
        <v>8219</v>
      </c>
      <c r="H3547">
        <v>24</v>
      </c>
    </row>
    <row r="3548" spans="7:8" x14ac:dyDescent="0.45">
      <c r="G3548" t="s">
        <v>8219</v>
      </c>
      <c r="H3548">
        <v>8</v>
      </c>
    </row>
    <row r="3549" spans="7:8" x14ac:dyDescent="0.45">
      <c r="G3549" t="s">
        <v>8219</v>
      </c>
      <c r="H3549">
        <v>19</v>
      </c>
    </row>
    <row r="3550" spans="7:8" x14ac:dyDescent="0.45">
      <c r="G3550" t="s">
        <v>8219</v>
      </c>
      <c r="H3550">
        <v>336</v>
      </c>
    </row>
    <row r="3551" spans="7:8" x14ac:dyDescent="0.45">
      <c r="G3551" t="s">
        <v>8219</v>
      </c>
      <c r="H3551">
        <v>13</v>
      </c>
    </row>
    <row r="3552" spans="7:8" x14ac:dyDescent="0.45">
      <c r="G3552" t="s">
        <v>8219</v>
      </c>
      <c r="H3552">
        <v>42</v>
      </c>
    </row>
    <row r="3553" spans="7:8" x14ac:dyDescent="0.45">
      <c r="G3553" t="s">
        <v>8219</v>
      </c>
      <c r="H3553">
        <v>64</v>
      </c>
    </row>
    <row r="3554" spans="7:8" x14ac:dyDescent="0.45">
      <c r="G3554" t="s">
        <v>8219</v>
      </c>
      <c r="H3554">
        <v>25</v>
      </c>
    </row>
    <row r="3555" spans="7:8" x14ac:dyDescent="0.45">
      <c r="G3555" t="s">
        <v>8219</v>
      </c>
      <c r="H3555">
        <v>20</v>
      </c>
    </row>
    <row r="3556" spans="7:8" x14ac:dyDescent="0.45">
      <c r="G3556" t="s">
        <v>8219</v>
      </c>
      <c r="H3556">
        <v>104</v>
      </c>
    </row>
    <row r="3557" spans="7:8" x14ac:dyDescent="0.45">
      <c r="G3557" t="s">
        <v>8219</v>
      </c>
      <c r="H3557">
        <v>53</v>
      </c>
    </row>
    <row r="3558" spans="7:8" x14ac:dyDescent="0.45">
      <c r="G3558" t="s">
        <v>8219</v>
      </c>
      <c r="H3558">
        <v>14</v>
      </c>
    </row>
    <row r="3559" spans="7:8" x14ac:dyDescent="0.45">
      <c r="G3559" t="s">
        <v>8219</v>
      </c>
      <c r="H3559">
        <v>20</v>
      </c>
    </row>
    <row r="3560" spans="7:8" x14ac:dyDescent="0.45">
      <c r="G3560" t="s">
        <v>8219</v>
      </c>
      <c r="H3560">
        <v>558</v>
      </c>
    </row>
    <row r="3561" spans="7:8" x14ac:dyDescent="0.45">
      <c r="G3561" t="s">
        <v>8219</v>
      </c>
      <c r="H3561">
        <v>22</v>
      </c>
    </row>
    <row r="3562" spans="7:8" x14ac:dyDescent="0.45">
      <c r="G3562" t="s">
        <v>8219</v>
      </c>
      <c r="H3562">
        <v>24</v>
      </c>
    </row>
    <row r="3563" spans="7:8" x14ac:dyDescent="0.45">
      <c r="G3563" t="s">
        <v>8219</v>
      </c>
      <c r="H3563">
        <v>74</v>
      </c>
    </row>
    <row r="3564" spans="7:8" x14ac:dyDescent="0.45">
      <c r="G3564" t="s">
        <v>8219</v>
      </c>
      <c r="H3564">
        <v>54</v>
      </c>
    </row>
    <row r="3565" spans="7:8" x14ac:dyDescent="0.45">
      <c r="G3565" t="s">
        <v>8219</v>
      </c>
      <c r="H3565">
        <v>31</v>
      </c>
    </row>
    <row r="3566" spans="7:8" x14ac:dyDescent="0.45">
      <c r="G3566" t="s">
        <v>8219</v>
      </c>
      <c r="H3566">
        <v>25</v>
      </c>
    </row>
    <row r="3567" spans="7:8" x14ac:dyDescent="0.45">
      <c r="G3567" t="s">
        <v>8219</v>
      </c>
      <c r="H3567">
        <v>17</v>
      </c>
    </row>
    <row r="3568" spans="7:8" x14ac:dyDescent="0.45">
      <c r="G3568" t="s">
        <v>8219</v>
      </c>
      <c r="H3568">
        <v>12</v>
      </c>
    </row>
    <row r="3569" spans="7:8" x14ac:dyDescent="0.45">
      <c r="G3569" t="s">
        <v>8219</v>
      </c>
      <c r="H3569">
        <v>38</v>
      </c>
    </row>
    <row r="3570" spans="7:8" x14ac:dyDescent="0.45">
      <c r="G3570" t="s">
        <v>8219</v>
      </c>
      <c r="H3570">
        <v>41</v>
      </c>
    </row>
    <row r="3571" spans="7:8" x14ac:dyDescent="0.45">
      <c r="G3571" t="s">
        <v>8219</v>
      </c>
      <c r="H3571">
        <v>19</v>
      </c>
    </row>
    <row r="3572" spans="7:8" x14ac:dyDescent="0.45">
      <c r="G3572" t="s">
        <v>8219</v>
      </c>
      <c r="H3572">
        <v>41</v>
      </c>
    </row>
    <row r="3573" spans="7:8" x14ac:dyDescent="0.45">
      <c r="G3573" t="s">
        <v>8219</v>
      </c>
      <c r="H3573">
        <v>26</v>
      </c>
    </row>
    <row r="3574" spans="7:8" x14ac:dyDescent="0.45">
      <c r="G3574" t="s">
        <v>8219</v>
      </c>
      <c r="H3574">
        <v>25</v>
      </c>
    </row>
    <row r="3575" spans="7:8" x14ac:dyDescent="0.45">
      <c r="G3575" t="s">
        <v>8219</v>
      </c>
      <c r="H3575">
        <v>9</v>
      </c>
    </row>
    <row r="3576" spans="7:8" x14ac:dyDescent="0.45">
      <c r="G3576" t="s">
        <v>8219</v>
      </c>
      <c r="H3576">
        <v>78</v>
      </c>
    </row>
    <row r="3577" spans="7:8" x14ac:dyDescent="0.45">
      <c r="G3577" t="s">
        <v>8219</v>
      </c>
      <c r="H3577">
        <v>45</v>
      </c>
    </row>
    <row r="3578" spans="7:8" x14ac:dyDescent="0.45">
      <c r="G3578" t="s">
        <v>8219</v>
      </c>
      <c r="H3578">
        <v>102</v>
      </c>
    </row>
    <row r="3579" spans="7:8" x14ac:dyDescent="0.45">
      <c r="G3579" t="s">
        <v>8219</v>
      </c>
      <c r="H3579">
        <v>5</v>
      </c>
    </row>
    <row r="3580" spans="7:8" x14ac:dyDescent="0.45">
      <c r="G3580" t="s">
        <v>8219</v>
      </c>
      <c r="H3580">
        <v>27</v>
      </c>
    </row>
    <row r="3581" spans="7:8" x14ac:dyDescent="0.45">
      <c r="G3581" t="s">
        <v>8219</v>
      </c>
      <c r="H3581">
        <v>37</v>
      </c>
    </row>
    <row r="3582" spans="7:8" x14ac:dyDescent="0.45">
      <c r="G3582" t="s">
        <v>8219</v>
      </c>
      <c r="H3582">
        <v>14</v>
      </c>
    </row>
    <row r="3583" spans="7:8" x14ac:dyDescent="0.45">
      <c r="G3583" t="s">
        <v>8219</v>
      </c>
      <c r="H3583">
        <v>27</v>
      </c>
    </row>
    <row r="3584" spans="7:8" x14ac:dyDescent="0.45">
      <c r="G3584" t="s">
        <v>8219</v>
      </c>
      <c r="H3584">
        <v>45</v>
      </c>
    </row>
    <row r="3585" spans="7:8" x14ac:dyDescent="0.45">
      <c r="G3585" t="s">
        <v>8219</v>
      </c>
      <c r="H3585">
        <v>49</v>
      </c>
    </row>
    <row r="3586" spans="7:8" x14ac:dyDescent="0.45">
      <c r="G3586" t="s">
        <v>8219</v>
      </c>
      <c r="H3586">
        <v>24</v>
      </c>
    </row>
    <row r="3587" spans="7:8" x14ac:dyDescent="0.45">
      <c r="G3587" t="s">
        <v>8219</v>
      </c>
      <c r="H3587">
        <v>112</v>
      </c>
    </row>
    <row r="3588" spans="7:8" x14ac:dyDescent="0.45">
      <c r="G3588" t="s">
        <v>8219</v>
      </c>
      <c r="H3588">
        <v>23</v>
      </c>
    </row>
    <row r="3589" spans="7:8" x14ac:dyDescent="0.45">
      <c r="G3589" t="s">
        <v>8219</v>
      </c>
      <c r="H3589">
        <v>54</v>
      </c>
    </row>
    <row r="3590" spans="7:8" x14ac:dyDescent="0.45">
      <c r="G3590" t="s">
        <v>8219</v>
      </c>
      <c r="H3590">
        <v>28</v>
      </c>
    </row>
    <row r="3591" spans="7:8" x14ac:dyDescent="0.45">
      <c r="G3591" t="s">
        <v>8219</v>
      </c>
      <c r="H3591">
        <v>11</v>
      </c>
    </row>
    <row r="3592" spans="7:8" x14ac:dyDescent="0.45">
      <c r="G3592" t="s">
        <v>8219</v>
      </c>
      <c r="H3592">
        <v>62</v>
      </c>
    </row>
    <row r="3593" spans="7:8" x14ac:dyDescent="0.45">
      <c r="G3593" t="s">
        <v>8219</v>
      </c>
      <c r="H3593">
        <v>73</v>
      </c>
    </row>
    <row r="3594" spans="7:8" x14ac:dyDescent="0.45">
      <c r="G3594" t="s">
        <v>8219</v>
      </c>
      <c r="H3594">
        <v>18</v>
      </c>
    </row>
    <row r="3595" spans="7:8" x14ac:dyDescent="0.45">
      <c r="G3595" t="s">
        <v>8219</v>
      </c>
      <c r="H3595">
        <v>35</v>
      </c>
    </row>
    <row r="3596" spans="7:8" x14ac:dyDescent="0.45">
      <c r="G3596" t="s">
        <v>8219</v>
      </c>
      <c r="H3596">
        <v>43</v>
      </c>
    </row>
    <row r="3597" spans="7:8" x14ac:dyDescent="0.45">
      <c r="G3597" t="s">
        <v>8219</v>
      </c>
      <c r="H3597">
        <v>36</v>
      </c>
    </row>
    <row r="3598" spans="7:8" x14ac:dyDescent="0.45">
      <c r="G3598" t="s">
        <v>8219</v>
      </c>
      <c r="H3598">
        <v>62</v>
      </c>
    </row>
    <row r="3599" spans="7:8" x14ac:dyDescent="0.45">
      <c r="G3599" t="s">
        <v>8219</v>
      </c>
      <c r="H3599">
        <v>15</v>
      </c>
    </row>
    <row r="3600" spans="7:8" x14ac:dyDescent="0.45">
      <c r="G3600" t="s">
        <v>8219</v>
      </c>
      <c r="H3600">
        <v>33</v>
      </c>
    </row>
    <row r="3601" spans="7:8" x14ac:dyDescent="0.45">
      <c r="G3601" t="s">
        <v>8219</v>
      </c>
      <c r="H3601">
        <v>27</v>
      </c>
    </row>
    <row r="3602" spans="7:8" x14ac:dyDescent="0.45">
      <c r="G3602" t="s">
        <v>8219</v>
      </c>
      <c r="H3602">
        <v>17</v>
      </c>
    </row>
    <row r="3603" spans="7:8" x14ac:dyDescent="0.45">
      <c r="G3603" t="s">
        <v>8219</v>
      </c>
      <c r="H3603">
        <v>4</v>
      </c>
    </row>
    <row r="3604" spans="7:8" x14ac:dyDescent="0.45">
      <c r="G3604" t="s">
        <v>8219</v>
      </c>
      <c r="H3604">
        <v>53</v>
      </c>
    </row>
    <row r="3605" spans="7:8" x14ac:dyDescent="0.45">
      <c r="G3605" t="s">
        <v>8219</v>
      </c>
      <c r="H3605">
        <v>49</v>
      </c>
    </row>
    <row r="3606" spans="7:8" x14ac:dyDescent="0.45">
      <c r="G3606" t="s">
        <v>8219</v>
      </c>
      <c r="H3606">
        <v>57</v>
      </c>
    </row>
    <row r="3607" spans="7:8" x14ac:dyDescent="0.45">
      <c r="G3607" t="s">
        <v>8219</v>
      </c>
      <c r="H3607">
        <v>69</v>
      </c>
    </row>
    <row r="3608" spans="7:8" x14ac:dyDescent="0.45">
      <c r="G3608" t="s">
        <v>8219</v>
      </c>
      <c r="H3608">
        <v>15</v>
      </c>
    </row>
    <row r="3609" spans="7:8" x14ac:dyDescent="0.45">
      <c r="G3609" t="s">
        <v>8219</v>
      </c>
      <c r="H3609">
        <v>64</v>
      </c>
    </row>
    <row r="3610" spans="7:8" x14ac:dyDescent="0.45">
      <c r="G3610" t="s">
        <v>8219</v>
      </c>
      <c r="H3610">
        <v>20</v>
      </c>
    </row>
    <row r="3611" spans="7:8" x14ac:dyDescent="0.45">
      <c r="G3611" t="s">
        <v>8219</v>
      </c>
      <c r="H3611">
        <v>27</v>
      </c>
    </row>
    <row r="3612" spans="7:8" x14ac:dyDescent="0.45">
      <c r="G3612" t="s">
        <v>8219</v>
      </c>
      <c r="H3612">
        <v>21</v>
      </c>
    </row>
    <row r="3613" spans="7:8" x14ac:dyDescent="0.45">
      <c r="G3613" t="s">
        <v>8219</v>
      </c>
      <c r="H3613">
        <v>31</v>
      </c>
    </row>
    <row r="3614" spans="7:8" x14ac:dyDescent="0.45">
      <c r="G3614" t="s">
        <v>8219</v>
      </c>
      <c r="H3614">
        <v>51</v>
      </c>
    </row>
    <row r="3615" spans="7:8" x14ac:dyDescent="0.45">
      <c r="G3615" t="s">
        <v>8219</v>
      </c>
      <c r="H3615">
        <v>57</v>
      </c>
    </row>
    <row r="3616" spans="7:8" x14ac:dyDescent="0.45">
      <c r="G3616" t="s">
        <v>8219</v>
      </c>
      <c r="H3616">
        <v>20</v>
      </c>
    </row>
    <row r="3617" spans="7:8" x14ac:dyDescent="0.45">
      <c r="G3617" t="s">
        <v>8219</v>
      </c>
      <c r="H3617">
        <v>71</v>
      </c>
    </row>
    <row r="3618" spans="7:8" x14ac:dyDescent="0.45">
      <c r="G3618" t="s">
        <v>8219</v>
      </c>
      <c r="H3618">
        <v>72</v>
      </c>
    </row>
    <row r="3619" spans="7:8" x14ac:dyDescent="0.45">
      <c r="G3619" t="s">
        <v>8219</v>
      </c>
      <c r="H3619">
        <v>45</v>
      </c>
    </row>
    <row r="3620" spans="7:8" x14ac:dyDescent="0.45">
      <c r="G3620" t="s">
        <v>8219</v>
      </c>
      <c r="H3620">
        <v>51</v>
      </c>
    </row>
    <row r="3621" spans="7:8" x14ac:dyDescent="0.45">
      <c r="G3621" t="s">
        <v>8219</v>
      </c>
      <c r="H3621">
        <v>56</v>
      </c>
    </row>
    <row r="3622" spans="7:8" x14ac:dyDescent="0.45">
      <c r="G3622" t="s">
        <v>8219</v>
      </c>
      <c r="H3622">
        <v>17</v>
      </c>
    </row>
    <row r="3623" spans="7:8" x14ac:dyDescent="0.45">
      <c r="G3623" t="s">
        <v>8219</v>
      </c>
      <c r="H3623">
        <v>197</v>
      </c>
    </row>
    <row r="3624" spans="7:8" x14ac:dyDescent="0.45">
      <c r="G3624" t="s">
        <v>8219</v>
      </c>
      <c r="H3624">
        <v>70</v>
      </c>
    </row>
    <row r="3625" spans="7:8" x14ac:dyDescent="0.45">
      <c r="G3625" t="s">
        <v>8219</v>
      </c>
      <c r="H3625">
        <v>21</v>
      </c>
    </row>
    <row r="3626" spans="7:8" x14ac:dyDescent="0.45">
      <c r="G3626" t="s">
        <v>8219</v>
      </c>
      <c r="H3626">
        <v>34</v>
      </c>
    </row>
    <row r="3627" spans="7:8" x14ac:dyDescent="0.45">
      <c r="G3627" t="s">
        <v>8219</v>
      </c>
      <c r="H3627">
        <v>39</v>
      </c>
    </row>
    <row r="3628" spans="7:8" x14ac:dyDescent="0.45">
      <c r="G3628" t="s">
        <v>8219</v>
      </c>
      <c r="H3628">
        <v>78</v>
      </c>
    </row>
    <row r="3629" spans="7:8" x14ac:dyDescent="0.45">
      <c r="G3629" t="s">
        <v>8219</v>
      </c>
      <c r="H3629">
        <v>48</v>
      </c>
    </row>
    <row r="3630" spans="7:8" x14ac:dyDescent="0.45">
      <c r="G3630" t="s">
        <v>8219</v>
      </c>
      <c r="H3630">
        <v>29</v>
      </c>
    </row>
    <row r="3631" spans="7:8" x14ac:dyDescent="0.45">
      <c r="G3631" t="s">
        <v>8221</v>
      </c>
      <c r="H3631">
        <v>0</v>
      </c>
    </row>
    <row r="3632" spans="7:8" x14ac:dyDescent="0.45">
      <c r="G3632" t="s">
        <v>8221</v>
      </c>
      <c r="H3632">
        <v>2</v>
      </c>
    </row>
    <row r="3633" spans="7:8" x14ac:dyDescent="0.45">
      <c r="G3633" t="s">
        <v>8221</v>
      </c>
      <c r="H3633">
        <v>1</v>
      </c>
    </row>
    <row r="3634" spans="7:8" x14ac:dyDescent="0.45">
      <c r="G3634" t="s">
        <v>8221</v>
      </c>
      <c r="H3634">
        <v>59</v>
      </c>
    </row>
    <row r="3635" spans="7:8" x14ac:dyDescent="0.45">
      <c r="G3635" t="s">
        <v>8221</v>
      </c>
      <c r="H3635">
        <v>1</v>
      </c>
    </row>
    <row r="3636" spans="7:8" x14ac:dyDescent="0.45">
      <c r="G3636" t="s">
        <v>8221</v>
      </c>
      <c r="H3636">
        <v>31</v>
      </c>
    </row>
    <row r="3637" spans="7:8" x14ac:dyDescent="0.45">
      <c r="G3637" t="s">
        <v>8221</v>
      </c>
      <c r="H3637">
        <v>18</v>
      </c>
    </row>
    <row r="3638" spans="7:8" x14ac:dyDescent="0.45">
      <c r="G3638" t="s">
        <v>8221</v>
      </c>
      <c r="H3638">
        <v>10</v>
      </c>
    </row>
    <row r="3639" spans="7:8" x14ac:dyDescent="0.45">
      <c r="G3639" t="s">
        <v>8221</v>
      </c>
      <c r="H3639">
        <v>0</v>
      </c>
    </row>
    <row r="3640" spans="7:8" x14ac:dyDescent="0.45">
      <c r="G3640" t="s">
        <v>8221</v>
      </c>
      <c r="H3640">
        <v>14</v>
      </c>
    </row>
    <row r="3641" spans="7:8" x14ac:dyDescent="0.45">
      <c r="G3641" t="s">
        <v>8221</v>
      </c>
      <c r="H3641">
        <v>2</v>
      </c>
    </row>
    <row r="3642" spans="7:8" x14ac:dyDescent="0.45">
      <c r="G3642" t="s">
        <v>8221</v>
      </c>
      <c r="H3642">
        <v>1</v>
      </c>
    </row>
    <row r="3643" spans="7:8" x14ac:dyDescent="0.45">
      <c r="G3643" t="s">
        <v>8221</v>
      </c>
      <c r="H3643">
        <v>3</v>
      </c>
    </row>
    <row r="3644" spans="7:8" x14ac:dyDescent="0.45">
      <c r="G3644" t="s">
        <v>8221</v>
      </c>
      <c r="H3644">
        <v>0</v>
      </c>
    </row>
    <row r="3645" spans="7:8" x14ac:dyDescent="0.45">
      <c r="G3645" t="s">
        <v>8221</v>
      </c>
      <c r="H3645">
        <v>2</v>
      </c>
    </row>
    <row r="3646" spans="7:8" x14ac:dyDescent="0.45">
      <c r="G3646" t="s">
        <v>8221</v>
      </c>
      <c r="H3646">
        <v>0</v>
      </c>
    </row>
    <row r="3647" spans="7:8" x14ac:dyDescent="0.45">
      <c r="G3647" t="s">
        <v>8221</v>
      </c>
      <c r="H3647">
        <v>12</v>
      </c>
    </row>
    <row r="3648" spans="7:8" x14ac:dyDescent="0.45">
      <c r="G3648" t="s">
        <v>8221</v>
      </c>
      <c r="H3648">
        <v>1</v>
      </c>
    </row>
    <row r="3649" spans="7:8" x14ac:dyDescent="0.45">
      <c r="G3649" t="s">
        <v>8221</v>
      </c>
      <c r="H3649">
        <v>8</v>
      </c>
    </row>
    <row r="3650" spans="7:8" x14ac:dyDescent="0.45">
      <c r="G3650" t="s">
        <v>8221</v>
      </c>
      <c r="H3650">
        <v>2</v>
      </c>
    </row>
    <row r="3651" spans="7:8" x14ac:dyDescent="0.45">
      <c r="G3651" t="s">
        <v>8219</v>
      </c>
      <c r="H3651">
        <v>73</v>
      </c>
    </row>
    <row r="3652" spans="7:8" x14ac:dyDescent="0.45">
      <c r="G3652" t="s">
        <v>8219</v>
      </c>
      <c r="H3652">
        <v>8</v>
      </c>
    </row>
    <row r="3653" spans="7:8" x14ac:dyDescent="0.45">
      <c r="G3653" t="s">
        <v>8219</v>
      </c>
      <c r="H3653">
        <v>17</v>
      </c>
    </row>
    <row r="3654" spans="7:8" x14ac:dyDescent="0.45">
      <c r="G3654" t="s">
        <v>8219</v>
      </c>
      <c r="H3654">
        <v>9</v>
      </c>
    </row>
    <row r="3655" spans="7:8" x14ac:dyDescent="0.45">
      <c r="G3655" t="s">
        <v>8219</v>
      </c>
      <c r="H3655">
        <v>17</v>
      </c>
    </row>
    <row r="3656" spans="7:8" x14ac:dyDescent="0.45">
      <c r="G3656" t="s">
        <v>8219</v>
      </c>
      <c r="H3656">
        <v>33</v>
      </c>
    </row>
    <row r="3657" spans="7:8" x14ac:dyDescent="0.45">
      <c r="G3657" t="s">
        <v>8219</v>
      </c>
      <c r="H3657">
        <v>38</v>
      </c>
    </row>
    <row r="3658" spans="7:8" x14ac:dyDescent="0.45">
      <c r="G3658" t="s">
        <v>8219</v>
      </c>
      <c r="H3658">
        <v>79</v>
      </c>
    </row>
    <row r="3659" spans="7:8" x14ac:dyDescent="0.45">
      <c r="G3659" t="s">
        <v>8219</v>
      </c>
      <c r="H3659">
        <v>46</v>
      </c>
    </row>
    <row r="3660" spans="7:8" x14ac:dyDescent="0.45">
      <c r="G3660" t="s">
        <v>8219</v>
      </c>
      <c r="H3660">
        <v>20</v>
      </c>
    </row>
    <row r="3661" spans="7:8" x14ac:dyDescent="0.45">
      <c r="G3661" t="s">
        <v>8219</v>
      </c>
      <c r="H3661">
        <v>20</v>
      </c>
    </row>
    <row r="3662" spans="7:8" x14ac:dyDescent="0.45">
      <c r="G3662" t="s">
        <v>8219</v>
      </c>
      <c r="H3662">
        <v>13</v>
      </c>
    </row>
    <row r="3663" spans="7:8" x14ac:dyDescent="0.45">
      <c r="G3663" t="s">
        <v>8219</v>
      </c>
      <c r="H3663">
        <v>22</v>
      </c>
    </row>
    <row r="3664" spans="7:8" x14ac:dyDescent="0.45">
      <c r="G3664" t="s">
        <v>8219</v>
      </c>
      <c r="H3664">
        <v>36</v>
      </c>
    </row>
    <row r="3665" spans="7:8" x14ac:dyDescent="0.45">
      <c r="G3665" t="s">
        <v>8219</v>
      </c>
      <c r="H3665">
        <v>40</v>
      </c>
    </row>
    <row r="3666" spans="7:8" x14ac:dyDescent="0.45">
      <c r="G3666" t="s">
        <v>8219</v>
      </c>
      <c r="H3666">
        <v>9</v>
      </c>
    </row>
    <row r="3667" spans="7:8" x14ac:dyDescent="0.45">
      <c r="G3667" t="s">
        <v>8219</v>
      </c>
      <c r="H3667">
        <v>19</v>
      </c>
    </row>
    <row r="3668" spans="7:8" x14ac:dyDescent="0.45">
      <c r="G3668" t="s">
        <v>8219</v>
      </c>
      <c r="H3668">
        <v>14</v>
      </c>
    </row>
    <row r="3669" spans="7:8" x14ac:dyDescent="0.45">
      <c r="G3669" t="s">
        <v>8219</v>
      </c>
      <c r="H3669">
        <v>38</v>
      </c>
    </row>
    <row r="3670" spans="7:8" x14ac:dyDescent="0.45">
      <c r="G3670" t="s">
        <v>8219</v>
      </c>
      <c r="H3670">
        <v>58</v>
      </c>
    </row>
    <row r="3671" spans="7:8" x14ac:dyDescent="0.45">
      <c r="G3671" t="s">
        <v>8219</v>
      </c>
      <c r="H3671">
        <v>28</v>
      </c>
    </row>
    <row r="3672" spans="7:8" x14ac:dyDescent="0.45">
      <c r="G3672" t="s">
        <v>8219</v>
      </c>
      <c r="H3672">
        <v>17</v>
      </c>
    </row>
    <row r="3673" spans="7:8" x14ac:dyDescent="0.45">
      <c r="G3673" t="s">
        <v>8219</v>
      </c>
      <c r="H3673">
        <v>12</v>
      </c>
    </row>
    <row r="3674" spans="7:8" x14ac:dyDescent="0.45">
      <c r="G3674" t="s">
        <v>8219</v>
      </c>
      <c r="H3674">
        <v>40</v>
      </c>
    </row>
    <row r="3675" spans="7:8" x14ac:dyDescent="0.45">
      <c r="G3675" t="s">
        <v>8219</v>
      </c>
      <c r="H3675">
        <v>57</v>
      </c>
    </row>
    <row r="3676" spans="7:8" x14ac:dyDescent="0.45">
      <c r="G3676" t="s">
        <v>8219</v>
      </c>
      <c r="H3676">
        <v>114</v>
      </c>
    </row>
    <row r="3677" spans="7:8" x14ac:dyDescent="0.45">
      <c r="G3677" t="s">
        <v>8219</v>
      </c>
      <c r="H3677">
        <v>31</v>
      </c>
    </row>
    <row r="3678" spans="7:8" x14ac:dyDescent="0.45">
      <c r="G3678" t="s">
        <v>8219</v>
      </c>
      <c r="H3678">
        <v>3</v>
      </c>
    </row>
    <row r="3679" spans="7:8" x14ac:dyDescent="0.45">
      <c r="G3679" t="s">
        <v>8219</v>
      </c>
      <c r="H3679">
        <v>16</v>
      </c>
    </row>
    <row r="3680" spans="7:8" x14ac:dyDescent="0.45">
      <c r="G3680" t="s">
        <v>8219</v>
      </c>
      <c r="H3680">
        <v>199</v>
      </c>
    </row>
    <row r="3681" spans="7:8" x14ac:dyDescent="0.45">
      <c r="G3681" t="s">
        <v>8219</v>
      </c>
      <c r="H3681">
        <v>31</v>
      </c>
    </row>
    <row r="3682" spans="7:8" x14ac:dyDescent="0.45">
      <c r="G3682" t="s">
        <v>8219</v>
      </c>
      <c r="H3682">
        <v>30</v>
      </c>
    </row>
    <row r="3683" spans="7:8" x14ac:dyDescent="0.45">
      <c r="G3683" t="s">
        <v>8219</v>
      </c>
      <c r="H3683">
        <v>34</v>
      </c>
    </row>
    <row r="3684" spans="7:8" x14ac:dyDescent="0.45">
      <c r="G3684" t="s">
        <v>8219</v>
      </c>
      <c r="H3684">
        <v>18</v>
      </c>
    </row>
    <row r="3685" spans="7:8" x14ac:dyDescent="0.45">
      <c r="G3685" t="s">
        <v>8219</v>
      </c>
      <c r="H3685">
        <v>67</v>
      </c>
    </row>
    <row r="3686" spans="7:8" x14ac:dyDescent="0.45">
      <c r="G3686" t="s">
        <v>8219</v>
      </c>
      <c r="H3686">
        <v>66</v>
      </c>
    </row>
    <row r="3687" spans="7:8" x14ac:dyDescent="0.45">
      <c r="G3687" t="s">
        <v>8219</v>
      </c>
      <c r="H3687">
        <v>23</v>
      </c>
    </row>
    <row r="3688" spans="7:8" x14ac:dyDescent="0.45">
      <c r="G3688" t="s">
        <v>8219</v>
      </c>
      <c r="H3688">
        <v>126</v>
      </c>
    </row>
    <row r="3689" spans="7:8" x14ac:dyDescent="0.45">
      <c r="G3689" t="s">
        <v>8219</v>
      </c>
      <c r="H3689">
        <v>6</v>
      </c>
    </row>
    <row r="3690" spans="7:8" x14ac:dyDescent="0.45">
      <c r="G3690" t="s">
        <v>8219</v>
      </c>
      <c r="H3690">
        <v>25</v>
      </c>
    </row>
    <row r="3691" spans="7:8" x14ac:dyDescent="0.45">
      <c r="G3691" t="s">
        <v>8219</v>
      </c>
      <c r="H3691">
        <v>39</v>
      </c>
    </row>
    <row r="3692" spans="7:8" x14ac:dyDescent="0.45">
      <c r="G3692" t="s">
        <v>8219</v>
      </c>
      <c r="H3692">
        <v>62</v>
      </c>
    </row>
    <row r="3693" spans="7:8" x14ac:dyDescent="0.45">
      <c r="G3693" t="s">
        <v>8219</v>
      </c>
      <c r="H3693">
        <v>31</v>
      </c>
    </row>
    <row r="3694" spans="7:8" x14ac:dyDescent="0.45">
      <c r="G3694" t="s">
        <v>8219</v>
      </c>
      <c r="H3694">
        <v>274</v>
      </c>
    </row>
    <row r="3695" spans="7:8" x14ac:dyDescent="0.45">
      <c r="G3695" t="s">
        <v>8219</v>
      </c>
      <c r="H3695">
        <v>17</v>
      </c>
    </row>
    <row r="3696" spans="7:8" x14ac:dyDescent="0.45">
      <c r="G3696" t="s">
        <v>8219</v>
      </c>
      <c r="H3696">
        <v>14</v>
      </c>
    </row>
    <row r="3697" spans="7:8" x14ac:dyDescent="0.45">
      <c r="G3697" t="s">
        <v>8219</v>
      </c>
      <c r="H3697">
        <v>60</v>
      </c>
    </row>
    <row r="3698" spans="7:8" x14ac:dyDescent="0.45">
      <c r="G3698" t="s">
        <v>8219</v>
      </c>
      <c r="H3698">
        <v>33</v>
      </c>
    </row>
    <row r="3699" spans="7:8" x14ac:dyDescent="0.45">
      <c r="G3699" t="s">
        <v>8219</v>
      </c>
      <c r="H3699">
        <v>78</v>
      </c>
    </row>
    <row r="3700" spans="7:8" x14ac:dyDescent="0.45">
      <c r="G3700" t="s">
        <v>8219</v>
      </c>
      <c r="H3700">
        <v>30</v>
      </c>
    </row>
    <row r="3701" spans="7:8" x14ac:dyDescent="0.45">
      <c r="G3701" t="s">
        <v>8219</v>
      </c>
      <c r="H3701">
        <v>136</v>
      </c>
    </row>
    <row r="3702" spans="7:8" x14ac:dyDescent="0.45">
      <c r="G3702" t="s">
        <v>8219</v>
      </c>
      <c r="H3702">
        <v>40</v>
      </c>
    </row>
    <row r="3703" spans="7:8" x14ac:dyDescent="0.45">
      <c r="G3703" t="s">
        <v>8219</v>
      </c>
      <c r="H3703">
        <v>18</v>
      </c>
    </row>
    <row r="3704" spans="7:8" x14ac:dyDescent="0.45">
      <c r="G3704" t="s">
        <v>8219</v>
      </c>
      <c r="H3704">
        <v>39</v>
      </c>
    </row>
    <row r="3705" spans="7:8" x14ac:dyDescent="0.45">
      <c r="G3705" t="s">
        <v>8219</v>
      </c>
      <c r="H3705">
        <v>21</v>
      </c>
    </row>
    <row r="3706" spans="7:8" x14ac:dyDescent="0.45">
      <c r="G3706" t="s">
        <v>8219</v>
      </c>
      <c r="H3706">
        <v>30</v>
      </c>
    </row>
    <row r="3707" spans="7:8" x14ac:dyDescent="0.45">
      <c r="G3707" t="s">
        <v>8219</v>
      </c>
      <c r="H3707">
        <v>27</v>
      </c>
    </row>
    <row r="3708" spans="7:8" x14ac:dyDescent="0.45">
      <c r="G3708" t="s">
        <v>8219</v>
      </c>
      <c r="H3708">
        <v>35</v>
      </c>
    </row>
    <row r="3709" spans="7:8" x14ac:dyDescent="0.45">
      <c r="G3709" t="s">
        <v>8219</v>
      </c>
      <c r="H3709">
        <v>13</v>
      </c>
    </row>
    <row r="3710" spans="7:8" x14ac:dyDescent="0.45">
      <c r="G3710" t="s">
        <v>8219</v>
      </c>
      <c r="H3710">
        <v>23</v>
      </c>
    </row>
    <row r="3711" spans="7:8" x14ac:dyDescent="0.45">
      <c r="G3711" t="s">
        <v>8219</v>
      </c>
      <c r="H3711">
        <v>39</v>
      </c>
    </row>
    <row r="3712" spans="7:8" x14ac:dyDescent="0.45">
      <c r="G3712" t="s">
        <v>8219</v>
      </c>
      <c r="H3712">
        <v>35</v>
      </c>
    </row>
    <row r="3713" spans="7:8" x14ac:dyDescent="0.45">
      <c r="G3713" t="s">
        <v>8219</v>
      </c>
      <c r="H3713">
        <v>27</v>
      </c>
    </row>
    <row r="3714" spans="7:8" x14ac:dyDescent="0.45">
      <c r="G3714" t="s">
        <v>8219</v>
      </c>
      <c r="H3714">
        <v>21</v>
      </c>
    </row>
    <row r="3715" spans="7:8" x14ac:dyDescent="0.45">
      <c r="G3715" t="s">
        <v>8219</v>
      </c>
      <c r="H3715">
        <v>104</v>
      </c>
    </row>
    <row r="3716" spans="7:8" x14ac:dyDescent="0.45">
      <c r="G3716" t="s">
        <v>8219</v>
      </c>
      <c r="H3716">
        <v>19</v>
      </c>
    </row>
    <row r="3717" spans="7:8" x14ac:dyDescent="0.45">
      <c r="G3717" t="s">
        <v>8219</v>
      </c>
      <c r="H3717">
        <v>97</v>
      </c>
    </row>
    <row r="3718" spans="7:8" x14ac:dyDescent="0.45">
      <c r="G3718" t="s">
        <v>8219</v>
      </c>
      <c r="H3718">
        <v>27</v>
      </c>
    </row>
    <row r="3719" spans="7:8" x14ac:dyDescent="0.45">
      <c r="G3719" t="s">
        <v>8219</v>
      </c>
      <c r="H3719">
        <v>24</v>
      </c>
    </row>
    <row r="3720" spans="7:8" x14ac:dyDescent="0.45">
      <c r="G3720" t="s">
        <v>8219</v>
      </c>
      <c r="H3720">
        <v>13</v>
      </c>
    </row>
    <row r="3721" spans="7:8" x14ac:dyDescent="0.45">
      <c r="G3721" t="s">
        <v>8219</v>
      </c>
      <c r="H3721">
        <v>46</v>
      </c>
    </row>
    <row r="3722" spans="7:8" x14ac:dyDescent="0.45">
      <c r="G3722" t="s">
        <v>8219</v>
      </c>
      <c r="H3722">
        <v>4</v>
      </c>
    </row>
    <row r="3723" spans="7:8" x14ac:dyDescent="0.45">
      <c r="G3723" t="s">
        <v>8219</v>
      </c>
      <c r="H3723">
        <v>40</v>
      </c>
    </row>
    <row r="3724" spans="7:8" x14ac:dyDescent="0.45">
      <c r="G3724" t="s">
        <v>8219</v>
      </c>
      <c r="H3724">
        <v>44</v>
      </c>
    </row>
    <row r="3725" spans="7:8" x14ac:dyDescent="0.45">
      <c r="G3725" t="s">
        <v>8219</v>
      </c>
      <c r="H3725">
        <v>35</v>
      </c>
    </row>
    <row r="3726" spans="7:8" x14ac:dyDescent="0.45">
      <c r="G3726" t="s">
        <v>8219</v>
      </c>
      <c r="H3726">
        <v>63</v>
      </c>
    </row>
    <row r="3727" spans="7:8" x14ac:dyDescent="0.45">
      <c r="G3727" t="s">
        <v>8219</v>
      </c>
      <c r="H3727">
        <v>89</v>
      </c>
    </row>
    <row r="3728" spans="7:8" x14ac:dyDescent="0.45">
      <c r="G3728" t="s">
        <v>8219</v>
      </c>
      <c r="H3728">
        <v>15</v>
      </c>
    </row>
    <row r="3729" spans="7:8" x14ac:dyDescent="0.45">
      <c r="G3729" t="s">
        <v>8219</v>
      </c>
      <c r="H3729">
        <v>46</v>
      </c>
    </row>
    <row r="3730" spans="7:8" x14ac:dyDescent="0.45">
      <c r="G3730" t="s">
        <v>8219</v>
      </c>
      <c r="H3730">
        <v>33</v>
      </c>
    </row>
    <row r="3731" spans="7:8" x14ac:dyDescent="0.45">
      <c r="G3731" t="s">
        <v>8221</v>
      </c>
      <c r="H3731">
        <v>31</v>
      </c>
    </row>
    <row r="3732" spans="7:8" x14ac:dyDescent="0.45">
      <c r="G3732" t="s">
        <v>8221</v>
      </c>
      <c r="H3732">
        <v>5</v>
      </c>
    </row>
    <row r="3733" spans="7:8" x14ac:dyDescent="0.45">
      <c r="G3733" t="s">
        <v>8221</v>
      </c>
      <c r="H3733">
        <v>1</v>
      </c>
    </row>
    <row r="3734" spans="7:8" x14ac:dyDescent="0.45">
      <c r="G3734" t="s">
        <v>8221</v>
      </c>
      <c r="H3734">
        <v>12</v>
      </c>
    </row>
    <row r="3735" spans="7:8" x14ac:dyDescent="0.45">
      <c r="G3735" t="s">
        <v>8221</v>
      </c>
      <c r="H3735">
        <v>4</v>
      </c>
    </row>
    <row r="3736" spans="7:8" x14ac:dyDescent="0.45">
      <c r="G3736" t="s">
        <v>8221</v>
      </c>
      <c r="H3736">
        <v>0</v>
      </c>
    </row>
    <row r="3737" spans="7:8" x14ac:dyDescent="0.45">
      <c r="G3737" t="s">
        <v>8221</v>
      </c>
      <c r="H3737">
        <v>7</v>
      </c>
    </row>
    <row r="3738" spans="7:8" x14ac:dyDescent="0.45">
      <c r="G3738" t="s">
        <v>8221</v>
      </c>
      <c r="H3738">
        <v>2</v>
      </c>
    </row>
    <row r="3739" spans="7:8" x14ac:dyDescent="0.45">
      <c r="G3739" t="s">
        <v>8221</v>
      </c>
      <c r="H3739">
        <v>1</v>
      </c>
    </row>
    <row r="3740" spans="7:8" x14ac:dyDescent="0.45">
      <c r="G3740" t="s">
        <v>8221</v>
      </c>
      <c r="H3740">
        <v>4</v>
      </c>
    </row>
    <row r="3741" spans="7:8" x14ac:dyDescent="0.45">
      <c r="G3741" t="s">
        <v>8221</v>
      </c>
      <c r="H3741">
        <v>6</v>
      </c>
    </row>
    <row r="3742" spans="7:8" x14ac:dyDescent="0.45">
      <c r="G3742" t="s">
        <v>8221</v>
      </c>
      <c r="H3742">
        <v>8</v>
      </c>
    </row>
    <row r="3743" spans="7:8" x14ac:dyDescent="0.45">
      <c r="G3743" t="s">
        <v>8221</v>
      </c>
      <c r="H3743">
        <v>14</v>
      </c>
    </row>
    <row r="3744" spans="7:8" x14ac:dyDescent="0.45">
      <c r="G3744" t="s">
        <v>8221</v>
      </c>
      <c r="H3744">
        <v>0</v>
      </c>
    </row>
    <row r="3745" spans="7:8" x14ac:dyDescent="0.45">
      <c r="G3745" t="s">
        <v>8221</v>
      </c>
      <c r="H3745">
        <v>4</v>
      </c>
    </row>
    <row r="3746" spans="7:8" x14ac:dyDescent="0.45">
      <c r="G3746" t="s">
        <v>8221</v>
      </c>
      <c r="H3746">
        <v>0</v>
      </c>
    </row>
    <row r="3747" spans="7:8" x14ac:dyDescent="0.45">
      <c r="G3747" t="s">
        <v>8221</v>
      </c>
      <c r="H3747">
        <v>0</v>
      </c>
    </row>
    <row r="3748" spans="7:8" x14ac:dyDescent="0.45">
      <c r="G3748" t="s">
        <v>8221</v>
      </c>
      <c r="H3748">
        <v>1</v>
      </c>
    </row>
    <row r="3749" spans="7:8" x14ac:dyDescent="0.45">
      <c r="G3749" t="s">
        <v>8221</v>
      </c>
      <c r="H3749">
        <v>1</v>
      </c>
    </row>
    <row r="3750" spans="7:8" x14ac:dyDescent="0.45">
      <c r="G3750" t="s">
        <v>8221</v>
      </c>
      <c r="H3750">
        <v>1</v>
      </c>
    </row>
    <row r="3751" spans="7:8" x14ac:dyDescent="0.45">
      <c r="G3751" t="s">
        <v>8219</v>
      </c>
      <c r="H3751">
        <v>52</v>
      </c>
    </row>
    <row r="3752" spans="7:8" x14ac:dyDescent="0.45">
      <c r="G3752" t="s">
        <v>8219</v>
      </c>
      <c r="H3752">
        <v>7</v>
      </c>
    </row>
    <row r="3753" spans="7:8" x14ac:dyDescent="0.45">
      <c r="G3753" t="s">
        <v>8219</v>
      </c>
      <c r="H3753">
        <v>28</v>
      </c>
    </row>
    <row r="3754" spans="7:8" x14ac:dyDescent="0.45">
      <c r="G3754" t="s">
        <v>8219</v>
      </c>
      <c r="H3754">
        <v>11</v>
      </c>
    </row>
    <row r="3755" spans="7:8" x14ac:dyDescent="0.45">
      <c r="G3755" t="s">
        <v>8219</v>
      </c>
      <c r="H3755">
        <v>15</v>
      </c>
    </row>
    <row r="3756" spans="7:8" x14ac:dyDescent="0.45">
      <c r="G3756" t="s">
        <v>8219</v>
      </c>
      <c r="H3756">
        <v>30</v>
      </c>
    </row>
    <row r="3757" spans="7:8" x14ac:dyDescent="0.45">
      <c r="G3757" t="s">
        <v>8219</v>
      </c>
      <c r="H3757">
        <v>27</v>
      </c>
    </row>
    <row r="3758" spans="7:8" x14ac:dyDescent="0.45">
      <c r="G3758" t="s">
        <v>8219</v>
      </c>
      <c r="H3758">
        <v>28</v>
      </c>
    </row>
    <row r="3759" spans="7:8" x14ac:dyDescent="0.45">
      <c r="G3759" t="s">
        <v>8219</v>
      </c>
      <c r="H3759">
        <v>17</v>
      </c>
    </row>
    <row r="3760" spans="7:8" x14ac:dyDescent="0.45">
      <c r="G3760" t="s">
        <v>8219</v>
      </c>
      <c r="H3760">
        <v>50</v>
      </c>
    </row>
    <row r="3761" spans="7:8" x14ac:dyDescent="0.45">
      <c r="G3761" t="s">
        <v>8219</v>
      </c>
      <c r="H3761">
        <v>26</v>
      </c>
    </row>
    <row r="3762" spans="7:8" x14ac:dyDescent="0.45">
      <c r="G3762" t="s">
        <v>8219</v>
      </c>
      <c r="H3762">
        <v>88</v>
      </c>
    </row>
    <row r="3763" spans="7:8" x14ac:dyDescent="0.45">
      <c r="G3763" t="s">
        <v>8219</v>
      </c>
      <c r="H3763">
        <v>91</v>
      </c>
    </row>
    <row r="3764" spans="7:8" x14ac:dyDescent="0.45">
      <c r="G3764" t="s">
        <v>8219</v>
      </c>
      <c r="H3764">
        <v>3</v>
      </c>
    </row>
    <row r="3765" spans="7:8" x14ac:dyDescent="0.45">
      <c r="G3765" t="s">
        <v>8219</v>
      </c>
      <c r="H3765">
        <v>28</v>
      </c>
    </row>
    <row r="3766" spans="7:8" x14ac:dyDescent="0.45">
      <c r="G3766" t="s">
        <v>8219</v>
      </c>
      <c r="H3766">
        <v>77</v>
      </c>
    </row>
    <row r="3767" spans="7:8" x14ac:dyDescent="0.45">
      <c r="G3767" t="s">
        <v>8219</v>
      </c>
      <c r="H3767">
        <v>27</v>
      </c>
    </row>
    <row r="3768" spans="7:8" x14ac:dyDescent="0.45">
      <c r="G3768" t="s">
        <v>8219</v>
      </c>
      <c r="H3768">
        <v>107</v>
      </c>
    </row>
    <row r="3769" spans="7:8" x14ac:dyDescent="0.45">
      <c r="G3769" t="s">
        <v>8219</v>
      </c>
      <c r="H3769">
        <v>96</v>
      </c>
    </row>
    <row r="3770" spans="7:8" x14ac:dyDescent="0.45">
      <c r="G3770" t="s">
        <v>8219</v>
      </c>
      <c r="H3770">
        <v>56</v>
      </c>
    </row>
    <row r="3771" spans="7:8" x14ac:dyDescent="0.45">
      <c r="G3771" t="s">
        <v>8219</v>
      </c>
      <c r="H3771">
        <v>58</v>
      </c>
    </row>
    <row r="3772" spans="7:8" x14ac:dyDescent="0.45">
      <c r="G3772" t="s">
        <v>8219</v>
      </c>
      <c r="H3772">
        <v>15</v>
      </c>
    </row>
    <row r="3773" spans="7:8" x14ac:dyDescent="0.45">
      <c r="G3773" t="s">
        <v>8219</v>
      </c>
      <c r="H3773">
        <v>20</v>
      </c>
    </row>
    <row r="3774" spans="7:8" x14ac:dyDescent="0.45">
      <c r="G3774" t="s">
        <v>8219</v>
      </c>
      <c r="H3774">
        <v>38</v>
      </c>
    </row>
    <row r="3775" spans="7:8" x14ac:dyDescent="0.45">
      <c r="G3775" t="s">
        <v>8219</v>
      </c>
      <c r="H3775">
        <v>33</v>
      </c>
    </row>
    <row r="3776" spans="7:8" x14ac:dyDescent="0.45">
      <c r="G3776" t="s">
        <v>8219</v>
      </c>
      <c r="H3776">
        <v>57</v>
      </c>
    </row>
    <row r="3777" spans="7:8" x14ac:dyDescent="0.45">
      <c r="G3777" t="s">
        <v>8219</v>
      </c>
      <c r="H3777">
        <v>25</v>
      </c>
    </row>
    <row r="3778" spans="7:8" x14ac:dyDescent="0.45">
      <c r="G3778" t="s">
        <v>8219</v>
      </c>
      <c r="H3778">
        <v>14</v>
      </c>
    </row>
    <row r="3779" spans="7:8" x14ac:dyDescent="0.45">
      <c r="G3779" t="s">
        <v>8219</v>
      </c>
      <c r="H3779">
        <v>94</v>
      </c>
    </row>
    <row r="3780" spans="7:8" x14ac:dyDescent="0.45">
      <c r="G3780" t="s">
        <v>8219</v>
      </c>
      <c r="H3780">
        <v>59</v>
      </c>
    </row>
    <row r="3781" spans="7:8" x14ac:dyDescent="0.45">
      <c r="G3781" t="s">
        <v>8219</v>
      </c>
      <c r="H3781">
        <v>36</v>
      </c>
    </row>
    <row r="3782" spans="7:8" x14ac:dyDescent="0.45">
      <c r="G3782" t="s">
        <v>8219</v>
      </c>
      <c r="H3782">
        <v>115</v>
      </c>
    </row>
    <row r="3783" spans="7:8" x14ac:dyDescent="0.45">
      <c r="G3783" t="s">
        <v>8219</v>
      </c>
      <c r="H3783">
        <v>30</v>
      </c>
    </row>
    <row r="3784" spans="7:8" x14ac:dyDescent="0.45">
      <c r="G3784" t="s">
        <v>8219</v>
      </c>
      <c r="H3784">
        <v>52</v>
      </c>
    </row>
    <row r="3785" spans="7:8" x14ac:dyDescent="0.45">
      <c r="G3785" t="s">
        <v>8219</v>
      </c>
      <c r="H3785">
        <v>27</v>
      </c>
    </row>
    <row r="3786" spans="7:8" x14ac:dyDescent="0.45">
      <c r="G3786" t="s">
        <v>8219</v>
      </c>
      <c r="H3786">
        <v>24</v>
      </c>
    </row>
    <row r="3787" spans="7:8" x14ac:dyDescent="0.45">
      <c r="G3787" t="s">
        <v>8219</v>
      </c>
      <c r="H3787">
        <v>10</v>
      </c>
    </row>
    <row r="3788" spans="7:8" x14ac:dyDescent="0.45">
      <c r="G3788" t="s">
        <v>8219</v>
      </c>
      <c r="H3788">
        <v>30</v>
      </c>
    </row>
    <row r="3789" spans="7:8" x14ac:dyDescent="0.45">
      <c r="G3789" t="s">
        <v>8219</v>
      </c>
      <c r="H3789">
        <v>71</v>
      </c>
    </row>
    <row r="3790" spans="7:8" x14ac:dyDescent="0.45">
      <c r="G3790" t="s">
        <v>8219</v>
      </c>
      <c r="H3790">
        <v>10</v>
      </c>
    </row>
    <row r="3791" spans="7:8" x14ac:dyDescent="0.45">
      <c r="G3791" t="s">
        <v>8221</v>
      </c>
      <c r="H3791">
        <v>1</v>
      </c>
    </row>
    <row r="3792" spans="7:8" x14ac:dyDescent="0.45">
      <c r="G3792" t="s">
        <v>8221</v>
      </c>
      <c r="H3792">
        <v>4</v>
      </c>
    </row>
    <row r="3793" spans="7:8" x14ac:dyDescent="0.45">
      <c r="G3793" t="s">
        <v>8221</v>
      </c>
      <c r="H3793">
        <v>0</v>
      </c>
    </row>
    <row r="3794" spans="7:8" x14ac:dyDescent="0.45">
      <c r="G3794" t="s">
        <v>8221</v>
      </c>
      <c r="H3794">
        <v>0</v>
      </c>
    </row>
    <row r="3795" spans="7:8" x14ac:dyDescent="0.45">
      <c r="G3795" t="s">
        <v>8221</v>
      </c>
      <c r="H3795">
        <v>2</v>
      </c>
    </row>
    <row r="3796" spans="7:8" x14ac:dyDescent="0.45">
      <c r="G3796" t="s">
        <v>8221</v>
      </c>
      <c r="H3796">
        <v>24</v>
      </c>
    </row>
    <row r="3797" spans="7:8" x14ac:dyDescent="0.45">
      <c r="G3797" t="s">
        <v>8221</v>
      </c>
      <c r="H3797">
        <v>1</v>
      </c>
    </row>
    <row r="3798" spans="7:8" x14ac:dyDescent="0.45">
      <c r="G3798" t="s">
        <v>8221</v>
      </c>
      <c r="H3798">
        <v>2</v>
      </c>
    </row>
    <row r="3799" spans="7:8" x14ac:dyDescent="0.45">
      <c r="G3799" t="s">
        <v>8221</v>
      </c>
      <c r="H3799">
        <v>1</v>
      </c>
    </row>
    <row r="3800" spans="7:8" x14ac:dyDescent="0.45">
      <c r="G3800" t="s">
        <v>8221</v>
      </c>
      <c r="H3800">
        <v>37</v>
      </c>
    </row>
    <row r="3801" spans="7:8" x14ac:dyDescent="0.45">
      <c r="G3801" t="s">
        <v>8221</v>
      </c>
      <c r="H3801">
        <v>5</v>
      </c>
    </row>
    <row r="3802" spans="7:8" x14ac:dyDescent="0.45">
      <c r="G3802" t="s">
        <v>8221</v>
      </c>
      <c r="H3802">
        <v>4</v>
      </c>
    </row>
    <row r="3803" spans="7:8" x14ac:dyDescent="0.45">
      <c r="G3803" t="s">
        <v>8221</v>
      </c>
      <c r="H3803">
        <v>16</v>
      </c>
    </row>
    <row r="3804" spans="7:8" x14ac:dyDescent="0.45">
      <c r="G3804" t="s">
        <v>8221</v>
      </c>
      <c r="H3804">
        <v>9</v>
      </c>
    </row>
    <row r="3805" spans="7:8" x14ac:dyDescent="0.45">
      <c r="G3805" t="s">
        <v>8221</v>
      </c>
      <c r="H3805">
        <v>0</v>
      </c>
    </row>
    <row r="3806" spans="7:8" x14ac:dyDescent="0.45">
      <c r="G3806" t="s">
        <v>8221</v>
      </c>
      <c r="H3806">
        <v>40</v>
      </c>
    </row>
    <row r="3807" spans="7:8" x14ac:dyDescent="0.45">
      <c r="G3807" t="s">
        <v>8221</v>
      </c>
      <c r="H3807">
        <v>0</v>
      </c>
    </row>
    <row r="3808" spans="7:8" x14ac:dyDescent="0.45">
      <c r="G3808" t="s">
        <v>8221</v>
      </c>
      <c r="H3808">
        <v>2</v>
      </c>
    </row>
    <row r="3809" spans="7:8" x14ac:dyDescent="0.45">
      <c r="G3809" t="s">
        <v>8221</v>
      </c>
      <c r="H3809">
        <v>1</v>
      </c>
    </row>
    <row r="3810" spans="7:8" x14ac:dyDescent="0.45">
      <c r="G3810" t="s">
        <v>8221</v>
      </c>
      <c r="H3810">
        <v>9</v>
      </c>
    </row>
    <row r="3811" spans="7:8" x14ac:dyDescent="0.45">
      <c r="G3811" t="s">
        <v>8219</v>
      </c>
      <c r="H3811">
        <v>24</v>
      </c>
    </row>
    <row r="3812" spans="7:8" x14ac:dyDescent="0.45">
      <c r="G3812" t="s">
        <v>8219</v>
      </c>
      <c r="H3812">
        <v>38</v>
      </c>
    </row>
    <row r="3813" spans="7:8" x14ac:dyDescent="0.45">
      <c r="G3813" t="s">
        <v>8219</v>
      </c>
      <c r="H3813">
        <v>26</v>
      </c>
    </row>
    <row r="3814" spans="7:8" x14ac:dyDescent="0.45">
      <c r="G3814" t="s">
        <v>8219</v>
      </c>
      <c r="H3814">
        <v>19</v>
      </c>
    </row>
    <row r="3815" spans="7:8" x14ac:dyDescent="0.45">
      <c r="G3815" t="s">
        <v>8219</v>
      </c>
      <c r="H3815">
        <v>11</v>
      </c>
    </row>
    <row r="3816" spans="7:8" x14ac:dyDescent="0.45">
      <c r="G3816" t="s">
        <v>8219</v>
      </c>
      <c r="H3816">
        <v>27</v>
      </c>
    </row>
    <row r="3817" spans="7:8" x14ac:dyDescent="0.45">
      <c r="G3817" t="s">
        <v>8219</v>
      </c>
      <c r="H3817">
        <v>34</v>
      </c>
    </row>
    <row r="3818" spans="7:8" x14ac:dyDescent="0.45">
      <c r="G3818" t="s">
        <v>8219</v>
      </c>
      <c r="H3818">
        <v>20</v>
      </c>
    </row>
    <row r="3819" spans="7:8" x14ac:dyDescent="0.45">
      <c r="G3819" t="s">
        <v>8219</v>
      </c>
      <c r="H3819">
        <v>37</v>
      </c>
    </row>
    <row r="3820" spans="7:8" x14ac:dyDescent="0.45">
      <c r="G3820" t="s">
        <v>8219</v>
      </c>
      <c r="H3820">
        <v>20</v>
      </c>
    </row>
    <row r="3821" spans="7:8" x14ac:dyDescent="0.45">
      <c r="G3821" t="s">
        <v>8219</v>
      </c>
      <c r="H3821">
        <v>10</v>
      </c>
    </row>
    <row r="3822" spans="7:8" x14ac:dyDescent="0.45">
      <c r="G3822" t="s">
        <v>8219</v>
      </c>
      <c r="H3822">
        <v>26</v>
      </c>
    </row>
    <row r="3823" spans="7:8" x14ac:dyDescent="0.45">
      <c r="G3823" t="s">
        <v>8219</v>
      </c>
      <c r="H3823">
        <v>20</v>
      </c>
    </row>
    <row r="3824" spans="7:8" x14ac:dyDescent="0.45">
      <c r="G3824" t="s">
        <v>8219</v>
      </c>
      <c r="H3824">
        <v>46</v>
      </c>
    </row>
    <row r="3825" spans="7:8" x14ac:dyDescent="0.45">
      <c r="G3825" t="s">
        <v>8219</v>
      </c>
      <c r="H3825">
        <v>76</v>
      </c>
    </row>
    <row r="3826" spans="7:8" x14ac:dyDescent="0.45">
      <c r="G3826" t="s">
        <v>8219</v>
      </c>
      <c r="H3826">
        <v>41</v>
      </c>
    </row>
    <row r="3827" spans="7:8" x14ac:dyDescent="0.45">
      <c r="G3827" t="s">
        <v>8219</v>
      </c>
      <c r="H3827">
        <v>7</v>
      </c>
    </row>
    <row r="3828" spans="7:8" x14ac:dyDescent="0.45">
      <c r="G3828" t="s">
        <v>8219</v>
      </c>
      <c r="H3828">
        <v>49</v>
      </c>
    </row>
    <row r="3829" spans="7:8" x14ac:dyDescent="0.45">
      <c r="G3829" t="s">
        <v>8219</v>
      </c>
      <c r="H3829">
        <v>26</v>
      </c>
    </row>
    <row r="3830" spans="7:8" x14ac:dyDescent="0.45">
      <c r="G3830" t="s">
        <v>8219</v>
      </c>
      <c r="H3830">
        <v>65</v>
      </c>
    </row>
    <row r="3831" spans="7:8" x14ac:dyDescent="0.45">
      <c r="G3831" t="s">
        <v>8219</v>
      </c>
      <c r="H3831">
        <v>28</v>
      </c>
    </row>
    <row r="3832" spans="7:8" x14ac:dyDescent="0.45">
      <c r="G3832" t="s">
        <v>8219</v>
      </c>
      <c r="H3832">
        <v>8</v>
      </c>
    </row>
    <row r="3833" spans="7:8" x14ac:dyDescent="0.45">
      <c r="G3833" t="s">
        <v>8219</v>
      </c>
      <c r="H3833">
        <v>3</v>
      </c>
    </row>
    <row r="3834" spans="7:8" x14ac:dyDescent="0.45">
      <c r="G3834" t="s">
        <v>8219</v>
      </c>
      <c r="H3834">
        <v>9</v>
      </c>
    </row>
    <row r="3835" spans="7:8" x14ac:dyDescent="0.45">
      <c r="G3835" t="s">
        <v>8219</v>
      </c>
      <c r="H3835">
        <v>9</v>
      </c>
    </row>
    <row r="3836" spans="7:8" x14ac:dyDescent="0.45">
      <c r="G3836" t="s">
        <v>8219</v>
      </c>
      <c r="H3836">
        <v>20</v>
      </c>
    </row>
    <row r="3837" spans="7:8" x14ac:dyDescent="0.45">
      <c r="G3837" t="s">
        <v>8219</v>
      </c>
      <c r="H3837">
        <v>57</v>
      </c>
    </row>
    <row r="3838" spans="7:8" x14ac:dyDescent="0.45">
      <c r="G3838" t="s">
        <v>8219</v>
      </c>
      <c r="H3838">
        <v>8</v>
      </c>
    </row>
    <row r="3839" spans="7:8" x14ac:dyDescent="0.45">
      <c r="G3839" t="s">
        <v>8219</v>
      </c>
      <c r="H3839">
        <v>14</v>
      </c>
    </row>
    <row r="3840" spans="7:8" x14ac:dyDescent="0.45">
      <c r="G3840" t="s">
        <v>8219</v>
      </c>
      <c r="H3840">
        <v>17</v>
      </c>
    </row>
    <row r="3841" spans="7:8" x14ac:dyDescent="0.45">
      <c r="G3841" t="s">
        <v>8219</v>
      </c>
      <c r="H3841">
        <v>100</v>
      </c>
    </row>
    <row r="3842" spans="7:8" x14ac:dyDescent="0.45">
      <c r="G3842" t="s">
        <v>8219</v>
      </c>
      <c r="H3842">
        <v>32</v>
      </c>
    </row>
    <row r="3843" spans="7:8" x14ac:dyDescent="0.45">
      <c r="G3843" t="s">
        <v>8219</v>
      </c>
      <c r="H3843">
        <v>3</v>
      </c>
    </row>
    <row r="3844" spans="7:8" x14ac:dyDescent="0.45">
      <c r="G3844" t="s">
        <v>8221</v>
      </c>
      <c r="H3844">
        <v>34</v>
      </c>
    </row>
    <row r="3845" spans="7:8" x14ac:dyDescent="0.45">
      <c r="G3845" t="s">
        <v>8221</v>
      </c>
      <c r="H3845">
        <v>23</v>
      </c>
    </row>
    <row r="3846" spans="7:8" x14ac:dyDescent="0.45">
      <c r="G3846" t="s">
        <v>8221</v>
      </c>
      <c r="H3846">
        <v>19</v>
      </c>
    </row>
    <row r="3847" spans="7:8" x14ac:dyDescent="0.45">
      <c r="G3847" t="s">
        <v>8221</v>
      </c>
      <c r="H3847">
        <v>50</v>
      </c>
    </row>
    <row r="3848" spans="7:8" x14ac:dyDescent="0.45">
      <c r="G3848" t="s">
        <v>8221</v>
      </c>
      <c r="H3848">
        <v>12</v>
      </c>
    </row>
    <row r="3849" spans="7:8" x14ac:dyDescent="0.45">
      <c r="G3849" t="s">
        <v>8221</v>
      </c>
      <c r="H3849">
        <v>8</v>
      </c>
    </row>
    <row r="3850" spans="7:8" x14ac:dyDescent="0.45">
      <c r="G3850" t="s">
        <v>8221</v>
      </c>
      <c r="H3850">
        <v>9</v>
      </c>
    </row>
    <row r="3851" spans="7:8" x14ac:dyDescent="0.45">
      <c r="G3851" t="s">
        <v>8221</v>
      </c>
      <c r="H3851">
        <v>43</v>
      </c>
    </row>
    <row r="3852" spans="7:8" x14ac:dyDescent="0.45">
      <c r="G3852" t="s">
        <v>8221</v>
      </c>
      <c r="H3852">
        <v>28</v>
      </c>
    </row>
    <row r="3853" spans="7:8" x14ac:dyDescent="0.45">
      <c r="G3853" t="s">
        <v>8221</v>
      </c>
      <c r="H3853">
        <v>4</v>
      </c>
    </row>
    <row r="3854" spans="7:8" x14ac:dyDescent="0.45">
      <c r="G3854" t="s">
        <v>8221</v>
      </c>
      <c r="H3854">
        <v>24</v>
      </c>
    </row>
    <row r="3855" spans="7:8" x14ac:dyDescent="0.45">
      <c r="G3855" t="s">
        <v>8221</v>
      </c>
      <c r="H3855">
        <v>2</v>
      </c>
    </row>
    <row r="3856" spans="7:8" x14ac:dyDescent="0.45">
      <c r="G3856" t="s">
        <v>8221</v>
      </c>
      <c r="H3856">
        <v>2</v>
      </c>
    </row>
    <row r="3857" spans="7:8" x14ac:dyDescent="0.45">
      <c r="G3857" t="s">
        <v>8221</v>
      </c>
      <c r="H3857">
        <v>20</v>
      </c>
    </row>
    <row r="3858" spans="7:8" x14ac:dyDescent="0.45">
      <c r="G3858" t="s">
        <v>8221</v>
      </c>
      <c r="H3858">
        <v>1</v>
      </c>
    </row>
    <row r="3859" spans="7:8" x14ac:dyDescent="0.45">
      <c r="G3859" t="s">
        <v>8221</v>
      </c>
      <c r="H3859">
        <v>1</v>
      </c>
    </row>
    <row r="3860" spans="7:8" x14ac:dyDescent="0.45">
      <c r="G3860" t="s">
        <v>8221</v>
      </c>
      <c r="H3860">
        <v>4</v>
      </c>
    </row>
    <row r="3861" spans="7:8" x14ac:dyDescent="0.45">
      <c r="G3861" t="s">
        <v>8221</v>
      </c>
      <c r="H3861">
        <v>1</v>
      </c>
    </row>
    <row r="3862" spans="7:8" x14ac:dyDescent="0.45">
      <c r="G3862" t="s">
        <v>8221</v>
      </c>
      <c r="H3862">
        <v>1</v>
      </c>
    </row>
    <row r="3863" spans="7:8" x14ac:dyDescent="0.45">
      <c r="G3863" t="s">
        <v>8221</v>
      </c>
      <c r="H3863">
        <v>13</v>
      </c>
    </row>
    <row r="3864" spans="7:8" x14ac:dyDescent="0.45">
      <c r="G3864" t="s">
        <v>8221</v>
      </c>
      <c r="H3864">
        <v>1</v>
      </c>
    </row>
    <row r="3865" spans="7:8" x14ac:dyDescent="0.45">
      <c r="G3865" t="s">
        <v>8221</v>
      </c>
      <c r="H3865">
        <v>1</v>
      </c>
    </row>
    <row r="3866" spans="7:8" x14ac:dyDescent="0.45">
      <c r="G3866" t="s">
        <v>8221</v>
      </c>
      <c r="H3866">
        <v>0</v>
      </c>
    </row>
    <row r="3867" spans="7:8" x14ac:dyDescent="0.45">
      <c r="G3867" t="s">
        <v>8221</v>
      </c>
      <c r="H3867">
        <v>3</v>
      </c>
    </row>
    <row r="3868" spans="7:8" x14ac:dyDescent="0.45">
      <c r="G3868" t="s">
        <v>8221</v>
      </c>
      <c r="H3868">
        <v>14</v>
      </c>
    </row>
    <row r="3869" spans="7:8" x14ac:dyDescent="0.45">
      <c r="G3869" t="s">
        <v>8221</v>
      </c>
      <c r="H3869">
        <v>2</v>
      </c>
    </row>
    <row r="3870" spans="7:8" x14ac:dyDescent="0.45">
      <c r="G3870" t="s">
        <v>8221</v>
      </c>
      <c r="H3870">
        <v>5</v>
      </c>
    </row>
    <row r="3871" spans="7:8" x14ac:dyDescent="0.45">
      <c r="G3871" t="s">
        <v>8220</v>
      </c>
      <c r="H3871">
        <v>1</v>
      </c>
    </row>
    <row r="3872" spans="7:8" x14ac:dyDescent="0.45">
      <c r="G3872" t="s">
        <v>8220</v>
      </c>
      <c r="H3872">
        <v>15</v>
      </c>
    </row>
    <row r="3873" spans="7:8" x14ac:dyDescent="0.45">
      <c r="G3873" t="s">
        <v>8220</v>
      </c>
      <c r="H3873">
        <v>10</v>
      </c>
    </row>
    <row r="3874" spans="7:8" x14ac:dyDescent="0.45">
      <c r="G3874" t="s">
        <v>8220</v>
      </c>
      <c r="H3874">
        <v>3</v>
      </c>
    </row>
    <row r="3875" spans="7:8" x14ac:dyDescent="0.45">
      <c r="G3875" t="s">
        <v>8220</v>
      </c>
      <c r="H3875">
        <v>0</v>
      </c>
    </row>
    <row r="3876" spans="7:8" x14ac:dyDescent="0.45">
      <c r="G3876" t="s">
        <v>8220</v>
      </c>
      <c r="H3876">
        <v>0</v>
      </c>
    </row>
    <row r="3877" spans="7:8" x14ac:dyDescent="0.45">
      <c r="G3877" t="s">
        <v>8220</v>
      </c>
      <c r="H3877">
        <v>0</v>
      </c>
    </row>
    <row r="3878" spans="7:8" x14ac:dyDescent="0.45">
      <c r="G3878" t="s">
        <v>8220</v>
      </c>
      <c r="H3878">
        <v>0</v>
      </c>
    </row>
    <row r="3879" spans="7:8" x14ac:dyDescent="0.45">
      <c r="G3879" t="s">
        <v>8220</v>
      </c>
      <c r="H3879">
        <v>46</v>
      </c>
    </row>
    <row r="3880" spans="7:8" x14ac:dyDescent="0.45">
      <c r="G3880" t="s">
        <v>8220</v>
      </c>
      <c r="H3880">
        <v>14</v>
      </c>
    </row>
    <row r="3881" spans="7:8" x14ac:dyDescent="0.45">
      <c r="G3881" t="s">
        <v>8220</v>
      </c>
      <c r="H3881">
        <v>1</v>
      </c>
    </row>
    <row r="3882" spans="7:8" x14ac:dyDescent="0.45">
      <c r="G3882" t="s">
        <v>8220</v>
      </c>
      <c r="H3882">
        <v>0</v>
      </c>
    </row>
    <row r="3883" spans="7:8" x14ac:dyDescent="0.45">
      <c r="G3883" t="s">
        <v>8220</v>
      </c>
      <c r="H3883">
        <v>17</v>
      </c>
    </row>
    <row r="3884" spans="7:8" x14ac:dyDescent="0.45">
      <c r="G3884" t="s">
        <v>8220</v>
      </c>
      <c r="H3884">
        <v>1</v>
      </c>
    </row>
    <row r="3885" spans="7:8" x14ac:dyDescent="0.45">
      <c r="G3885" t="s">
        <v>8220</v>
      </c>
      <c r="H3885">
        <v>0</v>
      </c>
    </row>
    <row r="3886" spans="7:8" x14ac:dyDescent="0.45">
      <c r="G3886" t="s">
        <v>8220</v>
      </c>
      <c r="H3886">
        <v>0</v>
      </c>
    </row>
    <row r="3887" spans="7:8" x14ac:dyDescent="0.45">
      <c r="G3887" t="s">
        <v>8220</v>
      </c>
      <c r="H3887">
        <v>0</v>
      </c>
    </row>
    <row r="3888" spans="7:8" x14ac:dyDescent="0.45">
      <c r="G3888" t="s">
        <v>8220</v>
      </c>
      <c r="H3888">
        <v>0</v>
      </c>
    </row>
    <row r="3889" spans="7:8" x14ac:dyDescent="0.45">
      <c r="G3889" t="s">
        <v>8220</v>
      </c>
      <c r="H3889">
        <v>0</v>
      </c>
    </row>
    <row r="3890" spans="7:8" x14ac:dyDescent="0.45">
      <c r="G3890" t="s">
        <v>8220</v>
      </c>
      <c r="H3890">
        <v>2</v>
      </c>
    </row>
    <row r="3891" spans="7:8" x14ac:dyDescent="0.45">
      <c r="G3891" t="s">
        <v>8221</v>
      </c>
      <c r="H3891">
        <v>14</v>
      </c>
    </row>
    <row r="3892" spans="7:8" x14ac:dyDescent="0.45">
      <c r="G3892" t="s">
        <v>8221</v>
      </c>
      <c r="H3892">
        <v>9</v>
      </c>
    </row>
    <row r="3893" spans="7:8" x14ac:dyDescent="0.45">
      <c r="G3893" t="s">
        <v>8221</v>
      </c>
      <c r="H3893">
        <v>8</v>
      </c>
    </row>
    <row r="3894" spans="7:8" x14ac:dyDescent="0.45">
      <c r="G3894" t="s">
        <v>8221</v>
      </c>
      <c r="H3894">
        <v>7</v>
      </c>
    </row>
    <row r="3895" spans="7:8" x14ac:dyDescent="0.45">
      <c r="G3895" t="s">
        <v>8221</v>
      </c>
      <c r="H3895">
        <v>0</v>
      </c>
    </row>
    <row r="3896" spans="7:8" x14ac:dyDescent="0.45">
      <c r="G3896" t="s">
        <v>8221</v>
      </c>
      <c r="H3896">
        <v>84</v>
      </c>
    </row>
    <row r="3897" spans="7:8" x14ac:dyDescent="0.45">
      <c r="G3897" t="s">
        <v>8221</v>
      </c>
      <c r="H3897">
        <v>11</v>
      </c>
    </row>
    <row r="3898" spans="7:8" x14ac:dyDescent="0.45">
      <c r="G3898" t="s">
        <v>8221</v>
      </c>
      <c r="H3898">
        <v>1</v>
      </c>
    </row>
    <row r="3899" spans="7:8" x14ac:dyDescent="0.45">
      <c r="G3899" t="s">
        <v>8221</v>
      </c>
      <c r="H3899">
        <v>4</v>
      </c>
    </row>
    <row r="3900" spans="7:8" x14ac:dyDescent="0.45">
      <c r="G3900" t="s">
        <v>8221</v>
      </c>
      <c r="H3900">
        <v>10</v>
      </c>
    </row>
    <row r="3901" spans="7:8" x14ac:dyDescent="0.45">
      <c r="G3901" t="s">
        <v>8221</v>
      </c>
      <c r="H3901">
        <v>16</v>
      </c>
    </row>
    <row r="3902" spans="7:8" x14ac:dyDescent="0.45">
      <c r="G3902" t="s">
        <v>8221</v>
      </c>
      <c r="H3902">
        <v>2</v>
      </c>
    </row>
    <row r="3903" spans="7:8" x14ac:dyDescent="0.45">
      <c r="G3903" t="s">
        <v>8221</v>
      </c>
      <c r="H3903">
        <v>5</v>
      </c>
    </row>
    <row r="3904" spans="7:8" x14ac:dyDescent="0.45">
      <c r="G3904" t="s">
        <v>8221</v>
      </c>
      <c r="H3904">
        <v>1</v>
      </c>
    </row>
    <row r="3905" spans="7:8" x14ac:dyDescent="0.45">
      <c r="G3905" t="s">
        <v>8221</v>
      </c>
      <c r="H3905">
        <v>31</v>
      </c>
    </row>
    <row r="3906" spans="7:8" x14ac:dyDescent="0.45">
      <c r="G3906" t="s">
        <v>8221</v>
      </c>
      <c r="H3906">
        <v>0</v>
      </c>
    </row>
    <row r="3907" spans="7:8" x14ac:dyDescent="0.45">
      <c r="G3907" t="s">
        <v>8221</v>
      </c>
      <c r="H3907">
        <v>2</v>
      </c>
    </row>
    <row r="3908" spans="7:8" x14ac:dyDescent="0.45">
      <c r="G3908" t="s">
        <v>8221</v>
      </c>
      <c r="H3908">
        <v>7</v>
      </c>
    </row>
    <row r="3909" spans="7:8" x14ac:dyDescent="0.45">
      <c r="G3909" t="s">
        <v>8221</v>
      </c>
      <c r="H3909">
        <v>16</v>
      </c>
    </row>
    <row r="3910" spans="7:8" x14ac:dyDescent="0.45">
      <c r="G3910" t="s">
        <v>8221</v>
      </c>
      <c r="H3910">
        <v>4</v>
      </c>
    </row>
    <row r="3911" spans="7:8" x14ac:dyDescent="0.45">
      <c r="G3911" t="s">
        <v>8221</v>
      </c>
      <c r="H3911">
        <v>4</v>
      </c>
    </row>
    <row r="3912" spans="7:8" x14ac:dyDescent="0.45">
      <c r="G3912" t="s">
        <v>8221</v>
      </c>
      <c r="H3912">
        <v>4</v>
      </c>
    </row>
    <row r="3913" spans="7:8" x14ac:dyDescent="0.45">
      <c r="G3913" t="s">
        <v>8221</v>
      </c>
      <c r="H3913">
        <v>3</v>
      </c>
    </row>
    <row r="3914" spans="7:8" x14ac:dyDescent="0.45">
      <c r="G3914" t="s">
        <v>8221</v>
      </c>
      <c r="H3914">
        <v>36</v>
      </c>
    </row>
    <row r="3915" spans="7:8" x14ac:dyDescent="0.45">
      <c r="G3915" t="s">
        <v>8221</v>
      </c>
      <c r="H3915">
        <v>1</v>
      </c>
    </row>
    <row r="3916" spans="7:8" x14ac:dyDescent="0.45">
      <c r="G3916" t="s">
        <v>8221</v>
      </c>
      <c r="H3916">
        <v>7</v>
      </c>
    </row>
    <row r="3917" spans="7:8" x14ac:dyDescent="0.45">
      <c r="G3917" t="s">
        <v>8221</v>
      </c>
      <c r="H3917">
        <v>27</v>
      </c>
    </row>
    <row r="3918" spans="7:8" x14ac:dyDescent="0.45">
      <c r="G3918" t="s">
        <v>8221</v>
      </c>
      <c r="H3918">
        <v>1</v>
      </c>
    </row>
    <row r="3919" spans="7:8" x14ac:dyDescent="0.45">
      <c r="G3919" t="s">
        <v>8221</v>
      </c>
      <c r="H3919">
        <v>0</v>
      </c>
    </row>
    <row r="3920" spans="7:8" x14ac:dyDescent="0.45">
      <c r="G3920" t="s">
        <v>8221</v>
      </c>
      <c r="H3920">
        <v>1</v>
      </c>
    </row>
    <row r="3921" spans="7:8" x14ac:dyDescent="0.45">
      <c r="G3921" t="s">
        <v>8221</v>
      </c>
      <c r="H3921">
        <v>3</v>
      </c>
    </row>
    <row r="3922" spans="7:8" x14ac:dyDescent="0.45">
      <c r="G3922" t="s">
        <v>8221</v>
      </c>
      <c r="H3922">
        <v>3</v>
      </c>
    </row>
    <row r="3923" spans="7:8" x14ac:dyDescent="0.45">
      <c r="G3923" t="s">
        <v>8221</v>
      </c>
      <c r="H3923">
        <v>3</v>
      </c>
    </row>
    <row r="3924" spans="7:8" x14ac:dyDescent="0.45">
      <c r="G3924" t="s">
        <v>8221</v>
      </c>
      <c r="H3924">
        <v>0</v>
      </c>
    </row>
    <row r="3925" spans="7:8" x14ac:dyDescent="0.45">
      <c r="G3925" t="s">
        <v>8221</v>
      </c>
      <c r="H3925">
        <v>6</v>
      </c>
    </row>
    <row r="3926" spans="7:8" x14ac:dyDescent="0.45">
      <c r="G3926" t="s">
        <v>8221</v>
      </c>
      <c r="H3926">
        <v>17</v>
      </c>
    </row>
    <row r="3927" spans="7:8" x14ac:dyDescent="0.45">
      <c r="G3927" t="s">
        <v>8221</v>
      </c>
      <c r="H3927">
        <v>40</v>
      </c>
    </row>
    <row r="3928" spans="7:8" x14ac:dyDescent="0.45">
      <c r="G3928" t="s">
        <v>8221</v>
      </c>
      <c r="H3928">
        <v>3</v>
      </c>
    </row>
    <row r="3929" spans="7:8" x14ac:dyDescent="0.45">
      <c r="G3929" t="s">
        <v>8221</v>
      </c>
      <c r="H3929">
        <v>1</v>
      </c>
    </row>
    <row r="3930" spans="7:8" x14ac:dyDescent="0.45">
      <c r="G3930" t="s">
        <v>8221</v>
      </c>
      <c r="H3930">
        <v>2</v>
      </c>
    </row>
    <row r="3931" spans="7:8" x14ac:dyDescent="0.45">
      <c r="G3931" t="s">
        <v>8221</v>
      </c>
      <c r="H3931">
        <v>7</v>
      </c>
    </row>
    <row r="3932" spans="7:8" x14ac:dyDescent="0.45">
      <c r="G3932" t="s">
        <v>8221</v>
      </c>
      <c r="H3932">
        <v>14</v>
      </c>
    </row>
    <row r="3933" spans="7:8" x14ac:dyDescent="0.45">
      <c r="G3933" t="s">
        <v>8221</v>
      </c>
      <c r="H3933">
        <v>0</v>
      </c>
    </row>
    <row r="3934" spans="7:8" x14ac:dyDescent="0.45">
      <c r="G3934" t="s">
        <v>8221</v>
      </c>
      <c r="H3934">
        <v>0</v>
      </c>
    </row>
    <row r="3935" spans="7:8" x14ac:dyDescent="0.45">
      <c r="G3935" t="s">
        <v>8221</v>
      </c>
      <c r="H3935">
        <v>1</v>
      </c>
    </row>
    <row r="3936" spans="7:8" x14ac:dyDescent="0.45">
      <c r="G3936" t="s">
        <v>8221</v>
      </c>
      <c r="H3936">
        <v>12</v>
      </c>
    </row>
    <row r="3937" spans="7:8" x14ac:dyDescent="0.45">
      <c r="G3937" t="s">
        <v>8221</v>
      </c>
      <c r="H3937">
        <v>12</v>
      </c>
    </row>
    <row r="3938" spans="7:8" x14ac:dyDescent="0.45">
      <c r="G3938" t="s">
        <v>8221</v>
      </c>
      <c r="H3938">
        <v>23</v>
      </c>
    </row>
    <row r="3939" spans="7:8" x14ac:dyDescent="0.45">
      <c r="G3939" t="s">
        <v>8221</v>
      </c>
      <c r="H3939">
        <v>0</v>
      </c>
    </row>
    <row r="3940" spans="7:8" x14ac:dyDescent="0.45">
      <c r="G3940" t="s">
        <v>8221</v>
      </c>
      <c r="H3940">
        <v>10</v>
      </c>
    </row>
    <row r="3941" spans="7:8" x14ac:dyDescent="0.45">
      <c r="G3941" t="s">
        <v>8221</v>
      </c>
      <c r="H3941">
        <v>5</v>
      </c>
    </row>
    <row r="3942" spans="7:8" x14ac:dyDescent="0.45">
      <c r="G3942" t="s">
        <v>8221</v>
      </c>
      <c r="H3942">
        <v>1</v>
      </c>
    </row>
    <row r="3943" spans="7:8" x14ac:dyDescent="0.45">
      <c r="G3943" t="s">
        <v>8221</v>
      </c>
      <c r="H3943">
        <v>2</v>
      </c>
    </row>
    <row r="3944" spans="7:8" x14ac:dyDescent="0.45">
      <c r="G3944" t="s">
        <v>8221</v>
      </c>
      <c r="H3944">
        <v>2</v>
      </c>
    </row>
    <row r="3945" spans="7:8" x14ac:dyDescent="0.45">
      <c r="G3945" t="s">
        <v>8221</v>
      </c>
      <c r="H3945">
        <v>0</v>
      </c>
    </row>
    <row r="3946" spans="7:8" x14ac:dyDescent="0.45">
      <c r="G3946" t="s">
        <v>8221</v>
      </c>
      <c r="H3946">
        <v>13</v>
      </c>
    </row>
    <row r="3947" spans="7:8" x14ac:dyDescent="0.45">
      <c r="G3947" t="s">
        <v>8221</v>
      </c>
      <c r="H3947">
        <v>0</v>
      </c>
    </row>
    <row r="3948" spans="7:8" x14ac:dyDescent="0.45">
      <c r="G3948" t="s">
        <v>8221</v>
      </c>
      <c r="H3948">
        <v>1</v>
      </c>
    </row>
    <row r="3949" spans="7:8" x14ac:dyDescent="0.45">
      <c r="G3949" t="s">
        <v>8221</v>
      </c>
      <c r="H3949">
        <v>5</v>
      </c>
    </row>
    <row r="3950" spans="7:8" x14ac:dyDescent="0.45">
      <c r="G3950" t="s">
        <v>8221</v>
      </c>
      <c r="H3950">
        <v>2</v>
      </c>
    </row>
    <row r="3951" spans="7:8" x14ac:dyDescent="0.45">
      <c r="G3951" t="s">
        <v>8221</v>
      </c>
      <c r="H3951">
        <v>0</v>
      </c>
    </row>
    <row r="3952" spans="7:8" x14ac:dyDescent="0.45">
      <c r="G3952" t="s">
        <v>8221</v>
      </c>
      <c r="H3952">
        <v>32</v>
      </c>
    </row>
    <row r="3953" spans="7:8" x14ac:dyDescent="0.45">
      <c r="G3953" t="s">
        <v>8221</v>
      </c>
      <c r="H3953">
        <v>1</v>
      </c>
    </row>
    <row r="3954" spans="7:8" x14ac:dyDescent="0.45">
      <c r="G3954" t="s">
        <v>8221</v>
      </c>
      <c r="H3954">
        <v>1</v>
      </c>
    </row>
    <row r="3955" spans="7:8" x14ac:dyDescent="0.45">
      <c r="G3955" t="s">
        <v>8221</v>
      </c>
      <c r="H3955">
        <v>1</v>
      </c>
    </row>
    <row r="3956" spans="7:8" x14ac:dyDescent="0.45">
      <c r="G3956" t="s">
        <v>8221</v>
      </c>
      <c r="H3956">
        <v>0</v>
      </c>
    </row>
    <row r="3957" spans="7:8" x14ac:dyDescent="0.45">
      <c r="G3957" t="s">
        <v>8221</v>
      </c>
      <c r="H3957">
        <v>0</v>
      </c>
    </row>
    <row r="3958" spans="7:8" x14ac:dyDescent="0.45">
      <c r="G3958" t="s">
        <v>8221</v>
      </c>
      <c r="H3958">
        <v>8</v>
      </c>
    </row>
    <row r="3959" spans="7:8" x14ac:dyDescent="0.45">
      <c r="G3959" t="s">
        <v>8221</v>
      </c>
      <c r="H3959">
        <v>0</v>
      </c>
    </row>
    <row r="3960" spans="7:8" x14ac:dyDescent="0.45">
      <c r="G3960" t="s">
        <v>8221</v>
      </c>
      <c r="H3960">
        <v>1</v>
      </c>
    </row>
    <row r="3961" spans="7:8" x14ac:dyDescent="0.45">
      <c r="G3961" t="s">
        <v>8221</v>
      </c>
      <c r="H3961">
        <v>16</v>
      </c>
    </row>
    <row r="3962" spans="7:8" x14ac:dyDescent="0.45">
      <c r="G3962" t="s">
        <v>8221</v>
      </c>
      <c r="H3962">
        <v>12</v>
      </c>
    </row>
    <row r="3963" spans="7:8" x14ac:dyDescent="0.45">
      <c r="G3963" t="s">
        <v>8221</v>
      </c>
      <c r="H3963">
        <v>4</v>
      </c>
    </row>
    <row r="3964" spans="7:8" x14ac:dyDescent="0.45">
      <c r="G3964" t="s">
        <v>8221</v>
      </c>
      <c r="H3964">
        <v>2</v>
      </c>
    </row>
    <row r="3965" spans="7:8" x14ac:dyDescent="0.45">
      <c r="G3965" t="s">
        <v>8221</v>
      </c>
      <c r="H3965">
        <v>3</v>
      </c>
    </row>
    <row r="3966" spans="7:8" x14ac:dyDescent="0.45">
      <c r="G3966" t="s">
        <v>8221</v>
      </c>
      <c r="H3966">
        <v>0</v>
      </c>
    </row>
    <row r="3967" spans="7:8" x14ac:dyDescent="0.45">
      <c r="G3967" t="s">
        <v>8221</v>
      </c>
      <c r="H3967">
        <v>3</v>
      </c>
    </row>
    <row r="3968" spans="7:8" x14ac:dyDescent="0.45">
      <c r="G3968" t="s">
        <v>8221</v>
      </c>
      <c r="H3968">
        <v>4</v>
      </c>
    </row>
    <row r="3969" spans="7:8" x14ac:dyDescent="0.45">
      <c r="G3969" t="s">
        <v>8221</v>
      </c>
      <c r="H3969">
        <v>2</v>
      </c>
    </row>
    <row r="3970" spans="7:8" x14ac:dyDescent="0.45">
      <c r="G3970" t="s">
        <v>8221</v>
      </c>
      <c r="H3970">
        <v>10</v>
      </c>
    </row>
    <row r="3971" spans="7:8" x14ac:dyDescent="0.45">
      <c r="G3971" t="s">
        <v>8221</v>
      </c>
      <c r="H3971">
        <v>11</v>
      </c>
    </row>
    <row r="3972" spans="7:8" x14ac:dyDescent="0.45">
      <c r="G3972" t="s">
        <v>8221</v>
      </c>
      <c r="H3972">
        <v>6</v>
      </c>
    </row>
    <row r="3973" spans="7:8" x14ac:dyDescent="0.45">
      <c r="G3973" t="s">
        <v>8221</v>
      </c>
      <c r="H3973">
        <v>2</v>
      </c>
    </row>
    <row r="3974" spans="7:8" x14ac:dyDescent="0.45">
      <c r="G3974" t="s">
        <v>8221</v>
      </c>
      <c r="H3974">
        <v>6</v>
      </c>
    </row>
    <row r="3975" spans="7:8" x14ac:dyDescent="0.45">
      <c r="G3975" t="s">
        <v>8221</v>
      </c>
      <c r="H3975">
        <v>8</v>
      </c>
    </row>
    <row r="3976" spans="7:8" x14ac:dyDescent="0.45">
      <c r="G3976" t="s">
        <v>8221</v>
      </c>
      <c r="H3976">
        <v>37</v>
      </c>
    </row>
    <row r="3977" spans="7:8" x14ac:dyDescent="0.45">
      <c r="G3977" t="s">
        <v>8221</v>
      </c>
      <c r="H3977">
        <v>11</v>
      </c>
    </row>
    <row r="3978" spans="7:8" x14ac:dyDescent="0.45">
      <c r="G3978" t="s">
        <v>8221</v>
      </c>
      <c r="H3978">
        <v>0</v>
      </c>
    </row>
    <row r="3979" spans="7:8" x14ac:dyDescent="0.45">
      <c r="G3979" t="s">
        <v>8221</v>
      </c>
      <c r="H3979">
        <v>10</v>
      </c>
    </row>
    <row r="3980" spans="7:8" x14ac:dyDescent="0.45">
      <c r="G3980" t="s">
        <v>8221</v>
      </c>
      <c r="H3980">
        <v>6</v>
      </c>
    </row>
    <row r="3981" spans="7:8" x14ac:dyDescent="0.45">
      <c r="G3981" t="s">
        <v>8221</v>
      </c>
      <c r="H3981">
        <v>8</v>
      </c>
    </row>
    <row r="3982" spans="7:8" x14ac:dyDescent="0.45">
      <c r="G3982" t="s">
        <v>8221</v>
      </c>
      <c r="H3982">
        <v>6</v>
      </c>
    </row>
    <row r="3983" spans="7:8" x14ac:dyDescent="0.45">
      <c r="G3983" t="s">
        <v>8221</v>
      </c>
      <c r="H3983">
        <v>7</v>
      </c>
    </row>
    <row r="3984" spans="7:8" x14ac:dyDescent="0.45">
      <c r="G3984" t="s">
        <v>8221</v>
      </c>
      <c r="H3984">
        <v>7</v>
      </c>
    </row>
    <row r="3985" spans="7:8" x14ac:dyDescent="0.45">
      <c r="G3985" t="s">
        <v>8221</v>
      </c>
      <c r="H3985">
        <v>5</v>
      </c>
    </row>
    <row r="3986" spans="7:8" x14ac:dyDescent="0.45">
      <c r="G3986" t="s">
        <v>8221</v>
      </c>
      <c r="H3986">
        <v>46</v>
      </c>
    </row>
    <row r="3987" spans="7:8" x14ac:dyDescent="0.45">
      <c r="G3987" t="s">
        <v>8221</v>
      </c>
      <c r="H3987">
        <v>10</v>
      </c>
    </row>
    <row r="3988" spans="7:8" x14ac:dyDescent="0.45">
      <c r="G3988" t="s">
        <v>8221</v>
      </c>
      <c r="H3988">
        <v>19</v>
      </c>
    </row>
    <row r="3989" spans="7:8" x14ac:dyDescent="0.45">
      <c r="G3989" t="s">
        <v>8221</v>
      </c>
      <c r="H3989">
        <v>13</v>
      </c>
    </row>
    <row r="3990" spans="7:8" x14ac:dyDescent="0.45">
      <c r="G3990" t="s">
        <v>8221</v>
      </c>
      <c r="H3990">
        <v>13</v>
      </c>
    </row>
    <row r="3991" spans="7:8" x14ac:dyDescent="0.45">
      <c r="G3991" t="s">
        <v>8221</v>
      </c>
      <c r="H3991">
        <v>4</v>
      </c>
    </row>
    <row r="3992" spans="7:8" x14ac:dyDescent="0.45">
      <c r="G3992" t="s">
        <v>8221</v>
      </c>
      <c r="H3992">
        <v>0</v>
      </c>
    </row>
    <row r="3993" spans="7:8" x14ac:dyDescent="0.45">
      <c r="G3993" t="s">
        <v>8221</v>
      </c>
      <c r="H3993">
        <v>3</v>
      </c>
    </row>
    <row r="3994" spans="7:8" x14ac:dyDescent="0.45">
      <c r="G3994" t="s">
        <v>8221</v>
      </c>
      <c r="H3994">
        <v>1</v>
      </c>
    </row>
    <row r="3995" spans="7:8" x14ac:dyDescent="0.45">
      <c r="G3995" t="s">
        <v>8221</v>
      </c>
      <c r="H3995">
        <v>9</v>
      </c>
    </row>
    <row r="3996" spans="7:8" x14ac:dyDescent="0.45">
      <c r="G3996" t="s">
        <v>8221</v>
      </c>
      <c r="H3996">
        <v>1</v>
      </c>
    </row>
    <row r="3997" spans="7:8" x14ac:dyDescent="0.45">
      <c r="G3997" t="s">
        <v>8221</v>
      </c>
      <c r="H3997">
        <v>1</v>
      </c>
    </row>
    <row r="3998" spans="7:8" x14ac:dyDescent="0.45">
      <c r="G3998" t="s">
        <v>8221</v>
      </c>
      <c r="H3998">
        <v>4</v>
      </c>
    </row>
    <row r="3999" spans="7:8" x14ac:dyDescent="0.45">
      <c r="G3999" t="s">
        <v>8221</v>
      </c>
      <c r="H3999">
        <v>17</v>
      </c>
    </row>
    <row r="4000" spans="7:8" x14ac:dyDescent="0.45">
      <c r="G4000" t="s">
        <v>8221</v>
      </c>
      <c r="H4000">
        <v>0</v>
      </c>
    </row>
    <row r="4001" spans="7:8" x14ac:dyDescent="0.45">
      <c r="G4001" t="s">
        <v>8221</v>
      </c>
      <c r="H4001">
        <v>12</v>
      </c>
    </row>
    <row r="4002" spans="7:8" x14ac:dyDescent="0.45">
      <c r="G4002" t="s">
        <v>8221</v>
      </c>
      <c r="H4002">
        <v>14</v>
      </c>
    </row>
    <row r="4003" spans="7:8" x14ac:dyDescent="0.45">
      <c r="G4003" t="s">
        <v>8221</v>
      </c>
      <c r="H4003">
        <v>1</v>
      </c>
    </row>
    <row r="4004" spans="7:8" x14ac:dyDescent="0.45">
      <c r="G4004" t="s">
        <v>8221</v>
      </c>
      <c r="H4004">
        <v>14</v>
      </c>
    </row>
    <row r="4005" spans="7:8" x14ac:dyDescent="0.45">
      <c r="G4005" t="s">
        <v>8221</v>
      </c>
      <c r="H4005">
        <v>4</v>
      </c>
    </row>
    <row r="4006" spans="7:8" x14ac:dyDescent="0.45">
      <c r="G4006" t="s">
        <v>8221</v>
      </c>
      <c r="H4006">
        <v>2</v>
      </c>
    </row>
    <row r="4007" spans="7:8" x14ac:dyDescent="0.45">
      <c r="G4007" t="s">
        <v>8221</v>
      </c>
      <c r="H4007">
        <v>1</v>
      </c>
    </row>
    <row r="4008" spans="7:8" x14ac:dyDescent="0.45">
      <c r="G4008" t="s">
        <v>8221</v>
      </c>
      <c r="H4008">
        <v>2</v>
      </c>
    </row>
    <row r="4009" spans="7:8" x14ac:dyDescent="0.45">
      <c r="G4009" t="s">
        <v>8221</v>
      </c>
      <c r="H4009">
        <v>1</v>
      </c>
    </row>
    <row r="4010" spans="7:8" x14ac:dyDescent="0.45">
      <c r="G4010" t="s">
        <v>8221</v>
      </c>
      <c r="H4010">
        <v>1</v>
      </c>
    </row>
    <row r="4011" spans="7:8" x14ac:dyDescent="0.45">
      <c r="G4011" t="s">
        <v>8221</v>
      </c>
      <c r="H4011">
        <v>4</v>
      </c>
    </row>
    <row r="4012" spans="7:8" x14ac:dyDescent="0.45">
      <c r="G4012" t="s">
        <v>8221</v>
      </c>
      <c r="H4012">
        <v>3</v>
      </c>
    </row>
    <row r="4013" spans="7:8" x14ac:dyDescent="0.45">
      <c r="G4013" t="s">
        <v>8221</v>
      </c>
      <c r="H4013">
        <v>38</v>
      </c>
    </row>
    <row r="4014" spans="7:8" x14ac:dyDescent="0.45">
      <c r="G4014" t="s">
        <v>8221</v>
      </c>
      <c r="H4014">
        <v>4</v>
      </c>
    </row>
    <row r="4015" spans="7:8" x14ac:dyDescent="0.45">
      <c r="G4015" t="s">
        <v>8221</v>
      </c>
      <c r="H4015">
        <v>0</v>
      </c>
    </row>
    <row r="4016" spans="7:8" x14ac:dyDescent="0.45">
      <c r="G4016" t="s">
        <v>8221</v>
      </c>
      <c r="H4016">
        <v>2</v>
      </c>
    </row>
    <row r="4017" spans="7:8" x14ac:dyDescent="0.45">
      <c r="G4017" t="s">
        <v>8221</v>
      </c>
      <c r="H4017">
        <v>0</v>
      </c>
    </row>
    <row r="4018" spans="7:8" x14ac:dyDescent="0.45">
      <c r="G4018" t="s">
        <v>8221</v>
      </c>
      <c r="H4018">
        <v>1</v>
      </c>
    </row>
    <row r="4019" spans="7:8" x14ac:dyDescent="0.45">
      <c r="G4019" t="s">
        <v>8221</v>
      </c>
      <c r="H4019">
        <v>7</v>
      </c>
    </row>
    <row r="4020" spans="7:8" x14ac:dyDescent="0.45">
      <c r="G4020" t="s">
        <v>8221</v>
      </c>
      <c r="H4020">
        <v>2</v>
      </c>
    </row>
    <row r="4021" spans="7:8" x14ac:dyDescent="0.45">
      <c r="G4021" t="s">
        <v>8221</v>
      </c>
      <c r="H4021">
        <v>4</v>
      </c>
    </row>
    <row r="4022" spans="7:8" x14ac:dyDescent="0.45">
      <c r="G4022" t="s">
        <v>8221</v>
      </c>
      <c r="H4022">
        <v>4</v>
      </c>
    </row>
    <row r="4023" spans="7:8" x14ac:dyDescent="0.45">
      <c r="G4023" t="s">
        <v>8221</v>
      </c>
      <c r="H4023">
        <v>3</v>
      </c>
    </row>
    <row r="4024" spans="7:8" x14ac:dyDescent="0.45">
      <c r="G4024" t="s">
        <v>8221</v>
      </c>
      <c r="H4024">
        <v>2</v>
      </c>
    </row>
    <row r="4025" spans="7:8" x14ac:dyDescent="0.45">
      <c r="G4025" t="s">
        <v>8221</v>
      </c>
      <c r="H4025">
        <v>197</v>
      </c>
    </row>
    <row r="4026" spans="7:8" x14ac:dyDescent="0.45">
      <c r="G4026" t="s">
        <v>8221</v>
      </c>
      <c r="H4026">
        <v>0</v>
      </c>
    </row>
    <row r="4027" spans="7:8" x14ac:dyDescent="0.45">
      <c r="G4027" t="s">
        <v>8221</v>
      </c>
      <c r="H4027">
        <v>1</v>
      </c>
    </row>
    <row r="4028" spans="7:8" x14ac:dyDescent="0.45">
      <c r="G4028" t="s">
        <v>8221</v>
      </c>
      <c r="H4028">
        <v>4</v>
      </c>
    </row>
    <row r="4029" spans="7:8" x14ac:dyDescent="0.45">
      <c r="G4029" t="s">
        <v>8221</v>
      </c>
      <c r="H4029">
        <v>0</v>
      </c>
    </row>
    <row r="4030" spans="7:8" x14ac:dyDescent="0.45">
      <c r="G4030" t="s">
        <v>8221</v>
      </c>
      <c r="H4030">
        <v>7</v>
      </c>
    </row>
    <row r="4031" spans="7:8" x14ac:dyDescent="0.45">
      <c r="G4031" t="s">
        <v>8221</v>
      </c>
      <c r="H4031">
        <v>11</v>
      </c>
    </row>
    <row r="4032" spans="7:8" x14ac:dyDescent="0.45">
      <c r="G4032" t="s">
        <v>8221</v>
      </c>
      <c r="H4032">
        <v>0</v>
      </c>
    </row>
    <row r="4033" spans="7:8" x14ac:dyDescent="0.45">
      <c r="G4033" t="s">
        <v>8221</v>
      </c>
      <c r="H4033">
        <v>6</v>
      </c>
    </row>
    <row r="4034" spans="7:8" x14ac:dyDescent="0.45">
      <c r="G4034" t="s">
        <v>8221</v>
      </c>
      <c r="H4034">
        <v>0</v>
      </c>
    </row>
    <row r="4035" spans="7:8" x14ac:dyDescent="0.45">
      <c r="G4035" t="s">
        <v>8221</v>
      </c>
      <c r="H4035">
        <v>7</v>
      </c>
    </row>
    <row r="4036" spans="7:8" x14ac:dyDescent="0.45">
      <c r="G4036" t="s">
        <v>8221</v>
      </c>
      <c r="H4036">
        <v>94</v>
      </c>
    </row>
    <row r="4037" spans="7:8" x14ac:dyDescent="0.45">
      <c r="G4037" t="s">
        <v>8221</v>
      </c>
      <c r="H4037">
        <v>2</v>
      </c>
    </row>
    <row r="4038" spans="7:8" x14ac:dyDescent="0.45">
      <c r="G4038" t="s">
        <v>8221</v>
      </c>
      <c r="H4038">
        <v>25</v>
      </c>
    </row>
    <row r="4039" spans="7:8" x14ac:dyDescent="0.45">
      <c r="G4039" t="s">
        <v>8221</v>
      </c>
      <c r="H4039">
        <v>17</v>
      </c>
    </row>
    <row r="4040" spans="7:8" x14ac:dyDescent="0.45">
      <c r="G4040" t="s">
        <v>8221</v>
      </c>
      <c r="H4040">
        <v>2</v>
      </c>
    </row>
    <row r="4041" spans="7:8" x14ac:dyDescent="0.45">
      <c r="G4041" t="s">
        <v>8221</v>
      </c>
      <c r="H4041">
        <v>4</v>
      </c>
    </row>
    <row r="4042" spans="7:8" x14ac:dyDescent="0.45">
      <c r="G4042" t="s">
        <v>8221</v>
      </c>
      <c r="H4042">
        <v>5</v>
      </c>
    </row>
    <row r="4043" spans="7:8" x14ac:dyDescent="0.45">
      <c r="G4043" t="s">
        <v>8221</v>
      </c>
      <c r="H4043">
        <v>2</v>
      </c>
    </row>
    <row r="4044" spans="7:8" x14ac:dyDescent="0.45">
      <c r="G4044" t="s">
        <v>8221</v>
      </c>
      <c r="H4044">
        <v>2</v>
      </c>
    </row>
    <row r="4045" spans="7:8" x14ac:dyDescent="0.45">
      <c r="G4045" t="s">
        <v>8221</v>
      </c>
      <c r="H4045">
        <v>3</v>
      </c>
    </row>
    <row r="4046" spans="7:8" x14ac:dyDescent="0.45">
      <c r="G4046" t="s">
        <v>8221</v>
      </c>
      <c r="H4046">
        <v>0</v>
      </c>
    </row>
    <row r="4047" spans="7:8" x14ac:dyDescent="0.45">
      <c r="G4047" t="s">
        <v>8221</v>
      </c>
      <c r="H4047">
        <v>4</v>
      </c>
    </row>
    <row r="4048" spans="7:8" x14ac:dyDescent="0.45">
      <c r="G4048" t="s">
        <v>8221</v>
      </c>
      <c r="H4048">
        <v>1</v>
      </c>
    </row>
    <row r="4049" spans="7:8" x14ac:dyDescent="0.45">
      <c r="G4049" t="s">
        <v>8221</v>
      </c>
      <c r="H4049">
        <v>12</v>
      </c>
    </row>
    <row r="4050" spans="7:8" x14ac:dyDescent="0.45">
      <c r="G4050" t="s">
        <v>8221</v>
      </c>
      <c r="H4050">
        <v>4</v>
      </c>
    </row>
    <row r="4051" spans="7:8" x14ac:dyDescent="0.45">
      <c r="G4051" t="s">
        <v>8221</v>
      </c>
      <c r="H4051">
        <v>91</v>
      </c>
    </row>
    <row r="4052" spans="7:8" x14ac:dyDescent="0.45">
      <c r="G4052" t="s">
        <v>8221</v>
      </c>
      <c r="H4052">
        <v>1</v>
      </c>
    </row>
    <row r="4053" spans="7:8" x14ac:dyDescent="0.45">
      <c r="G4053" t="s">
        <v>8221</v>
      </c>
      <c r="H4053">
        <v>1</v>
      </c>
    </row>
    <row r="4054" spans="7:8" x14ac:dyDescent="0.45">
      <c r="G4054" t="s">
        <v>8221</v>
      </c>
      <c r="H4054">
        <v>0</v>
      </c>
    </row>
    <row r="4055" spans="7:8" x14ac:dyDescent="0.45">
      <c r="G4055" t="s">
        <v>8221</v>
      </c>
      <c r="H4055">
        <v>13</v>
      </c>
    </row>
    <row r="4056" spans="7:8" x14ac:dyDescent="0.45">
      <c r="G4056" t="s">
        <v>8221</v>
      </c>
      <c r="H4056">
        <v>2</v>
      </c>
    </row>
    <row r="4057" spans="7:8" x14ac:dyDescent="0.45">
      <c r="G4057" t="s">
        <v>8221</v>
      </c>
      <c r="H4057">
        <v>0</v>
      </c>
    </row>
    <row r="4058" spans="7:8" x14ac:dyDescent="0.45">
      <c r="G4058" t="s">
        <v>8221</v>
      </c>
      <c r="H4058">
        <v>21</v>
      </c>
    </row>
    <row r="4059" spans="7:8" x14ac:dyDescent="0.45">
      <c r="G4059" t="s">
        <v>8221</v>
      </c>
      <c r="H4059">
        <v>9</v>
      </c>
    </row>
    <row r="4060" spans="7:8" x14ac:dyDescent="0.45">
      <c r="G4060" t="s">
        <v>8221</v>
      </c>
      <c r="H4060">
        <v>6</v>
      </c>
    </row>
    <row r="4061" spans="7:8" x14ac:dyDescent="0.45">
      <c r="G4061" t="s">
        <v>8221</v>
      </c>
      <c r="H4061">
        <v>4</v>
      </c>
    </row>
    <row r="4062" spans="7:8" x14ac:dyDescent="0.45">
      <c r="G4062" t="s">
        <v>8221</v>
      </c>
      <c r="H4062">
        <v>7</v>
      </c>
    </row>
    <row r="4063" spans="7:8" x14ac:dyDescent="0.45">
      <c r="G4063" t="s">
        <v>8221</v>
      </c>
      <c r="H4063">
        <v>5</v>
      </c>
    </row>
    <row r="4064" spans="7:8" x14ac:dyDescent="0.45">
      <c r="G4064" t="s">
        <v>8221</v>
      </c>
      <c r="H4064">
        <v>0</v>
      </c>
    </row>
    <row r="4065" spans="7:8" x14ac:dyDescent="0.45">
      <c r="G4065" t="s">
        <v>8221</v>
      </c>
      <c r="H4065">
        <v>3</v>
      </c>
    </row>
    <row r="4066" spans="7:8" x14ac:dyDescent="0.45">
      <c r="G4066" t="s">
        <v>8221</v>
      </c>
      <c r="H4066">
        <v>9</v>
      </c>
    </row>
    <row r="4067" spans="7:8" x14ac:dyDescent="0.45">
      <c r="G4067" t="s">
        <v>8221</v>
      </c>
      <c r="H4067">
        <v>6</v>
      </c>
    </row>
    <row r="4068" spans="7:8" x14ac:dyDescent="0.45">
      <c r="G4068" t="s">
        <v>8221</v>
      </c>
      <c r="H4068">
        <v>4</v>
      </c>
    </row>
    <row r="4069" spans="7:8" x14ac:dyDescent="0.45">
      <c r="G4069" t="s">
        <v>8221</v>
      </c>
      <c r="H4069">
        <v>1</v>
      </c>
    </row>
    <row r="4070" spans="7:8" x14ac:dyDescent="0.45">
      <c r="G4070" t="s">
        <v>8221</v>
      </c>
      <c r="H4070">
        <v>17</v>
      </c>
    </row>
    <row r="4071" spans="7:8" x14ac:dyDescent="0.45">
      <c r="G4071" t="s">
        <v>8221</v>
      </c>
      <c r="H4071">
        <v>1</v>
      </c>
    </row>
    <row r="4072" spans="7:8" x14ac:dyDescent="0.45">
      <c r="G4072" t="s">
        <v>8221</v>
      </c>
      <c r="H4072">
        <v>13</v>
      </c>
    </row>
    <row r="4073" spans="7:8" x14ac:dyDescent="0.45">
      <c r="G4073" t="s">
        <v>8221</v>
      </c>
      <c r="H4073">
        <v>6</v>
      </c>
    </row>
    <row r="4074" spans="7:8" x14ac:dyDescent="0.45">
      <c r="G4074" t="s">
        <v>8221</v>
      </c>
      <c r="H4074">
        <v>0</v>
      </c>
    </row>
    <row r="4075" spans="7:8" x14ac:dyDescent="0.45">
      <c r="G4075" t="s">
        <v>8221</v>
      </c>
      <c r="H4075">
        <v>2</v>
      </c>
    </row>
    <row r="4076" spans="7:8" x14ac:dyDescent="0.45">
      <c r="G4076" t="s">
        <v>8221</v>
      </c>
      <c r="H4076">
        <v>2</v>
      </c>
    </row>
    <row r="4077" spans="7:8" x14ac:dyDescent="0.45">
      <c r="G4077" t="s">
        <v>8221</v>
      </c>
      <c r="H4077">
        <v>21</v>
      </c>
    </row>
    <row r="4078" spans="7:8" x14ac:dyDescent="0.45">
      <c r="G4078" t="s">
        <v>8221</v>
      </c>
      <c r="H4078">
        <v>13</v>
      </c>
    </row>
    <row r="4079" spans="7:8" x14ac:dyDescent="0.45">
      <c r="G4079" t="s">
        <v>8221</v>
      </c>
      <c r="H4079">
        <v>0</v>
      </c>
    </row>
    <row r="4080" spans="7:8" x14ac:dyDescent="0.45">
      <c r="G4080" t="s">
        <v>8221</v>
      </c>
      <c r="H4080">
        <v>6</v>
      </c>
    </row>
    <row r="4081" spans="7:8" x14ac:dyDescent="0.45">
      <c r="G4081" t="s">
        <v>8221</v>
      </c>
      <c r="H4081">
        <v>0</v>
      </c>
    </row>
    <row r="4082" spans="7:8" x14ac:dyDescent="0.45">
      <c r="G4082" t="s">
        <v>8221</v>
      </c>
      <c r="H4082">
        <v>1</v>
      </c>
    </row>
    <row r="4083" spans="7:8" x14ac:dyDescent="0.45">
      <c r="G4083" t="s">
        <v>8221</v>
      </c>
      <c r="H4083">
        <v>0</v>
      </c>
    </row>
    <row r="4084" spans="7:8" x14ac:dyDescent="0.45">
      <c r="G4084" t="s">
        <v>8221</v>
      </c>
      <c r="H4084">
        <v>12</v>
      </c>
    </row>
    <row r="4085" spans="7:8" x14ac:dyDescent="0.45">
      <c r="G4085" t="s">
        <v>8221</v>
      </c>
      <c r="H4085">
        <v>2</v>
      </c>
    </row>
    <row r="4086" spans="7:8" x14ac:dyDescent="0.45">
      <c r="G4086" t="s">
        <v>8221</v>
      </c>
      <c r="H4086">
        <v>6</v>
      </c>
    </row>
    <row r="4087" spans="7:8" x14ac:dyDescent="0.45">
      <c r="G4087" t="s">
        <v>8221</v>
      </c>
      <c r="H4087">
        <v>1</v>
      </c>
    </row>
    <row r="4088" spans="7:8" x14ac:dyDescent="0.45">
      <c r="G4088" t="s">
        <v>8221</v>
      </c>
      <c r="H4088">
        <v>1</v>
      </c>
    </row>
    <row r="4089" spans="7:8" x14ac:dyDescent="0.45">
      <c r="G4089" t="s">
        <v>8221</v>
      </c>
      <c r="H4089">
        <v>5</v>
      </c>
    </row>
    <row r="4090" spans="7:8" x14ac:dyDescent="0.45">
      <c r="G4090" t="s">
        <v>8221</v>
      </c>
      <c r="H4090">
        <v>0</v>
      </c>
    </row>
    <row r="4091" spans="7:8" x14ac:dyDescent="0.45">
      <c r="G4091" t="s">
        <v>8221</v>
      </c>
      <c r="H4091">
        <v>3</v>
      </c>
    </row>
    <row r="4092" spans="7:8" x14ac:dyDescent="0.45">
      <c r="G4092" t="s">
        <v>8221</v>
      </c>
      <c r="H4092">
        <v>8</v>
      </c>
    </row>
    <row r="4093" spans="7:8" x14ac:dyDescent="0.45">
      <c r="G4093" t="s">
        <v>8221</v>
      </c>
      <c r="H4093">
        <v>3</v>
      </c>
    </row>
    <row r="4094" spans="7:8" x14ac:dyDescent="0.45">
      <c r="G4094" t="s">
        <v>8221</v>
      </c>
      <c r="H4094">
        <v>8</v>
      </c>
    </row>
    <row r="4095" spans="7:8" x14ac:dyDescent="0.45">
      <c r="G4095" t="s">
        <v>8221</v>
      </c>
      <c r="H4095">
        <v>1</v>
      </c>
    </row>
    <row r="4096" spans="7:8" x14ac:dyDescent="0.45">
      <c r="G4096" t="s">
        <v>8221</v>
      </c>
      <c r="H4096">
        <v>4</v>
      </c>
    </row>
    <row r="4097" spans="7:8" x14ac:dyDescent="0.45">
      <c r="G4097" t="s">
        <v>8221</v>
      </c>
      <c r="H4097">
        <v>8</v>
      </c>
    </row>
    <row r="4098" spans="7:8" x14ac:dyDescent="0.45">
      <c r="G4098" t="s">
        <v>8221</v>
      </c>
      <c r="H4098">
        <v>1</v>
      </c>
    </row>
    <row r="4099" spans="7:8" x14ac:dyDescent="0.45">
      <c r="G4099" t="s">
        <v>8221</v>
      </c>
      <c r="H4099">
        <v>5</v>
      </c>
    </row>
    <row r="4100" spans="7:8" x14ac:dyDescent="0.45">
      <c r="G4100" t="s">
        <v>8221</v>
      </c>
      <c r="H4100">
        <v>0</v>
      </c>
    </row>
    <row r="4101" spans="7:8" x14ac:dyDescent="0.45">
      <c r="G4101" t="s">
        <v>8221</v>
      </c>
      <c r="H4101">
        <v>0</v>
      </c>
    </row>
    <row r="4102" spans="7:8" x14ac:dyDescent="0.45">
      <c r="G4102" t="s">
        <v>8221</v>
      </c>
      <c r="H4102">
        <v>1</v>
      </c>
    </row>
    <row r="4103" spans="7:8" x14ac:dyDescent="0.45">
      <c r="G4103" t="s">
        <v>8221</v>
      </c>
      <c r="H4103">
        <v>0</v>
      </c>
    </row>
    <row r="4104" spans="7:8" x14ac:dyDescent="0.45">
      <c r="G4104" t="s">
        <v>8221</v>
      </c>
      <c r="H4104">
        <v>0</v>
      </c>
    </row>
    <row r="4105" spans="7:8" x14ac:dyDescent="0.45">
      <c r="G4105" t="s">
        <v>8221</v>
      </c>
      <c r="H4105">
        <v>6</v>
      </c>
    </row>
    <row r="4106" spans="7:8" x14ac:dyDescent="0.45">
      <c r="G4106" t="s">
        <v>8221</v>
      </c>
      <c r="H4106">
        <v>6</v>
      </c>
    </row>
    <row r="4107" spans="7:8" x14ac:dyDescent="0.45">
      <c r="G4107" t="s">
        <v>8221</v>
      </c>
      <c r="H4107">
        <v>14</v>
      </c>
    </row>
    <row r="4108" spans="7:8" x14ac:dyDescent="0.45">
      <c r="G4108" t="s">
        <v>8221</v>
      </c>
      <c r="H4108">
        <v>6</v>
      </c>
    </row>
    <row r="4109" spans="7:8" x14ac:dyDescent="0.45">
      <c r="G4109" t="s">
        <v>8221</v>
      </c>
      <c r="H4109">
        <v>33</v>
      </c>
    </row>
    <row r="4110" spans="7:8" x14ac:dyDescent="0.45">
      <c r="G4110" t="s">
        <v>8221</v>
      </c>
      <c r="H4110">
        <v>4</v>
      </c>
    </row>
    <row r="4111" spans="7:8" x14ac:dyDescent="0.45">
      <c r="G4111" t="s">
        <v>8221</v>
      </c>
      <c r="H4111">
        <v>1</v>
      </c>
    </row>
    <row r="4112" spans="7:8" x14ac:dyDescent="0.45">
      <c r="G4112" t="s">
        <v>8221</v>
      </c>
      <c r="H4112">
        <v>0</v>
      </c>
    </row>
    <row r="4113" spans="7:8" x14ac:dyDescent="0.45">
      <c r="G4113" t="s">
        <v>8221</v>
      </c>
      <c r="H4113">
        <v>6</v>
      </c>
    </row>
    <row r="4114" spans="7:8" x14ac:dyDescent="0.45">
      <c r="G4114" t="s">
        <v>8221</v>
      </c>
      <c r="H4114">
        <v>6</v>
      </c>
    </row>
    <row r="4115" spans="7:8" x14ac:dyDescent="0.45">
      <c r="G4115" t="s">
        <v>8221</v>
      </c>
      <c r="H4115">
        <v>1</v>
      </c>
    </row>
    <row r="4116" spans="7:8" x14ac:dyDescent="0.45">
      <c r="G4116" t="s">
        <v>8221</v>
      </c>
      <c r="H4116">
        <v>3</v>
      </c>
    </row>
  </sheetData>
  <autoFilter ref="G2:H4116" xr:uid="{031DC4A6-78BB-407B-B57E-8FA4C518F887}"/>
  <conditionalFormatting sqref="G3:G4116">
    <cfRule type="containsText" dxfId="3" priority="1" operator="containsText" text="canceled">
      <formula>NOT(ISERROR(SEARCH("canceled",G3)))</formula>
    </cfRule>
    <cfRule type="containsText" dxfId="2" priority="2" operator="containsText" text="failed">
      <formula>NOT(ISERROR(SEARCH("failed",G3)))</formula>
    </cfRule>
    <cfRule type="containsText" dxfId="1" priority="3" operator="containsText" text="live">
      <formula>NOT(ISERROR(SEARCH("live",G3)))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Source Data</vt:lpstr>
      <vt:lpstr>Category Outcome Analysis</vt:lpstr>
      <vt:lpstr>Sub-Category Outcome Analysis</vt:lpstr>
      <vt:lpstr>Monthly Outcome Analysis</vt:lpstr>
      <vt:lpstr>Project Size Analysis</vt:lpstr>
      <vt:lpstr>Sheet7</vt:lpstr>
      <vt:lpstr>Average</vt:lpstr>
      <vt:lpstr>Average_Donation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j</cp:lastModifiedBy>
  <dcterms:created xsi:type="dcterms:W3CDTF">2017-04-20T15:17:24Z</dcterms:created>
  <dcterms:modified xsi:type="dcterms:W3CDTF">2020-12-16T23:02:53Z</dcterms:modified>
</cp:coreProperties>
</file>