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202300"/>
  <mc:AlternateContent xmlns:mc="http://schemas.openxmlformats.org/markup-compatibility/2006">
    <mc:Choice Requires="x15">
      <x15ac:absPath xmlns:x15ac="http://schemas.microsoft.com/office/spreadsheetml/2010/11/ac" url="C:\Users\cshavers\Desktop\cURRENT pROJECTS\CTX Upgrades\"/>
    </mc:Choice>
  </mc:AlternateContent>
  <xr:revisionPtr revIDLastSave="0" documentId="13_ncr:1_{FE0BEEE4-2807-4539-8B8C-F3CAF0A04414}" xr6:coauthVersionLast="47" xr6:coauthVersionMax="47" xr10:uidLastSave="{00000000-0000-0000-0000-000000000000}"/>
  <bookViews>
    <workbookView xWindow="28680" yWindow="-120" windowWidth="29040" windowHeight="15990" activeTab="1" xr2:uid="{42339179-BAF3-4BF6-8356-45CC0645AA7A}"/>
  </bookViews>
  <sheets>
    <sheet name="CTX Upgrades" sheetId="2" r:id="rId1"/>
    <sheet name="CTX Rollout Phase 1" sheetId="3" r:id="rId2"/>
    <sheet name="Line Spec" sheetId="4" r:id="rId3"/>
    <sheet name="Sheet1" sheetId="5" r:id="rId4"/>
  </sheets>
  <definedNames>
    <definedName name="_xlnm._FilterDatabase" localSheetId="1" hidden="1">'CTX Rollout Phase 1'!$A$12:$S$47</definedName>
    <definedName name="_xlnm._FilterDatabase" localSheetId="0" hidden="1">'CTX Upgrades'!$A$1:$C$58</definedName>
    <definedName name="Slicer_Install_Week">#N/A</definedName>
    <definedName name="Slicer_Restaurant">#N/A</definedName>
    <definedName name="Slicer_Stat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50" i="3" l="1"/>
  <c r="U44" i="3"/>
  <c r="U23" i="3" l="1"/>
  <c r="U18" i="3"/>
  <c r="U14" i="3"/>
  <c r="U41" i="3"/>
  <c r="U38" i="3"/>
  <c r="U35" i="3"/>
  <c r="U32" i="3"/>
  <c r="U30" i="3"/>
  <c r="U28" i="3"/>
  <c r="U13" i="3"/>
  <c r="S50" i="3" l="1"/>
  <c r="U12" i="3"/>
  <c r="D16" i="2" l="1"/>
  <c r="D7" i="2" l="1"/>
  <c r="D2" i="2"/>
</calcChain>
</file>

<file path=xl/sharedStrings.xml><?xml version="1.0" encoding="utf-8"?>
<sst xmlns="http://schemas.openxmlformats.org/spreadsheetml/2006/main" count="647" uniqueCount="238">
  <si>
    <t>Restaurant</t>
  </si>
  <si>
    <t>205 Riverside Dr TN</t>
  </si>
  <si>
    <t>Andrew Dashkovitz</t>
  </si>
  <si>
    <t>206 Bowling Green KY</t>
  </si>
  <si>
    <t>208 Kingston Pike TN</t>
  </si>
  <si>
    <t>214 Franklin TN</t>
  </si>
  <si>
    <t>215 Hurstbourne Ln KY</t>
  </si>
  <si>
    <t>216 Hermitage TN</t>
  </si>
  <si>
    <t>225 Florence KY</t>
  </si>
  <si>
    <t>Richard Clark</t>
  </si>
  <si>
    <t>230 Eastgate OH</t>
  </si>
  <si>
    <t>232 Cookeville TN</t>
  </si>
  <si>
    <t>233 Paducah KY</t>
  </si>
  <si>
    <t>248 Springdale OH</t>
  </si>
  <si>
    <t>249 Cleveland TN</t>
  </si>
  <si>
    <t>253 Western Hills OH</t>
  </si>
  <si>
    <t>257 Owensboro KY</t>
  </si>
  <si>
    <t>258 Elizabethtown KY</t>
  </si>
  <si>
    <t>261 Alcoa TN</t>
  </si>
  <si>
    <t>263 Lebanon TN</t>
  </si>
  <si>
    <t>270 Gallatin TN</t>
  </si>
  <si>
    <t>275 Canton GA</t>
  </si>
  <si>
    <t>278 Centerville GA</t>
  </si>
  <si>
    <t>284 Bloomington IN</t>
  </si>
  <si>
    <t>Rick Clark</t>
  </si>
  <si>
    <t>285 Tupelo MS</t>
  </si>
  <si>
    <t>294 Reynoldsburg OH</t>
  </si>
  <si>
    <t>300 Morristown TN</t>
  </si>
  <si>
    <t>301 Concord NC</t>
  </si>
  <si>
    <t>Tammy Padgett</t>
  </si>
  <si>
    <t>302 Hopkinsville KY</t>
  </si>
  <si>
    <t>310 Hickory NC</t>
  </si>
  <si>
    <t>312 Stockbridge GA</t>
  </si>
  <si>
    <t>317 Panama City FL</t>
  </si>
  <si>
    <t>322 Charleston SC</t>
  </si>
  <si>
    <t>326 Milford OH</t>
  </si>
  <si>
    <t>330 Austell GA</t>
  </si>
  <si>
    <t>334 Dickson TN</t>
  </si>
  <si>
    <t>335 Southport IN</t>
  </si>
  <si>
    <t xml:space="preserve">Rick Clark </t>
  </si>
  <si>
    <t>336 Glen Allen VA</t>
  </si>
  <si>
    <t>340 Middletown OH</t>
  </si>
  <si>
    <t>342 Manchester TN</t>
  </si>
  <si>
    <t>345 Marion  IL</t>
  </si>
  <si>
    <t>346 Hiram GA</t>
  </si>
  <si>
    <t>349 Ft. Wayne IN</t>
  </si>
  <si>
    <t>352 Christiansburg VA</t>
  </si>
  <si>
    <t>356 Bellevue TN</t>
  </si>
  <si>
    <t>359 Cold Spring KY</t>
  </si>
  <si>
    <t>361 East Town TN</t>
  </si>
  <si>
    <t>366 Turkey Creek TN</t>
  </si>
  <si>
    <t>370 Ft. Oglethorpe GA</t>
  </si>
  <si>
    <t>373 Barboursville  WV</t>
  </si>
  <si>
    <t>377 Olive Branch MS</t>
  </si>
  <si>
    <t>383 Mansfield OH</t>
  </si>
  <si>
    <t>384 Chester VA</t>
  </si>
  <si>
    <t>388 Springfield TN</t>
  </si>
  <si>
    <t>397 N. Charleston SC</t>
  </si>
  <si>
    <t>404 Canal Winchester OH</t>
  </si>
  <si>
    <t>406 Greenwood IN</t>
  </si>
  <si>
    <t>413 Danville KY</t>
  </si>
  <si>
    <t>414 Harrison OH</t>
  </si>
  <si>
    <t>415 Aiken SC</t>
  </si>
  <si>
    <t>424 Summerville SC</t>
  </si>
  <si>
    <t>RDO/AD</t>
  </si>
  <si>
    <t>CTX/Grill</t>
  </si>
  <si>
    <t>CTX</t>
  </si>
  <si>
    <t>Grill</t>
  </si>
  <si>
    <t>CTX/Flat</t>
  </si>
  <si>
    <t>CTX/Grill***</t>
  </si>
  <si>
    <t>*recommend full conversion to SYS, indiviual quote</t>
  </si>
  <si>
    <t>*recommend full conversion to SYS, indiviual quote (~$10,000 or slightly less)</t>
  </si>
  <si>
    <t>*just needs a 52" Atosa lowboy to finish CTX/Grill conversation, ~$4,500</t>
  </si>
  <si>
    <t>Starting point based on Ray/Ken's recommendation. Greater growth potential from base numbers with Steak addition and Marketing</t>
  </si>
  <si>
    <t>Steve Eberhart</t>
  </si>
  <si>
    <t>Equipment</t>
  </si>
  <si>
    <t>Cost</t>
  </si>
  <si>
    <t>Atosa Char 48"</t>
  </si>
  <si>
    <t>52" Atosa Equipment Base</t>
  </si>
  <si>
    <t>345 Marion  IL</t>
  </si>
  <si>
    <t>Berkel Slicer</t>
  </si>
  <si>
    <t>CTX Load</t>
  </si>
  <si>
    <t>Tender Cooler</t>
  </si>
  <si>
    <t>52" Refrigerated Base                                             w/ Char Grill</t>
  </si>
  <si>
    <t>**Might need to have CTX electrical extended</t>
  </si>
  <si>
    <t>**Might need to have gas line for Char repositioned</t>
  </si>
  <si>
    <t xml:space="preserve">Fire </t>
  </si>
  <si>
    <t>Electrician</t>
  </si>
  <si>
    <t>Equipment or Plumber</t>
  </si>
  <si>
    <t>Vendor</t>
  </si>
  <si>
    <t>Possible Re-work Needed:</t>
  </si>
  <si>
    <t>Sham                       (if)</t>
  </si>
  <si>
    <t>CTX plus Char Line Setup *All lines need to be in this configuration</t>
  </si>
  <si>
    <t>**Might need to have ansul lines repositioned</t>
  </si>
  <si>
    <t>Slicer ($1,850)</t>
  </si>
  <si>
    <t>Total</t>
  </si>
  <si>
    <t>Custom Pan Rail</t>
  </si>
  <si>
    <t>Atosa Char 48" &amp; Rail</t>
  </si>
  <si>
    <t>Atosa Worktop ($2,980)</t>
  </si>
  <si>
    <t>3x Induction ($2,470)</t>
  </si>
  <si>
    <t>52" Base ($4,800)</t>
  </si>
  <si>
    <t>48" Char ($2,000)</t>
  </si>
  <si>
    <t>Char Pan Rail ($200)</t>
  </si>
  <si>
    <t>Install Week</t>
  </si>
  <si>
    <t>Go Live</t>
  </si>
  <si>
    <t>TBD</t>
  </si>
  <si>
    <t>n/a</t>
  </si>
  <si>
    <t>P4 W1</t>
  </si>
  <si>
    <t>P4 W2</t>
  </si>
  <si>
    <t>P4 W3</t>
  </si>
  <si>
    <t>P4 W4</t>
  </si>
  <si>
    <t>P5 W1</t>
  </si>
  <si>
    <t>P5 W2</t>
  </si>
  <si>
    <t>P5 W3</t>
  </si>
  <si>
    <t>P5 W4</t>
  </si>
  <si>
    <t>P6 W1</t>
  </si>
  <si>
    <t>P6 W2</t>
  </si>
  <si>
    <t>P6 W3</t>
  </si>
  <si>
    <t>*** All Slicers in by 4/21 ***</t>
  </si>
  <si>
    <t>Order Date</t>
  </si>
  <si>
    <t>Installer</t>
  </si>
  <si>
    <t>Frt Comp.</t>
  </si>
  <si>
    <t>Pro Number</t>
  </si>
  <si>
    <t>Ship Date</t>
  </si>
  <si>
    <t>TOTAL</t>
  </si>
  <si>
    <t>Address</t>
  </si>
  <si>
    <t>State</t>
  </si>
  <si>
    <t>City</t>
  </si>
  <si>
    <t>Zip</t>
  </si>
  <si>
    <t>674 North Riverside Drive</t>
  </si>
  <si>
    <t>CLARKSVILLE</t>
  </si>
  <si>
    <t>TN</t>
  </si>
  <si>
    <t>8077 Kingston Pike</t>
  </si>
  <si>
    <t>KNOXVILLE</t>
  </si>
  <si>
    <t xml:space="preserve">1202 Murfreesboro Road   </t>
  </si>
  <si>
    <t>FRANKLIN</t>
  </si>
  <si>
    <t>5500 OLD HICKORY BLVD</t>
  </si>
  <si>
    <t>HERMITAGE</t>
  </si>
  <si>
    <t>4531 EASTGATE BLVD</t>
  </si>
  <si>
    <t>CINCINNATI</t>
  </si>
  <si>
    <t>OH</t>
  </si>
  <si>
    <t>1401 INTERSTATE DRIVE</t>
  </si>
  <si>
    <t>COOKVILLE</t>
  </si>
  <si>
    <t>11315 Princeton Pike</t>
  </si>
  <si>
    <t>SPRINGDALE</t>
  </si>
  <si>
    <t xml:space="preserve"> 148 Paul Huff Parkway, N.W.  </t>
  </si>
  <si>
    <t>CLEVELAND</t>
  </si>
  <si>
    <t>5075 Crookshank Road</t>
  </si>
  <si>
    <t>364 Fountain view Circle</t>
  </si>
  <si>
    <t>ALCOA</t>
  </si>
  <si>
    <t xml:space="preserve"> 902 Murfreesboro Road</t>
  </si>
  <si>
    <t>LEBANON</t>
  </si>
  <si>
    <t>1009 Village Green Crossing</t>
  </si>
  <si>
    <t>GALLATIN</t>
  </si>
  <si>
    <t>2990 Watson Blvd.</t>
  </si>
  <si>
    <t>CENTERVILLE</t>
  </si>
  <si>
    <t>GA</t>
  </si>
  <si>
    <t>2272 Baltimore/Reynoldsburg Rd</t>
  </si>
  <si>
    <t>REYNOLDSBURG</t>
  </si>
  <si>
    <t>3412 W. Andrew Johnson Hwy.</t>
  </si>
  <si>
    <t>MORRISTOWN</t>
  </si>
  <si>
    <t>3511 Hwy 138 SE</t>
  </si>
  <si>
    <t>STOCKBRIDGE</t>
  </si>
  <si>
    <t>SC</t>
  </si>
  <si>
    <t>1088 State Route 28</t>
  </si>
  <si>
    <t>MILFORD</t>
  </si>
  <si>
    <t>4130 Austell Road</t>
  </si>
  <si>
    <t xml:space="preserve">AUSTELL </t>
  </si>
  <si>
    <t>6930 S. Emerson Ave.</t>
  </si>
  <si>
    <t>INDIANAPOLIS</t>
  </si>
  <si>
    <t>IN</t>
  </si>
  <si>
    <t>3446 Village Drive</t>
  </si>
  <si>
    <t>2367 Hillsboro Blvd.</t>
  </si>
  <si>
    <t>MANCHESTER</t>
  </si>
  <si>
    <t>2808 W. DeYoung Street</t>
  </si>
  <si>
    <t>MARION</t>
  </si>
  <si>
    <t>IL</t>
  </si>
  <si>
    <t>4790 Jimmy Lee Smith Pkwy.</t>
  </si>
  <si>
    <t>HIRAM</t>
  </si>
  <si>
    <t>110 Coley Davis Court</t>
  </si>
  <si>
    <t>NASHVILLE</t>
  </si>
  <si>
    <t>100 Crossroads Blvd.</t>
  </si>
  <si>
    <t>COLD SPRING</t>
  </si>
  <si>
    <t>KY</t>
  </si>
  <si>
    <t>3050 South Mall Road</t>
  </si>
  <si>
    <t>11036 Parkside Drive</t>
  </si>
  <si>
    <t xml:space="preserve">2542 Battlefield Parkway   </t>
  </si>
  <si>
    <t>FT. OGELTHORPE</t>
  </si>
  <si>
    <t>1335 N. Lexington-Spring Mill Road</t>
  </si>
  <si>
    <t>MANSFIELD</t>
  </si>
  <si>
    <t>12301 Bermuda Cross Roads Lane</t>
  </si>
  <si>
    <t>CHESTER</t>
  </si>
  <si>
    <t>VA</t>
  </si>
  <si>
    <t>3535 Tom Austin Hwy.</t>
  </si>
  <si>
    <t xml:space="preserve">SPRINGFIELD </t>
  </si>
  <si>
    <t>6224 North Davis Hwy</t>
  </si>
  <si>
    <t>CANAL WINCHESTER</t>
  </si>
  <si>
    <t>616 Ring Road</t>
  </si>
  <si>
    <t>HARRISON</t>
  </si>
  <si>
    <t>168 South Aiken Lane, Suite 300</t>
  </si>
  <si>
    <t>AIKEN</t>
  </si>
  <si>
    <t>315 Azalea Square Blvd</t>
  </si>
  <si>
    <t>SUMMERVILLE</t>
  </si>
  <si>
    <t>205 O'Charley's</t>
  </si>
  <si>
    <t>208 O'Charley's</t>
  </si>
  <si>
    <t>214 O'Charley's</t>
  </si>
  <si>
    <t>216 O'Charley's</t>
  </si>
  <si>
    <t>230 O'Charley's</t>
  </si>
  <si>
    <t>232 O'Charley's</t>
  </si>
  <si>
    <t>248 O'Charley's</t>
  </si>
  <si>
    <t>249 O'Charley's</t>
  </si>
  <si>
    <t>253 O'Charley's</t>
  </si>
  <si>
    <t>261 O'Charley's</t>
  </si>
  <si>
    <t>263 O'Charley's</t>
  </si>
  <si>
    <t>270 O'Charley's</t>
  </si>
  <si>
    <t>278 O'Charley's</t>
  </si>
  <si>
    <t>294 O'Charley's</t>
  </si>
  <si>
    <t>300 O'Charley's</t>
  </si>
  <si>
    <t>312 O'Charley's</t>
  </si>
  <si>
    <t>326 O'Charley's</t>
  </si>
  <si>
    <t>330 O'Charley's</t>
  </si>
  <si>
    <t>335 O'Charley's</t>
  </si>
  <si>
    <t>340 O'Charley's</t>
  </si>
  <si>
    <t>342 O'Charley's</t>
  </si>
  <si>
    <t>345 O'Charley's</t>
  </si>
  <si>
    <t>346 O'Charley's</t>
  </si>
  <si>
    <t>356 O'Charley's</t>
  </si>
  <si>
    <t>359 O'Charley's</t>
  </si>
  <si>
    <t>361 O'Charley's</t>
  </si>
  <si>
    <t>366 O'Charley's</t>
  </si>
  <si>
    <t>370 O'Charley's</t>
  </si>
  <si>
    <t>383 O'Charley's</t>
  </si>
  <si>
    <t>384 O'Charley's</t>
  </si>
  <si>
    <t>388 O'Charley's</t>
  </si>
  <si>
    <t>404 O'Charley's</t>
  </si>
  <si>
    <t>414 O'Charley's</t>
  </si>
  <si>
    <t>415 O'Charley's</t>
  </si>
  <si>
    <t>424 O'Charley's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</si>
</sst>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6" formatCode="&quot;$&quot;#,##0_);[Red]\(&quot;$&quot;#,##0\)"/>
    <numFmt numFmtId="44" formatCode="_(&quot;$&quot;* #,##0.00_);_(&quot;$&quot;* \(#,##0.00\);_(&quot;$&quot;* &quot;-&quot;??_);_(@_)"/>
    <numFmt numFmtId="164" formatCode="&quot;$&quot;#,##0"/>
    <numFmt numFmtId="165" formatCode="m/d/yy;@"/>
  </numFmts>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Aptos Narrow"/>
      <family val="2"/>
    </font>
    <font>
      <u/>
      <sz val="11"/>
      <color theme="1"/>
      <name val="Aptos Narrow"/>
      <family val="2"/>
      <scheme val="minor"/>
    </font>
    <font>
      <sz val="8"/>
      <name val="Aptos Narrow"/>
      <family val="2"/>
      <scheme val="minor"/>
    </font>
    <font>
      <sz val="11"/>
      <name val="Aptos"/>
      <family val="2"/>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1"/>
        <bgColor indexed="64"/>
      </patternFill>
    </fill>
    <fill>
      <patternFill patternType="solid">
        <fgColor rgb="FFFFC0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8" tint="0.39997558519241921"/>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2">
    <xf numFmtId="0" fontId="0" fillId="0" borderId="0" xfId="0"/>
    <xf numFmtId="0" fontId="0" fillId="33" borderId="0" xfId="0" applyFill="1"/>
    <xf numFmtId="0" fontId="0" fillId="35" borderId="0" xfId="0" applyFill="1"/>
    <xf numFmtId="0" fontId="0" fillId="36" borderId="0" xfId="0" applyFill="1"/>
    <xf numFmtId="0" fontId="0" fillId="37" borderId="0" xfId="0" applyFill="1"/>
    <xf numFmtId="0" fontId="0" fillId="35" borderId="0" xfId="0" applyFill="1" applyAlignment="1">
      <alignment horizontal="center"/>
    </xf>
    <xf numFmtId="0" fontId="0" fillId="36" borderId="0" xfId="0" applyFill="1" applyAlignment="1">
      <alignment horizontal="center"/>
    </xf>
    <xf numFmtId="0" fontId="0" fillId="37" borderId="0" xfId="0" applyFill="1" applyAlignment="1">
      <alignment horizontal="center"/>
    </xf>
    <xf numFmtId="0" fontId="0" fillId="33" borderId="0" xfId="0" applyFill="1" applyAlignment="1">
      <alignment horizontal="center"/>
    </xf>
    <xf numFmtId="0" fontId="13" fillId="34" borderId="0" xfId="0" applyFont="1" applyFill="1"/>
    <xf numFmtId="0" fontId="13" fillId="34" borderId="0" xfId="0" applyFont="1" applyFill="1" applyAlignment="1">
      <alignment horizontal="center"/>
    </xf>
    <xf numFmtId="0" fontId="0" fillId="38" borderId="0" xfId="0" applyFill="1"/>
    <xf numFmtId="0" fontId="0" fillId="38" borderId="0" xfId="0" applyFill="1" applyAlignment="1">
      <alignment horizontal="center"/>
    </xf>
    <xf numFmtId="0" fontId="0" fillId="39" borderId="0" xfId="0" applyFill="1"/>
    <xf numFmtId="0" fontId="0" fillId="39" borderId="0" xfId="0" applyFill="1" applyAlignment="1">
      <alignment horizontal="center"/>
    </xf>
    <xf numFmtId="164" fontId="0" fillId="0" borderId="0" xfId="0" applyNumberFormat="1"/>
    <xf numFmtId="0" fontId="0" fillId="40" borderId="0" xfId="0" applyFill="1"/>
    <xf numFmtId="0" fontId="13" fillId="34" borderId="13" xfId="0" applyFont="1" applyFill="1" applyBorder="1" applyAlignment="1">
      <alignment horizontal="center"/>
    </xf>
    <xf numFmtId="0" fontId="0" fillId="38" borderId="13" xfId="0" applyFill="1" applyBorder="1"/>
    <xf numFmtId="0" fontId="0" fillId="38" borderId="13" xfId="0" applyFill="1" applyBorder="1" applyAlignment="1">
      <alignment horizontal="center"/>
    </xf>
    <xf numFmtId="0" fontId="0" fillId="37" borderId="13" xfId="0" applyFill="1" applyBorder="1"/>
    <xf numFmtId="0" fontId="0" fillId="37" borderId="13" xfId="0" applyFill="1" applyBorder="1" applyAlignment="1">
      <alignment horizontal="center"/>
    </xf>
    <xf numFmtId="0" fontId="0" fillId="39" borderId="13" xfId="0" applyFill="1" applyBorder="1"/>
    <xf numFmtId="0" fontId="0" fillId="39" borderId="13" xfId="0" applyFill="1" applyBorder="1" applyAlignment="1">
      <alignment horizontal="center"/>
    </xf>
    <xf numFmtId="0" fontId="0" fillId="0" borderId="0" xfId="0" applyAlignment="1">
      <alignment horizontal="center"/>
    </xf>
    <xf numFmtId="0" fontId="0" fillId="0" borderId="15" xfId="0" applyBorder="1"/>
    <xf numFmtId="0" fontId="0" fillId="0" borderId="16" xfId="0" applyBorder="1"/>
    <xf numFmtId="0" fontId="0" fillId="0" borderId="17" xfId="0" applyBorder="1" applyAlignment="1">
      <alignment horizontal="center" vertical="center"/>
    </xf>
    <xf numFmtId="0" fontId="0" fillId="0" borderId="0" xfId="0" applyAlignment="1">
      <alignment horizontal="center" vertical="center"/>
    </xf>
    <xf numFmtId="0" fontId="0" fillId="0" borderId="18" xfId="0" applyBorder="1"/>
    <xf numFmtId="0" fontId="0" fillId="0" borderId="19" xfId="0" applyBorder="1"/>
    <xf numFmtId="0" fontId="0" fillId="0" borderId="17" xfId="0" applyBorder="1"/>
    <xf numFmtId="0" fontId="0" fillId="0" borderId="20" xfId="0" applyBorder="1"/>
    <xf numFmtId="0" fontId="19" fillId="0" borderId="0" xfId="0" applyFont="1"/>
    <xf numFmtId="0" fontId="0" fillId="0" borderId="21" xfId="0" applyBorder="1"/>
    <xf numFmtId="0" fontId="0" fillId="0" borderId="22" xfId="0" applyBorder="1"/>
    <xf numFmtId="0" fontId="13" fillId="34" borderId="12" xfId="0" applyFont="1" applyFill="1" applyBorder="1" applyAlignment="1">
      <alignment horizontal="center" vertical="center"/>
    </xf>
    <xf numFmtId="0" fontId="13" fillId="34" borderId="10" xfId="0" applyFont="1" applyFill="1" applyBorder="1" applyAlignment="1">
      <alignment horizontal="center" vertical="center"/>
    </xf>
    <xf numFmtId="0" fontId="18" fillId="0" borderId="0" xfId="0" applyFont="1" applyAlignment="1">
      <alignment vertical="center" wrapText="1"/>
    </xf>
    <xf numFmtId="44" fontId="13" fillId="34" borderId="10" xfId="0" applyNumberFormat="1" applyFont="1" applyFill="1" applyBorder="1" applyAlignment="1">
      <alignment horizontal="center" vertical="center"/>
    </xf>
    <xf numFmtId="44" fontId="13" fillId="34" borderId="12" xfId="0" applyNumberFormat="1" applyFont="1" applyFill="1" applyBorder="1" applyAlignment="1">
      <alignment vertical="center"/>
    </xf>
    <xf numFmtId="0" fontId="13" fillId="34" borderId="10" xfId="0" applyFont="1" applyFill="1" applyBorder="1" applyAlignment="1">
      <alignment horizontal="center"/>
    </xf>
    <xf numFmtId="165" fontId="0" fillId="38" borderId="13" xfId="0" applyNumberFormat="1" applyFill="1" applyBorder="1" applyAlignment="1">
      <alignment horizontal="center"/>
    </xf>
    <xf numFmtId="44" fontId="0" fillId="38" borderId="13" xfId="0" applyNumberFormat="1" applyFill="1" applyBorder="1" applyAlignment="1">
      <alignment vertical="center"/>
    </xf>
    <xf numFmtId="0" fontId="0" fillId="41" borderId="13" xfId="0" applyFill="1" applyBorder="1"/>
    <xf numFmtId="165" fontId="0" fillId="41" borderId="13" xfId="0" applyNumberFormat="1" applyFill="1" applyBorder="1" applyAlignment="1">
      <alignment horizontal="center"/>
    </xf>
    <xf numFmtId="0" fontId="0" fillId="41" borderId="13" xfId="0" applyFill="1" applyBorder="1" applyAlignment="1">
      <alignment horizontal="center"/>
    </xf>
    <xf numFmtId="0" fontId="0" fillId="42" borderId="13" xfId="0" applyFill="1" applyBorder="1"/>
    <xf numFmtId="165" fontId="0" fillId="42" borderId="13" xfId="0" applyNumberFormat="1" applyFill="1" applyBorder="1" applyAlignment="1">
      <alignment horizontal="center"/>
    </xf>
    <xf numFmtId="0" fontId="0" fillId="42" borderId="13" xfId="0" applyFill="1" applyBorder="1" applyAlignment="1">
      <alignment horizontal="center"/>
    </xf>
    <xf numFmtId="0" fontId="0" fillId="43" borderId="13" xfId="0" applyFill="1" applyBorder="1"/>
    <xf numFmtId="165" fontId="0" fillId="43" borderId="13" xfId="0" applyNumberFormat="1" applyFill="1" applyBorder="1" applyAlignment="1">
      <alignment horizontal="center"/>
    </xf>
    <xf numFmtId="0" fontId="0" fillId="43" borderId="13" xfId="0" applyFill="1" applyBorder="1" applyAlignment="1">
      <alignment horizontal="center"/>
    </xf>
    <xf numFmtId="165" fontId="0" fillId="39" borderId="13" xfId="0" applyNumberFormat="1" applyFill="1" applyBorder="1" applyAlignment="1">
      <alignment horizontal="center"/>
    </xf>
    <xf numFmtId="165" fontId="0" fillId="37" borderId="13" xfId="0" applyNumberFormat="1" applyFill="1" applyBorder="1" applyAlignment="1">
      <alignment horizontal="center"/>
    </xf>
    <xf numFmtId="0" fontId="0" fillId="44" borderId="13" xfId="0" applyFill="1" applyBorder="1"/>
    <xf numFmtId="165" fontId="0" fillId="44" borderId="13" xfId="0" applyNumberFormat="1" applyFill="1" applyBorder="1" applyAlignment="1">
      <alignment horizontal="center"/>
    </xf>
    <xf numFmtId="0" fontId="0" fillId="44" borderId="13" xfId="0" applyFill="1" applyBorder="1" applyAlignment="1">
      <alignment horizontal="center"/>
    </xf>
    <xf numFmtId="0" fontId="0" fillId="0" borderId="17" xfId="0" applyBorder="1" applyAlignment="1">
      <alignment vertical="center"/>
    </xf>
    <xf numFmtId="0" fontId="0" fillId="45" borderId="13" xfId="0" applyFill="1" applyBorder="1"/>
    <xf numFmtId="165" fontId="0" fillId="45" borderId="13" xfId="0" applyNumberFormat="1" applyFill="1" applyBorder="1" applyAlignment="1">
      <alignment horizontal="center"/>
    </xf>
    <xf numFmtId="0" fontId="0" fillId="45" borderId="13" xfId="0" applyFill="1" applyBorder="1" applyAlignment="1">
      <alignment horizontal="center"/>
    </xf>
    <xf numFmtId="164" fontId="0" fillId="0" borderId="10" xfId="0" applyNumberFormat="1" applyBorder="1" applyAlignment="1">
      <alignment horizontal="center" vertical="center"/>
    </xf>
    <xf numFmtId="164" fontId="0" fillId="0" borderId="11" xfId="0" applyNumberFormat="1" applyBorder="1" applyAlignment="1">
      <alignment horizontal="center" vertical="center"/>
    </xf>
    <xf numFmtId="164" fontId="0" fillId="0" borderId="12" xfId="0" applyNumberFormat="1" applyBorder="1" applyAlignment="1">
      <alignment horizontal="center" vertical="center"/>
    </xf>
    <xf numFmtId="6" fontId="0" fillId="40" borderId="13" xfId="0" applyNumberFormat="1" applyFill="1" applyBorder="1" applyAlignment="1">
      <alignment horizontal="center" vertical="center"/>
    </xf>
    <xf numFmtId="0" fontId="0" fillId="40" borderId="13" xfId="0" applyFill="1" applyBorder="1" applyAlignment="1">
      <alignment horizontal="center" vertical="center"/>
    </xf>
    <xf numFmtId="0" fontId="0" fillId="0" borderId="13" xfId="0" applyBorder="1" applyAlignment="1">
      <alignment horizontal="center" vertical="center" wrapText="1"/>
    </xf>
    <xf numFmtId="44" fontId="0" fillId="45" borderId="11" xfId="0" applyNumberFormat="1" applyFill="1" applyBorder="1" applyAlignment="1">
      <alignment horizontal="center" vertical="center"/>
    </xf>
    <xf numFmtId="44" fontId="0" fillId="45" borderId="12" xfId="0" applyNumberFormat="1" applyFill="1" applyBorder="1" applyAlignment="1">
      <alignment horizontal="center" vertical="center"/>
    </xf>
    <xf numFmtId="44" fontId="0" fillId="39" borderId="10" xfId="0" applyNumberFormat="1" applyFill="1" applyBorder="1" applyAlignment="1">
      <alignment horizontal="center" vertical="center"/>
    </xf>
    <xf numFmtId="44" fontId="0" fillId="39" borderId="11" xfId="0" applyNumberFormat="1" applyFill="1" applyBorder="1" applyAlignment="1">
      <alignment horizontal="center" vertical="center"/>
    </xf>
    <xf numFmtId="0" fontId="0" fillId="0" borderId="17" xfId="0" applyBorder="1" applyAlignment="1">
      <alignment horizontal="center" vertical="center"/>
    </xf>
    <xf numFmtId="44" fontId="0" fillId="43" borderId="10" xfId="0" applyNumberFormat="1" applyFill="1" applyBorder="1" applyAlignment="1">
      <alignment horizontal="center" vertical="center"/>
    </xf>
    <xf numFmtId="44" fontId="0" fillId="43" borderId="11" xfId="0" applyNumberFormat="1" applyFill="1" applyBorder="1" applyAlignment="1">
      <alignment horizontal="center" vertical="center"/>
    </xf>
    <xf numFmtId="44" fontId="0" fillId="43" borderId="12" xfId="0" applyNumberFormat="1" applyFill="1" applyBorder="1" applyAlignment="1">
      <alignment horizontal="center" vertical="center"/>
    </xf>
    <xf numFmtId="44" fontId="0" fillId="41" borderId="10" xfId="0" applyNumberFormat="1" applyFill="1" applyBorder="1" applyAlignment="1">
      <alignment horizontal="center" vertical="center"/>
    </xf>
    <xf numFmtId="44" fontId="0" fillId="41" borderId="11" xfId="0" applyNumberFormat="1" applyFill="1" applyBorder="1" applyAlignment="1">
      <alignment horizontal="center" vertical="center"/>
    </xf>
    <xf numFmtId="44" fontId="0" fillId="41" borderId="12" xfId="0" applyNumberFormat="1" applyFill="1" applyBorder="1" applyAlignment="1">
      <alignment horizontal="center" vertical="center"/>
    </xf>
    <xf numFmtId="44" fontId="0" fillId="42" borderId="10" xfId="0" applyNumberFormat="1" applyFill="1" applyBorder="1" applyAlignment="1">
      <alignment horizontal="center" vertical="center"/>
    </xf>
    <xf numFmtId="44" fontId="0" fillId="42" borderId="11" xfId="0" applyNumberFormat="1" applyFill="1" applyBorder="1" applyAlignment="1">
      <alignment horizontal="center" vertical="center"/>
    </xf>
    <xf numFmtId="44" fontId="0" fillId="42" borderId="12" xfId="0" applyNumberFormat="1" applyFill="1" applyBorder="1" applyAlignment="1">
      <alignment horizontal="center" vertical="center"/>
    </xf>
    <xf numFmtId="44" fontId="0" fillId="39" borderId="12" xfId="0" applyNumberFormat="1" applyFill="1" applyBorder="1" applyAlignment="1">
      <alignment horizontal="center" vertical="center"/>
    </xf>
    <xf numFmtId="44" fontId="0" fillId="37" borderId="10" xfId="0" applyNumberFormat="1" applyFill="1" applyBorder="1" applyAlignment="1">
      <alignment horizontal="center" vertical="center"/>
    </xf>
    <xf numFmtId="44" fontId="0" fillId="37" borderId="12" xfId="0" applyNumberFormat="1" applyFill="1" applyBorder="1" applyAlignment="1">
      <alignment horizontal="center" vertical="center"/>
    </xf>
    <xf numFmtId="44" fontId="0" fillId="44" borderId="10" xfId="0" applyNumberFormat="1" applyFill="1" applyBorder="1" applyAlignment="1">
      <alignment horizontal="center" vertical="center"/>
    </xf>
    <xf numFmtId="44" fontId="0" fillId="44" borderId="11" xfId="0" applyNumberFormat="1" applyFill="1" applyBorder="1" applyAlignment="1">
      <alignment horizontal="center" vertical="center"/>
    </xf>
    <xf numFmtId="44" fontId="0" fillId="44" borderId="12" xfId="0" applyNumberFormat="1" applyFill="1" applyBorder="1" applyAlignment="1">
      <alignment horizontal="center" vertical="center"/>
    </xf>
    <xf numFmtId="0" fontId="13" fillId="34" borderId="10" xfId="0" applyFont="1" applyFill="1" applyBorder="1" applyAlignment="1">
      <alignment horizontal="center"/>
    </xf>
    <xf numFmtId="0" fontId="13" fillId="34" borderId="12" xfId="0" applyFont="1" applyFill="1" applyBorder="1" applyAlignment="1">
      <alignment horizontal="center"/>
    </xf>
    <xf numFmtId="44" fontId="0" fillId="38" borderId="10" xfId="0" applyNumberFormat="1" applyFill="1" applyBorder="1" applyAlignment="1">
      <alignment horizontal="center" vertical="center"/>
    </xf>
    <xf numFmtId="44" fontId="0" fillId="38" borderId="11" xfId="0" applyNumberFormat="1" applyFill="1" applyBorder="1" applyAlignment="1">
      <alignment horizontal="center" vertical="center"/>
    </xf>
    <xf numFmtId="44" fontId="0" fillId="38" borderId="12" xfId="0" applyNumberFormat="1" applyFill="1" applyBorder="1" applyAlignment="1">
      <alignment horizontal="center" vertical="center"/>
    </xf>
    <xf numFmtId="0" fontId="0" fillId="40" borderId="14" xfId="0" applyFill="1" applyBorder="1" applyAlignment="1">
      <alignment horizontal="center"/>
    </xf>
    <xf numFmtId="0" fontId="0" fillId="40" borderId="23" xfId="0" applyFill="1" applyBorder="1" applyAlignment="1">
      <alignment horizontal="center"/>
    </xf>
    <xf numFmtId="0" fontId="0" fillId="40" borderId="24" xfId="0" applyFill="1" applyBorder="1" applyAlignment="1">
      <alignment horizontal="center"/>
    </xf>
    <xf numFmtId="0" fontId="13" fillId="34" borderId="0" xfId="0" applyFont="1" applyFill="1" applyAlignment="1">
      <alignment horizontal="center"/>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36" borderId="15" xfId="0" applyFill="1" applyBorder="1" applyAlignment="1">
      <alignment horizontal="center" vertical="center" wrapText="1"/>
    </xf>
    <xf numFmtId="0" fontId="0" fillId="36" borderId="18" xfId="0" applyFill="1" applyBorder="1" applyAlignment="1">
      <alignment horizontal="center" vertical="center" wrapText="1"/>
    </xf>
    <xf numFmtId="0" fontId="0" fillId="36" borderId="19" xfId="0" applyFill="1" applyBorder="1" applyAlignment="1">
      <alignment horizontal="center" vertical="center" wrapText="1"/>
    </xf>
    <xf numFmtId="0" fontId="0" fillId="36" borderId="17" xfId="0" applyFill="1" applyBorder="1" applyAlignment="1">
      <alignment horizontal="center" vertical="center" wrapText="1"/>
    </xf>
    <xf numFmtId="0" fontId="0" fillId="36" borderId="0" xfId="0" applyFill="1" applyAlignment="1">
      <alignment horizontal="center" vertical="center" wrapText="1"/>
    </xf>
    <xf numFmtId="0" fontId="0" fillId="36" borderId="20" xfId="0" applyFill="1" applyBorder="1" applyAlignment="1">
      <alignment horizontal="center" vertical="center" wrapText="1"/>
    </xf>
    <xf numFmtId="0" fontId="0" fillId="36" borderId="16" xfId="0" applyFill="1" applyBorder="1" applyAlignment="1">
      <alignment horizontal="center" vertical="center" wrapText="1"/>
    </xf>
    <xf numFmtId="0" fontId="0" fillId="36" borderId="21" xfId="0" applyFill="1" applyBorder="1" applyAlignment="1">
      <alignment horizontal="center" vertical="center" wrapText="1"/>
    </xf>
    <xf numFmtId="0" fontId="0" fillId="36" borderId="22" xfId="0" applyFill="1" applyBorder="1" applyAlignment="1">
      <alignment horizontal="center" vertical="center" wrapText="1"/>
    </xf>
    <xf numFmtId="0" fontId="0" fillId="0" borderId="15"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Alignment="1">
      <alignment horizontal="center" vertical="center"/>
    </xf>
    <xf numFmtId="0" fontId="0" fillId="0" borderId="20" xfId="0" applyBorder="1" applyAlignment="1">
      <alignment horizontal="center" vertical="center"/>
    </xf>
    <xf numFmtId="0" fontId="0" fillId="0" borderId="16"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13" fillId="34" borderId="10" xfId="0" applyFont="1" applyFill="1" applyBorder="1" applyAlignment="1">
      <alignment horizontal="center" vertical="center" wrapText="1"/>
    </xf>
    <xf numFmtId="0" fontId="13" fillId="34" borderId="12" xfId="0" applyFont="1" applyFill="1" applyBorder="1" applyAlignment="1">
      <alignment horizontal="center" vertical="center" wrapText="1"/>
    </xf>
    <xf numFmtId="44" fontId="0" fillId="0" borderId="0" xfId="0" applyNumberFormat="1"/>
    <xf numFmtId="0" fontId="0" fillId="38" borderId="24" xfId="0" applyFill="1" applyBorder="1"/>
    <xf numFmtId="0" fontId="0" fillId="41" borderId="24" xfId="0" applyFill="1" applyBorder="1"/>
    <xf numFmtId="0" fontId="18" fillId="41" borderId="24" xfId="0" applyFont="1" applyFill="1" applyBorder="1" applyAlignment="1">
      <alignment vertical="center" wrapText="1"/>
    </xf>
    <xf numFmtId="0" fontId="0" fillId="42" borderId="24" xfId="0" applyFill="1" applyBorder="1"/>
    <xf numFmtId="0" fontId="18" fillId="42" borderId="24" xfId="0" applyFont="1" applyFill="1" applyBorder="1" applyAlignment="1">
      <alignment vertical="center" wrapText="1"/>
    </xf>
    <xf numFmtId="0" fontId="0" fillId="43" borderId="24" xfId="0" applyFill="1" applyBorder="1"/>
    <xf numFmtId="0" fontId="18" fillId="43" borderId="24" xfId="0" applyFont="1" applyFill="1" applyBorder="1" applyAlignment="1">
      <alignment vertical="center" wrapText="1"/>
    </xf>
    <xf numFmtId="0" fontId="0" fillId="39" borderId="24" xfId="0" applyFill="1" applyBorder="1"/>
    <xf numFmtId="0" fontId="0" fillId="37" borderId="24" xfId="0" applyFill="1" applyBorder="1"/>
    <xf numFmtId="0" fontId="0" fillId="44" borderId="24" xfId="0" applyFill="1" applyBorder="1"/>
    <xf numFmtId="0" fontId="0" fillId="45" borderId="24" xfId="0" applyFill="1" applyBorder="1"/>
    <xf numFmtId="44" fontId="0" fillId="38" borderId="14" xfId="0" applyNumberFormat="1" applyFill="1" applyBorder="1"/>
    <xf numFmtId="44" fontId="0" fillId="41" borderId="14" xfId="0" applyNumberFormat="1" applyFill="1" applyBorder="1"/>
    <xf numFmtId="44" fontId="0" fillId="42" borderId="14" xfId="0" applyNumberFormat="1" applyFill="1" applyBorder="1"/>
    <xf numFmtId="44" fontId="0" fillId="43" borderId="14" xfId="0" applyNumberFormat="1" applyFill="1" applyBorder="1"/>
    <xf numFmtId="44" fontId="0" fillId="39" borderId="14" xfId="0" applyNumberFormat="1" applyFill="1" applyBorder="1"/>
    <xf numFmtId="44" fontId="0" fillId="37" borderId="14" xfId="0" applyNumberFormat="1" applyFill="1" applyBorder="1"/>
    <xf numFmtId="44" fontId="0" fillId="44" borderId="14" xfId="0" applyNumberFormat="1" applyFill="1" applyBorder="1"/>
    <xf numFmtId="44" fontId="0" fillId="45" borderId="14" xfId="0" applyNumberFormat="1" applyFill="1" applyBorder="1"/>
    <xf numFmtId="0" fontId="13" fillId="34" borderId="20" xfId="0" applyFont="1" applyFill="1" applyBorder="1" applyAlignment="1">
      <alignment horizontal="center" vertical="center"/>
    </xf>
    <xf numFmtId="0" fontId="13" fillId="34" borderId="10" xfId="0" applyFont="1" applyFill="1" applyBorder="1" applyAlignment="1">
      <alignment vertical="center"/>
    </xf>
    <xf numFmtId="0" fontId="13" fillId="34" borderId="14" xfId="0" applyFont="1" applyFill="1" applyBorder="1" applyAlignment="1">
      <alignment vertical="center"/>
    </xf>
    <xf numFmtId="0" fontId="13" fillId="34" borderId="23" xfId="0" applyFont="1" applyFill="1" applyBorder="1" applyAlignment="1">
      <alignment vertical="center"/>
    </xf>
    <xf numFmtId="0" fontId="13" fillId="34" borderId="24" xfId="0" applyFont="1" applyFill="1" applyBorder="1" applyAlignment="1">
      <alignment vertical="center"/>
    </xf>
    <xf numFmtId="0" fontId="0" fillId="34" borderId="0" xfId="0" applyFill="1" applyAlignment="1">
      <alignment horizontal="center"/>
    </xf>
    <xf numFmtId="0" fontId="13" fillId="34" borderId="20" xfId="0" applyFont="1" applyFill="1" applyBorder="1" applyAlignment="1">
      <alignment vertical="center"/>
    </xf>
    <xf numFmtId="0" fontId="13" fillId="34" borderId="11" xfId="0" applyFont="1" applyFill="1" applyBorder="1" applyAlignment="1">
      <alignment vertical="center"/>
    </xf>
    <xf numFmtId="0" fontId="13" fillId="34" borderId="17" xfId="0" applyFont="1" applyFill="1" applyBorder="1" applyAlignment="1">
      <alignment vertical="center"/>
    </xf>
    <xf numFmtId="0" fontId="0" fillId="34" borderId="0" xfId="0" applyFill="1"/>
    <xf numFmtId="0" fontId="21" fillId="0" borderId="13" xfId="0" applyFont="1" applyBorder="1" applyAlignment="1">
      <alignment vertical="center"/>
    </xf>
    <xf numFmtId="0" fontId="0" fillId="42" borderId="24" xfId="0" applyFill="1" applyBorder="1" applyAlignment="1">
      <alignment horizontal="center"/>
    </xf>
    <xf numFmtId="0" fontId="0" fillId="38" borderId="24" xfId="0" applyFill="1" applyBorder="1" applyAlignment="1">
      <alignment horizontal="center"/>
    </xf>
    <xf numFmtId="0" fontId="0" fillId="43" borderId="24" xfId="0" applyFill="1" applyBorder="1" applyAlignment="1">
      <alignment horizontal="center"/>
    </xf>
    <xf numFmtId="0" fontId="0" fillId="39" borderId="24" xfId="0" applyFill="1" applyBorder="1" applyAlignment="1">
      <alignment horizontal="center"/>
    </xf>
    <xf numFmtId="0" fontId="18" fillId="41" borderId="24" xfId="0" applyFont="1" applyFill="1" applyBorder="1" applyAlignment="1">
      <alignment horizontal="center" vertical="center" wrapText="1"/>
    </xf>
    <xf numFmtId="0" fontId="0" fillId="44" borderId="24" xfId="0" applyFill="1" applyBorder="1" applyAlignment="1">
      <alignment horizontal="center"/>
    </xf>
    <xf numFmtId="0" fontId="0" fillId="41" borderId="24" xfId="0" applyFill="1" applyBorder="1" applyAlignment="1">
      <alignment horizontal="center"/>
    </xf>
    <xf numFmtId="0" fontId="0" fillId="37" borderId="24" xfId="0" applyFill="1" applyBorder="1" applyAlignment="1">
      <alignment horizontal="center"/>
    </xf>
    <xf numFmtId="0" fontId="18" fillId="42" borderId="24" xfId="0" applyFont="1" applyFill="1" applyBorder="1" applyAlignment="1">
      <alignment horizontal="center" vertical="center" wrapText="1"/>
    </xf>
    <xf numFmtId="0" fontId="18" fillId="43" borderId="24" xfId="0" applyFont="1" applyFill="1" applyBorder="1" applyAlignment="1">
      <alignment horizontal="center" vertical="center" wrapText="1"/>
    </xf>
    <xf numFmtId="0" fontId="0" fillId="45" borderId="24" xfId="0" applyFill="1" applyBorder="1" applyAlignment="1">
      <alignment horizontal="center"/>
    </xf>
    <xf numFmtId="0" fontId="0" fillId="34" borderId="0" xfId="0" applyFill="1" applyAlignment="1">
      <alignment wrapText="1"/>
    </xf>
    <xf numFmtId="0" fontId="0" fillId="34" borderId="0" xfId="0" applyFill="1" applyAlignment="1">
      <alignment horizontal="center" wrapText="1"/>
    </xf>
    <xf numFmtId="0" fontId="13" fillId="34" borderId="20" xfId="0" applyFont="1" applyFill="1" applyBorder="1" applyAlignment="1">
      <alignment vertical="center" wrapText="1"/>
    </xf>
    <xf numFmtId="0" fontId="0" fillId="42" borderId="24" xfId="0" applyFill="1" applyBorder="1" applyAlignment="1">
      <alignment wrapText="1"/>
    </xf>
    <xf numFmtId="0" fontId="0" fillId="38" borderId="24" xfId="0" applyFill="1" applyBorder="1" applyAlignment="1">
      <alignment wrapText="1"/>
    </xf>
    <xf numFmtId="0" fontId="0" fillId="43" borderId="24" xfId="0" applyFill="1" applyBorder="1" applyAlignment="1">
      <alignment wrapText="1"/>
    </xf>
    <xf numFmtId="0" fontId="0" fillId="39" borderId="24" xfId="0" applyFill="1" applyBorder="1" applyAlignment="1">
      <alignment wrapText="1"/>
    </xf>
    <xf numFmtId="0" fontId="0" fillId="44" borderId="24" xfId="0" applyFill="1" applyBorder="1" applyAlignment="1">
      <alignment wrapText="1"/>
    </xf>
    <xf numFmtId="0" fontId="0" fillId="41" borderId="24" xfId="0" applyFill="1" applyBorder="1" applyAlignment="1">
      <alignment wrapText="1"/>
    </xf>
    <xf numFmtId="0" fontId="0" fillId="37" borderId="24" xfId="0" applyFill="1" applyBorder="1" applyAlignment="1">
      <alignment wrapText="1"/>
    </xf>
    <xf numFmtId="0" fontId="0" fillId="45" borderId="24" xfId="0" applyFill="1" applyBorder="1" applyAlignment="1">
      <alignment wrapText="1"/>
    </xf>
    <xf numFmtId="0" fontId="0" fillId="0" borderId="0" xfId="0" applyAlignment="1">
      <alignment wrapText="1"/>
    </xf>
    <xf numFmtId="0" fontId="18" fillId="42" borderId="19" xfId="0" applyFont="1" applyFill="1" applyBorder="1" applyAlignment="1">
      <alignment vertical="center" wrapText="1"/>
    </xf>
    <xf numFmtId="0" fontId="18" fillId="42" borderId="19" xfId="0" applyFont="1" applyFill="1" applyBorder="1" applyAlignment="1">
      <alignment horizontal="center" vertical="center" wrapText="1"/>
    </xf>
    <xf numFmtId="0" fontId="0" fillId="42" borderId="10" xfId="0" applyFill="1" applyBorder="1"/>
    <xf numFmtId="165" fontId="0" fillId="42" borderId="10" xfId="0" applyNumberFormat="1" applyFill="1" applyBorder="1" applyAlignment="1">
      <alignment horizontal="center"/>
    </xf>
    <xf numFmtId="165" fontId="0" fillId="44" borderId="14" xfId="0" applyNumberFormat="1" applyFill="1" applyBorder="1" applyAlignment="1">
      <alignment horizontal="center"/>
    </xf>
    <xf numFmtId="0" fontId="0" fillId="42" borderId="10" xfId="0" applyFill="1" applyBorder="1" applyAlignment="1">
      <alignment horizontal="center"/>
    </xf>
    <xf numFmtId="44" fontId="0" fillId="42" borderId="15" xfId="0" applyNumberFormat="1" applyFill="1" applyBorder="1"/>
    <xf numFmtId="0" fontId="21" fillId="0" borderId="13" xfId="0" applyFont="1" applyBorder="1" applyAlignment="1">
      <alignment horizontal="left" vertical="center"/>
    </xf>
    <xf numFmtId="0" fontId="0" fillId="42" borderId="13" xfId="0" applyFill="1" applyBorder="1" applyAlignment="1">
      <alignment horizontal="center" wrapText="1"/>
    </xf>
    <xf numFmtId="0" fontId="0" fillId="39" borderId="13" xfId="0" applyFill="1" applyBorder="1" applyAlignment="1">
      <alignment horizontal="center" wrapText="1"/>
    </xf>
    <xf numFmtId="0" fontId="0" fillId="43" borderId="13" xfId="0" applyFill="1" applyBorder="1" applyAlignment="1">
      <alignment horizontal="center" wrapText="1"/>
    </xf>
    <xf numFmtId="0" fontId="0" fillId="37" borderId="13" xfId="0" applyFill="1" applyBorder="1" applyAlignment="1">
      <alignment horizontal="center" wrapText="1"/>
    </xf>
    <xf numFmtId="0" fontId="0" fillId="38" borderId="13" xfId="0" applyFill="1" applyBorder="1" applyAlignment="1">
      <alignment horizontal="center" wrapText="1"/>
    </xf>
    <xf numFmtId="0" fontId="0" fillId="41" borderId="13" xfId="0" applyFill="1" applyBorder="1" applyAlignment="1">
      <alignment horizontal="center" wrapText="1"/>
    </xf>
    <xf numFmtId="0" fontId="0" fillId="44" borderId="13" xfId="0" applyFill="1" applyBorder="1" applyAlignment="1">
      <alignment horizontal="center" wrapText="1"/>
    </xf>
    <xf numFmtId="0" fontId="0" fillId="45" borderId="13" xfId="0" applyFill="1" applyBorder="1" applyAlignment="1">
      <alignment horizontal="center" wrapText="1"/>
    </xf>
    <xf numFmtId="0" fontId="0" fillId="42" borderId="10" xfId="0" applyFill="1" applyBorder="1" applyAlignment="1">
      <alignment horizontal="center" wrapText="1"/>
    </xf>
    <xf numFmtId="44" fontId="0" fillId="0" borderId="0" xfId="0" applyNumberFormat="1" applyAlignment="1">
      <alignment wrapText="1"/>
    </xf>
    <xf numFmtId="0" fontId="0" fillId="34"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alignment textRotation="0" wrapText="1" indent="0" justifyLastLine="0" shrinkToFit="0" readingOrder="0"/>
    </dxf>
    <dxf>
      <alignment textRotation="0" wrapText="1" indent="0" justifyLastLine="0" shrinkToFit="0" readingOrder="0"/>
    </dxf>
    <dxf>
      <alignment horizontal="center" textRotation="0" indent="0" justifyLastLine="0" shrinkToFit="0" readingOrder="0"/>
    </dxf>
    <dxf>
      <alignment horizontal="center" textRotation="0"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indexed="64"/>
        </left>
        <right style="thin">
          <color indexed="64"/>
        </right>
        <top/>
        <bottom/>
      </border>
    </dxf>
    <dxf>
      <border outline="0">
        <left style="thin">
          <color indexed="64"/>
        </left>
        <right style="thin">
          <color indexed="64"/>
        </right>
        <top style="thin">
          <color indexed="64"/>
        </top>
        <bottom style="thin">
          <color indexed="64"/>
        </bottom>
      </border>
    </dxf>
    <dxf>
      <font>
        <strike val="0"/>
      </font>
    </dxf>
  </dxfs>
  <tableStyles count="2" defaultTableStyle="Table Style 2" defaultPivotStyle="PivotStyleLight16">
    <tableStyle name="Table Style 1" pivot="0" count="0" xr9:uid="{E01C078A-672B-410C-ACCB-E3A7EFE54807}"/>
    <tableStyle name="Table Style 2" pivot="0" count="1" xr9:uid="{6F460682-6898-4AF7-BC37-661F20CA460F}">
      <tableStyleElement type="wholeTabl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xdr:col>
      <xdr:colOff>476249</xdr:colOff>
      <xdr:row>10</xdr:row>
      <xdr:rowOff>66674</xdr:rowOff>
    </xdr:to>
    <mc:AlternateContent xmlns:mc="http://schemas.openxmlformats.org/markup-compatibility/2006">
      <mc:Choice xmlns:sle15="http://schemas.microsoft.com/office/drawing/2012/slicer" Requires="sle15">
        <xdr:graphicFrame macro="">
          <xdr:nvGraphicFramePr>
            <xdr:cNvPr id="2" name="Restaurant">
              <a:extLst>
                <a:ext uri="{FF2B5EF4-FFF2-40B4-BE49-F238E27FC236}">
                  <a16:creationId xmlns:a16="http://schemas.microsoft.com/office/drawing/2014/main" id="{D4B63C38-A01F-157D-8CAF-7E79BC942FEE}"/>
                </a:ext>
              </a:extLst>
            </xdr:cNvPr>
            <xdr:cNvGraphicFramePr/>
          </xdr:nvGraphicFramePr>
          <xdr:xfrm>
            <a:off x="0" y="0"/>
            <a:ext cx="0" cy="0"/>
          </xdr:xfrm>
          <a:graphic>
            <a:graphicData uri="http://schemas.microsoft.com/office/drawing/2010/slicer">
              <sle:slicer xmlns:sle="http://schemas.microsoft.com/office/drawing/2010/slicer" name="Restaurant"/>
            </a:graphicData>
          </a:graphic>
        </xdr:graphicFrame>
      </mc:Choice>
      <mc:Fallback>
        <xdr:sp macro="" textlink="">
          <xdr:nvSpPr>
            <xdr:cNvPr id="0" name=""/>
            <xdr:cNvSpPr>
              <a:spLocks noTextEdit="1"/>
            </xdr:cNvSpPr>
          </xdr:nvSpPr>
          <xdr:spPr>
            <a:xfrm>
              <a:off x="0" y="0"/>
              <a:ext cx="4429124" cy="197167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485774</xdr:colOff>
      <xdr:row>0</xdr:row>
      <xdr:rowOff>0</xdr:rowOff>
    </xdr:from>
    <xdr:to>
      <xdr:col>4</xdr:col>
      <xdr:colOff>733424</xdr:colOff>
      <xdr:row>10</xdr:row>
      <xdr:rowOff>76200</xdr:rowOff>
    </xdr:to>
    <mc:AlternateContent xmlns:mc="http://schemas.openxmlformats.org/markup-compatibility/2006">
      <mc:Choice xmlns:sle15="http://schemas.microsoft.com/office/drawing/2012/slicer" Requires="sle15">
        <xdr:graphicFrame macro="">
          <xdr:nvGraphicFramePr>
            <xdr:cNvPr id="3" name="Install Week">
              <a:extLst>
                <a:ext uri="{FF2B5EF4-FFF2-40B4-BE49-F238E27FC236}">
                  <a16:creationId xmlns:a16="http://schemas.microsoft.com/office/drawing/2014/main" id="{0E565D70-E6B7-5C44-E12B-389AD06081CC}"/>
                </a:ext>
              </a:extLst>
            </xdr:cNvPr>
            <xdr:cNvGraphicFramePr/>
          </xdr:nvGraphicFramePr>
          <xdr:xfrm>
            <a:off x="0" y="0"/>
            <a:ext cx="0" cy="0"/>
          </xdr:xfrm>
          <a:graphic>
            <a:graphicData uri="http://schemas.microsoft.com/office/drawing/2010/slicer">
              <sle:slicer xmlns:sle="http://schemas.microsoft.com/office/drawing/2010/slicer" name="Install Week"/>
            </a:graphicData>
          </a:graphic>
        </xdr:graphicFrame>
      </mc:Choice>
      <mc:Fallback>
        <xdr:sp macro="" textlink="">
          <xdr:nvSpPr>
            <xdr:cNvPr id="0" name=""/>
            <xdr:cNvSpPr>
              <a:spLocks noTextEdit="1"/>
            </xdr:cNvSpPr>
          </xdr:nvSpPr>
          <xdr:spPr>
            <a:xfrm>
              <a:off x="4438649" y="0"/>
              <a:ext cx="1952625" cy="19812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733425</xdr:colOff>
      <xdr:row>0</xdr:row>
      <xdr:rowOff>0</xdr:rowOff>
    </xdr:from>
    <xdr:to>
      <xdr:col>7</xdr:col>
      <xdr:colOff>647700</xdr:colOff>
      <xdr:row>10</xdr:row>
      <xdr:rowOff>66675</xdr:rowOff>
    </xdr:to>
    <mc:AlternateContent xmlns:mc="http://schemas.openxmlformats.org/markup-compatibility/2006">
      <mc:Choice xmlns:sle15="http://schemas.microsoft.com/office/drawing/2012/slicer" Requires="sle15">
        <xdr:graphicFrame macro="">
          <xdr:nvGraphicFramePr>
            <xdr:cNvPr id="4" name="State">
              <a:extLst>
                <a:ext uri="{FF2B5EF4-FFF2-40B4-BE49-F238E27FC236}">
                  <a16:creationId xmlns:a16="http://schemas.microsoft.com/office/drawing/2014/main" id="{EAF6CE63-7164-86B6-88B8-125C52FBB530}"/>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6391275" y="0"/>
              <a:ext cx="2876550" cy="19716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taurant" xr10:uid="{6782C532-5260-48DE-A116-D9F3FCD8307B}" sourceName="Restaurant">
  <extLst>
    <x:ext xmlns:x15="http://schemas.microsoft.com/office/spreadsheetml/2010/11/main" uri="{2F2917AC-EB37-4324-AD4E-5DD8C200BD13}">
      <x15:tableSlicerCache tableId="2"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all_Week" xr10:uid="{EC61E958-6E1E-4439-9538-3E21650D84DE}" sourceName="Install Week">
  <extLst>
    <x:ext xmlns:x15="http://schemas.microsoft.com/office/spreadsheetml/2010/11/main" uri="{2F2917AC-EB37-4324-AD4E-5DD8C200BD13}">
      <x15:tableSlicerCache tableId="2" column="4"/>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297B6333-86A3-4ED4-9588-4DB6F801D3FF}" sourceName="State">
  <extLst>
    <x:ext xmlns:x15="http://schemas.microsoft.com/office/spreadsheetml/2010/11/main" uri="{2F2917AC-EB37-4324-AD4E-5DD8C200BD13}">
      <x15:tableSlicerCache tableId="2" column="1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taurant" xr10:uid="{370F3524-0FCF-42A2-8683-2DAA81F7DA79}" cache="Slicer_Restaurant" caption="Restaurant" rowHeight="257175"/>
  <slicer name="Install Week" xr10:uid="{BC0CC952-9E6E-4678-8CB8-D59A93796B50}" cache="Slicer_Install_Week" caption="Install Week" rowHeight="257175"/>
  <slicer name="State" xr10:uid="{E49976CD-C8F8-40B5-A72C-90E98ADCC996}" cache="Slicer_State" caption="Stat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9CF1E4D-BEAD-409E-8E4B-97D950F177F0}" name="Table2" displayName="Table2" ref="B12:S47" totalsRowShown="0" headerRowDxfId="4" tableBorderDxfId="5">
  <autoFilter ref="B12:S47" xr:uid="{39CF1E4D-BEAD-409E-8E4B-97D950F177F0}"/>
  <sortState xmlns:xlrd2="http://schemas.microsoft.com/office/spreadsheetml/2017/richdata2" ref="B13:S47">
    <sortCondition ref="E12:E47"/>
  </sortState>
  <tableColumns count="18">
    <tableColumn id="1" xr3:uid="{9DCE4F3B-0761-4524-B2AB-6E8ECF781136}" name="Restaurant"/>
    <tableColumn id="15" xr3:uid="{2B588C2C-B63A-4690-BE01-B62B984BF8B1}" name="Address" dataDxfId="1"/>
    <tableColumn id="18" xr3:uid="{DF43F03F-6706-4B0F-AAE6-8E619084C9AD}" name="City"/>
    <tableColumn id="16" xr3:uid="{12E57EC9-184E-4F93-9AF9-E732C386E2CA}" name="State" dataDxfId="2"/>
    <tableColumn id="19" xr3:uid="{C04F6410-E556-4C71-806C-E807201B8FA8}" name="Zip" dataDxfId="3"/>
    <tableColumn id="2" xr3:uid="{BCF57F44-54C0-4A24-81BE-EFE4176CB296}" name="RDO/AD"/>
    <tableColumn id="3" xr3:uid="{1409A992-5E3E-486F-AE47-EA0F608A1B77}" name="Order Date"/>
    <tableColumn id="4" xr3:uid="{B1889566-E0A9-46C2-AEF8-23D4DAB42884}" name="Install Week"/>
    <tableColumn id="5" xr3:uid="{F2162EFE-5CD0-43FB-B268-2C84418F063A}" name="Go Live"/>
    <tableColumn id="6" xr3:uid="{91760FB3-A171-4EEB-9C18-5E7CECDFEC04}" name="Installer"/>
    <tableColumn id="7" xr3:uid="{23B0EEB8-F469-464A-A9E5-ED91F74365AE}" name="Frt Comp."/>
    <tableColumn id="8" xr3:uid="{8E8DBB95-1F99-463E-88AE-B1639FE6369E}" name="Pro Number"/>
    <tableColumn id="9" xr3:uid="{AC2AC1B8-840A-4DF0-BE0C-F127F7448B29}" name="Ship Date"/>
    <tableColumn id="10" xr3:uid="{A3165DF7-F7D6-4CEF-A260-AECC2FCB9549}" name="48&quot; Char ($2,000)"/>
    <tableColumn id="11" xr3:uid="{D565DEBF-5D1E-40EE-B9E0-11A79F1EB539}" name="Char Pan Rail ($200)"/>
    <tableColumn id="12" xr3:uid="{0B4912A4-D4A6-48CC-858A-85B8EE2BCC81}" name="52&quot; Base ($4,800)" dataDxfId="0"/>
    <tableColumn id="13" xr3:uid="{F88CC834-0387-4633-9D6E-987489B00500}" name="Slicer ($1,850)"/>
    <tableColumn id="14" xr3:uid="{8C686134-ACAB-4394-A53F-D331A5F0C9F6}" name="Cost"/>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0B31B-1A7C-42B6-87E2-1E0F9CE760BB}">
  <sheetPr codeName="Sheet1"/>
  <dimension ref="A1:G59"/>
  <sheetViews>
    <sheetView workbookViewId="0">
      <selection sqref="A1:XFD1048576"/>
    </sheetView>
  </sheetViews>
  <sheetFormatPr defaultRowHeight="15" x14ac:dyDescent="0.25"/>
  <cols>
    <col min="1" max="2" width="25.5703125" style="1" customWidth="1"/>
    <col min="3" max="3" width="14.28515625" style="8" customWidth="1"/>
    <col min="4" max="4" width="8.7109375" style="15"/>
  </cols>
  <sheetData>
    <row r="1" spans="1:7" x14ac:dyDescent="0.25">
      <c r="A1" s="9" t="s">
        <v>0</v>
      </c>
      <c r="B1" s="9" t="s">
        <v>64</v>
      </c>
      <c r="C1" s="10" t="s">
        <v>65</v>
      </c>
    </row>
    <row r="2" spans="1:7" x14ac:dyDescent="0.25">
      <c r="A2" s="2" t="s">
        <v>1</v>
      </c>
      <c r="B2" s="2" t="s">
        <v>2</v>
      </c>
      <c r="C2" s="5" t="s">
        <v>66</v>
      </c>
      <c r="D2" s="62">
        <f>5*8000</f>
        <v>40000</v>
      </c>
    </row>
    <row r="3" spans="1:7" x14ac:dyDescent="0.25">
      <c r="A3" s="2" t="s">
        <v>5</v>
      </c>
      <c r="B3" s="2" t="s">
        <v>2</v>
      </c>
      <c r="C3" s="5" t="s">
        <v>66</v>
      </c>
      <c r="D3" s="63"/>
    </row>
    <row r="4" spans="1:7" x14ac:dyDescent="0.25">
      <c r="A4" s="2" t="s">
        <v>7</v>
      </c>
      <c r="B4" s="2" t="s">
        <v>2</v>
      </c>
      <c r="C4" s="5" t="s">
        <v>66</v>
      </c>
      <c r="D4" s="63"/>
    </row>
    <row r="5" spans="1:7" x14ac:dyDescent="0.25">
      <c r="A5" s="2" t="s">
        <v>19</v>
      </c>
      <c r="B5" s="2" t="s">
        <v>2</v>
      </c>
      <c r="C5" s="5" t="s">
        <v>66</v>
      </c>
      <c r="D5" s="63"/>
    </row>
    <row r="6" spans="1:7" x14ac:dyDescent="0.25">
      <c r="A6" s="2" t="s">
        <v>56</v>
      </c>
      <c r="B6" s="2" t="s">
        <v>2</v>
      </c>
      <c r="C6" s="5" t="s">
        <v>66</v>
      </c>
      <c r="D6" s="64"/>
    </row>
    <row r="7" spans="1:7" x14ac:dyDescent="0.25">
      <c r="A7" s="16" t="s">
        <v>10</v>
      </c>
      <c r="B7" s="2" t="s">
        <v>9</v>
      </c>
      <c r="C7" s="5" t="s">
        <v>66</v>
      </c>
      <c r="D7" s="62">
        <f>9*8000</f>
        <v>72000</v>
      </c>
      <c r="E7" s="65">
        <v>64000</v>
      </c>
      <c r="F7" s="67" t="s">
        <v>73</v>
      </c>
      <c r="G7" s="67"/>
    </row>
    <row r="8" spans="1:7" x14ac:dyDescent="0.25">
      <c r="A8" s="16" t="s">
        <v>13</v>
      </c>
      <c r="B8" s="2" t="s">
        <v>9</v>
      </c>
      <c r="C8" s="5" t="s">
        <v>66</v>
      </c>
      <c r="D8" s="63"/>
      <c r="E8" s="66"/>
      <c r="F8" s="67"/>
      <c r="G8" s="67"/>
    </row>
    <row r="9" spans="1:7" x14ac:dyDescent="0.25">
      <c r="A9" s="16" t="s">
        <v>15</v>
      </c>
      <c r="B9" s="2" t="s">
        <v>9</v>
      </c>
      <c r="C9" s="5" t="s">
        <v>66</v>
      </c>
      <c r="D9" s="63"/>
      <c r="E9" s="66"/>
      <c r="F9" s="67"/>
      <c r="G9" s="67"/>
    </row>
    <row r="10" spans="1:7" x14ac:dyDescent="0.25">
      <c r="A10" s="16" t="s">
        <v>35</v>
      </c>
      <c r="B10" s="2" t="s">
        <v>9</v>
      </c>
      <c r="C10" s="5" t="s">
        <v>66</v>
      </c>
      <c r="D10" s="63"/>
      <c r="E10" s="66"/>
      <c r="F10" s="67"/>
      <c r="G10" s="67"/>
    </row>
    <row r="11" spans="1:7" x14ac:dyDescent="0.25">
      <c r="A11" s="16" t="s">
        <v>41</v>
      </c>
      <c r="B11" s="2" t="s">
        <v>9</v>
      </c>
      <c r="C11" s="5" t="s">
        <v>66</v>
      </c>
      <c r="D11" s="63"/>
      <c r="E11" s="66"/>
      <c r="F11" s="67"/>
      <c r="G11" s="67"/>
    </row>
    <row r="12" spans="1:7" x14ac:dyDescent="0.25">
      <c r="A12" s="2" t="s">
        <v>48</v>
      </c>
      <c r="B12" s="2" t="s">
        <v>9</v>
      </c>
      <c r="C12" s="5" t="s">
        <v>66</v>
      </c>
      <c r="D12" s="63"/>
      <c r="E12" s="66"/>
      <c r="F12" s="67"/>
      <c r="G12" s="67"/>
    </row>
    <row r="13" spans="1:7" x14ac:dyDescent="0.25">
      <c r="A13" s="16" t="s">
        <v>54</v>
      </c>
      <c r="B13" s="2" t="s">
        <v>9</v>
      </c>
      <c r="C13" s="5" t="s">
        <v>66</v>
      </c>
      <c r="D13" s="63"/>
      <c r="E13" s="66"/>
      <c r="F13" s="67"/>
      <c r="G13" s="67"/>
    </row>
    <row r="14" spans="1:7" x14ac:dyDescent="0.25">
      <c r="A14" s="16" t="s">
        <v>58</v>
      </c>
      <c r="B14" s="2" t="s">
        <v>9</v>
      </c>
      <c r="C14" s="5" t="s">
        <v>66</v>
      </c>
      <c r="D14" s="63"/>
      <c r="E14" s="66"/>
      <c r="F14" s="67"/>
      <c r="G14" s="67"/>
    </row>
    <row r="15" spans="1:7" x14ac:dyDescent="0.25">
      <c r="A15" s="16" t="s">
        <v>61</v>
      </c>
      <c r="B15" s="2" t="s">
        <v>9</v>
      </c>
      <c r="C15" s="5" t="s">
        <v>66</v>
      </c>
      <c r="D15" s="64"/>
      <c r="E15" s="66"/>
      <c r="F15" s="67"/>
      <c r="G15" s="67"/>
    </row>
    <row r="16" spans="1:7" x14ac:dyDescent="0.25">
      <c r="A16" s="2" t="s">
        <v>4</v>
      </c>
      <c r="B16" s="2" t="s">
        <v>29</v>
      </c>
      <c r="C16" s="5" t="s">
        <v>66</v>
      </c>
      <c r="D16" s="62">
        <f>12*8000</f>
        <v>96000</v>
      </c>
    </row>
    <row r="17" spans="1:4" x14ac:dyDescent="0.25">
      <c r="A17" s="2" t="s">
        <v>14</v>
      </c>
      <c r="B17" s="2" t="s">
        <v>29</v>
      </c>
      <c r="C17" s="5" t="s">
        <v>66</v>
      </c>
      <c r="D17" s="63"/>
    </row>
    <row r="18" spans="1:4" x14ac:dyDescent="0.25">
      <c r="A18" s="2" t="s">
        <v>18</v>
      </c>
      <c r="B18" s="2" t="s">
        <v>29</v>
      </c>
      <c r="C18" s="5" t="s">
        <v>66</v>
      </c>
      <c r="D18" s="63"/>
    </row>
    <row r="19" spans="1:4" x14ac:dyDescent="0.25">
      <c r="A19" s="2" t="s">
        <v>22</v>
      </c>
      <c r="B19" s="2" t="s">
        <v>29</v>
      </c>
      <c r="C19" s="5" t="s">
        <v>66</v>
      </c>
      <c r="D19" s="63"/>
    </row>
    <row r="20" spans="1:4" x14ac:dyDescent="0.25">
      <c r="A20" s="2" t="s">
        <v>27</v>
      </c>
      <c r="B20" s="2" t="s">
        <v>29</v>
      </c>
      <c r="C20" s="5" t="s">
        <v>66</v>
      </c>
      <c r="D20" s="63"/>
    </row>
    <row r="21" spans="1:4" x14ac:dyDescent="0.25">
      <c r="A21" s="2" t="s">
        <v>32</v>
      </c>
      <c r="B21" s="2" t="s">
        <v>29</v>
      </c>
      <c r="C21" s="5" t="s">
        <v>66</v>
      </c>
      <c r="D21" s="63"/>
    </row>
    <row r="22" spans="1:4" x14ac:dyDescent="0.25">
      <c r="A22" s="2" t="s">
        <v>36</v>
      </c>
      <c r="B22" s="2" t="s">
        <v>29</v>
      </c>
      <c r="C22" s="5" t="s">
        <v>66</v>
      </c>
      <c r="D22" s="63"/>
    </row>
    <row r="23" spans="1:4" x14ac:dyDescent="0.25">
      <c r="A23" s="2" t="s">
        <v>44</v>
      </c>
      <c r="B23" s="2" t="s">
        <v>29</v>
      </c>
      <c r="C23" s="5" t="s">
        <v>66</v>
      </c>
      <c r="D23" s="63"/>
    </row>
    <row r="24" spans="1:4" x14ac:dyDescent="0.25">
      <c r="A24" s="2" t="s">
        <v>49</v>
      </c>
      <c r="B24" s="2" t="s">
        <v>29</v>
      </c>
      <c r="C24" s="5" t="s">
        <v>66</v>
      </c>
      <c r="D24" s="63"/>
    </row>
    <row r="25" spans="1:4" x14ac:dyDescent="0.25">
      <c r="A25" s="2" t="s">
        <v>50</v>
      </c>
      <c r="B25" s="2" t="s">
        <v>29</v>
      </c>
      <c r="C25" s="5" t="s">
        <v>66</v>
      </c>
      <c r="D25" s="63"/>
    </row>
    <row r="26" spans="1:4" x14ac:dyDescent="0.25">
      <c r="A26" s="2" t="s">
        <v>51</v>
      </c>
      <c r="B26" s="2" t="s">
        <v>29</v>
      </c>
      <c r="C26" s="5" t="s">
        <v>66</v>
      </c>
      <c r="D26" s="63"/>
    </row>
    <row r="27" spans="1:4" x14ac:dyDescent="0.25">
      <c r="A27" s="2" t="s">
        <v>62</v>
      </c>
      <c r="B27" s="2" t="s">
        <v>29</v>
      </c>
      <c r="C27" s="5" t="s">
        <v>66</v>
      </c>
      <c r="D27" s="64"/>
    </row>
    <row r="28" spans="1:4" x14ac:dyDescent="0.25">
      <c r="A28" s="11" t="s">
        <v>37</v>
      </c>
      <c r="B28" s="11" t="s">
        <v>2</v>
      </c>
      <c r="C28" s="12" t="s">
        <v>68</v>
      </c>
      <c r="D28" s="15" t="s">
        <v>71</v>
      </c>
    </row>
    <row r="29" spans="1:4" x14ac:dyDescent="0.25">
      <c r="A29" s="11" t="s">
        <v>26</v>
      </c>
      <c r="B29" s="11" t="s">
        <v>9</v>
      </c>
      <c r="C29" s="12" t="s">
        <v>68</v>
      </c>
      <c r="D29" s="15" t="s">
        <v>70</v>
      </c>
    </row>
    <row r="30" spans="1:4" x14ac:dyDescent="0.25">
      <c r="A30" s="4" t="s">
        <v>20</v>
      </c>
      <c r="B30" s="4" t="s">
        <v>2</v>
      </c>
      <c r="C30" s="7" t="s">
        <v>65</v>
      </c>
    </row>
    <row r="31" spans="1:4" x14ac:dyDescent="0.25">
      <c r="A31" s="4" t="s">
        <v>42</v>
      </c>
      <c r="B31" s="4" t="s">
        <v>2</v>
      </c>
      <c r="C31" s="7" t="s">
        <v>65</v>
      </c>
    </row>
    <row r="32" spans="1:4" x14ac:dyDescent="0.25">
      <c r="A32" s="4" t="s">
        <v>30</v>
      </c>
      <c r="B32" s="4" t="s">
        <v>2</v>
      </c>
      <c r="C32" s="7" t="s">
        <v>65</v>
      </c>
    </row>
    <row r="33" spans="1:4" x14ac:dyDescent="0.25">
      <c r="A33" s="4" t="s">
        <v>28</v>
      </c>
      <c r="B33" s="4" t="s">
        <v>29</v>
      </c>
      <c r="C33" s="7" t="s">
        <v>65</v>
      </c>
    </row>
    <row r="34" spans="1:4" x14ac:dyDescent="0.25">
      <c r="A34" s="4" t="s">
        <v>31</v>
      </c>
      <c r="B34" s="4" t="s">
        <v>29</v>
      </c>
      <c r="C34" s="7" t="s">
        <v>65</v>
      </c>
    </row>
    <row r="35" spans="1:4" x14ac:dyDescent="0.25">
      <c r="A35" s="4" t="s">
        <v>63</v>
      </c>
      <c r="B35" s="4" t="s">
        <v>29</v>
      </c>
      <c r="C35" s="7" t="s">
        <v>65</v>
      </c>
    </row>
    <row r="36" spans="1:4" x14ac:dyDescent="0.25">
      <c r="A36" s="13" t="s">
        <v>21</v>
      </c>
      <c r="B36" s="13" t="s">
        <v>29</v>
      </c>
      <c r="C36" s="14" t="s">
        <v>69</v>
      </c>
      <c r="D36" s="15" t="s">
        <v>72</v>
      </c>
    </row>
    <row r="37" spans="1:4" x14ac:dyDescent="0.25">
      <c r="A37" s="3" t="s">
        <v>3</v>
      </c>
      <c r="B37" s="3" t="s">
        <v>2</v>
      </c>
      <c r="C37" s="6" t="s">
        <v>67</v>
      </c>
    </row>
    <row r="38" spans="1:4" x14ac:dyDescent="0.25">
      <c r="A38" s="3" t="s">
        <v>6</v>
      </c>
      <c r="B38" s="3" t="s">
        <v>2</v>
      </c>
      <c r="C38" s="6" t="s">
        <v>67</v>
      </c>
    </row>
    <row r="39" spans="1:4" x14ac:dyDescent="0.25">
      <c r="A39" s="3" t="s">
        <v>11</v>
      </c>
      <c r="B39" s="3" t="s">
        <v>2</v>
      </c>
      <c r="C39" s="6" t="s">
        <v>67</v>
      </c>
    </row>
    <row r="40" spans="1:4" x14ac:dyDescent="0.25">
      <c r="A40" s="3" t="s">
        <v>12</v>
      </c>
      <c r="B40" s="3" t="s">
        <v>2</v>
      </c>
      <c r="C40" s="6" t="s">
        <v>67</v>
      </c>
    </row>
    <row r="41" spans="1:4" x14ac:dyDescent="0.25">
      <c r="A41" s="3" t="s">
        <v>16</v>
      </c>
      <c r="B41" s="3" t="s">
        <v>2</v>
      </c>
      <c r="C41" s="6" t="s">
        <v>67</v>
      </c>
    </row>
    <row r="42" spans="1:4" x14ac:dyDescent="0.25">
      <c r="A42" s="3" t="s">
        <v>17</v>
      </c>
      <c r="B42" s="3" t="s">
        <v>2</v>
      </c>
      <c r="C42" s="6" t="s">
        <v>67</v>
      </c>
    </row>
    <row r="43" spans="1:4" x14ac:dyDescent="0.25">
      <c r="A43" s="3" t="s">
        <v>25</v>
      </c>
      <c r="B43" s="3" t="s">
        <v>2</v>
      </c>
      <c r="C43" s="6" t="s">
        <v>67</v>
      </c>
    </row>
    <row r="44" spans="1:4" x14ac:dyDescent="0.25">
      <c r="A44" s="3" t="s">
        <v>43</v>
      </c>
      <c r="B44" s="3" t="s">
        <v>2</v>
      </c>
      <c r="C44" s="6" t="s">
        <v>67</v>
      </c>
    </row>
    <row r="45" spans="1:4" x14ac:dyDescent="0.25">
      <c r="A45" s="3" t="s">
        <v>53</v>
      </c>
      <c r="B45" s="3" t="s">
        <v>2</v>
      </c>
      <c r="C45" s="6" t="s">
        <v>67</v>
      </c>
    </row>
    <row r="46" spans="1:4" x14ac:dyDescent="0.25">
      <c r="A46" s="3" t="s">
        <v>60</v>
      </c>
      <c r="B46" s="3" t="s">
        <v>2</v>
      </c>
      <c r="C46" s="6" t="s">
        <v>67</v>
      </c>
    </row>
    <row r="47" spans="1:4" x14ac:dyDescent="0.25">
      <c r="A47" s="3" t="s">
        <v>47</v>
      </c>
      <c r="B47" s="3" t="s">
        <v>2</v>
      </c>
      <c r="C47" s="6" t="s">
        <v>67</v>
      </c>
    </row>
    <row r="48" spans="1:4" x14ac:dyDescent="0.25">
      <c r="A48" s="3" t="s">
        <v>8</v>
      </c>
      <c r="B48" s="3" t="s">
        <v>9</v>
      </c>
      <c r="C48" s="6" t="s">
        <v>67</v>
      </c>
    </row>
    <row r="49" spans="1:3" x14ac:dyDescent="0.25">
      <c r="A49" s="3" t="s">
        <v>45</v>
      </c>
      <c r="B49" s="3" t="s">
        <v>9</v>
      </c>
      <c r="C49" s="6" t="s">
        <v>67</v>
      </c>
    </row>
    <row r="50" spans="1:3" x14ac:dyDescent="0.25">
      <c r="A50" s="3" t="s">
        <v>59</v>
      </c>
      <c r="B50" s="3" t="s">
        <v>9</v>
      </c>
      <c r="C50" s="6" t="s">
        <v>67</v>
      </c>
    </row>
    <row r="51" spans="1:3" x14ac:dyDescent="0.25">
      <c r="A51" s="3" t="s">
        <v>23</v>
      </c>
      <c r="B51" s="3" t="s">
        <v>24</v>
      </c>
      <c r="C51" s="6" t="s">
        <v>67</v>
      </c>
    </row>
    <row r="52" spans="1:3" x14ac:dyDescent="0.25">
      <c r="A52" s="3" t="s">
        <v>38</v>
      </c>
      <c r="B52" s="3" t="s">
        <v>39</v>
      </c>
      <c r="C52" s="6" t="s">
        <v>67</v>
      </c>
    </row>
    <row r="53" spans="1:3" x14ac:dyDescent="0.25">
      <c r="A53" s="3" t="s">
        <v>52</v>
      </c>
      <c r="B53" s="3" t="s">
        <v>29</v>
      </c>
      <c r="C53" s="6" t="s">
        <v>67</v>
      </c>
    </row>
    <row r="54" spans="1:3" x14ac:dyDescent="0.25">
      <c r="A54" s="3" t="s">
        <v>33</v>
      </c>
      <c r="B54" s="3" t="s">
        <v>29</v>
      </c>
      <c r="C54" s="6" t="s">
        <v>67</v>
      </c>
    </row>
    <row r="55" spans="1:3" x14ac:dyDescent="0.25">
      <c r="A55" s="3" t="s">
        <v>34</v>
      </c>
      <c r="B55" s="3" t="s">
        <v>29</v>
      </c>
      <c r="C55" s="6" t="s">
        <v>67</v>
      </c>
    </row>
    <row r="56" spans="1:3" x14ac:dyDescent="0.25">
      <c r="A56" s="3" t="s">
        <v>40</v>
      </c>
      <c r="B56" s="3" t="s">
        <v>29</v>
      </c>
      <c r="C56" s="6" t="s">
        <v>67</v>
      </c>
    </row>
    <row r="57" spans="1:3" x14ac:dyDescent="0.25">
      <c r="A57" s="3" t="s">
        <v>46</v>
      </c>
      <c r="B57" s="3" t="s">
        <v>29</v>
      </c>
      <c r="C57" s="6" t="s">
        <v>67</v>
      </c>
    </row>
    <row r="58" spans="1:3" x14ac:dyDescent="0.25">
      <c r="A58" s="3" t="s">
        <v>55</v>
      </c>
      <c r="B58" s="3" t="s">
        <v>29</v>
      </c>
      <c r="C58" s="6" t="s">
        <v>67</v>
      </c>
    </row>
    <row r="59" spans="1:3" x14ac:dyDescent="0.25">
      <c r="A59" s="3" t="s">
        <v>57</v>
      </c>
      <c r="B59" s="3" t="s">
        <v>29</v>
      </c>
      <c r="C59" s="6" t="s">
        <v>67</v>
      </c>
    </row>
  </sheetData>
  <autoFilter ref="A1:C58" xr:uid="{2830B31B-1A7C-42B6-87E2-1E0F9CE760BB}">
    <sortState xmlns:xlrd2="http://schemas.microsoft.com/office/spreadsheetml/2017/richdata2" ref="A2:C59">
      <sortCondition ref="B1:B58"/>
    </sortState>
  </autoFilter>
  <sortState xmlns:xlrd2="http://schemas.microsoft.com/office/spreadsheetml/2017/richdata2" ref="A2:C59">
    <sortCondition ref="C2:C59"/>
    <sortCondition ref="B2:B59"/>
  </sortState>
  <mergeCells count="5">
    <mergeCell ref="D2:D6"/>
    <mergeCell ref="D7:D15"/>
    <mergeCell ref="E7:E15"/>
    <mergeCell ref="F7:G15"/>
    <mergeCell ref="D16:D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2BE9A-7097-4970-8898-42D095C9F758}">
  <sheetPr codeName="Sheet2">
    <pageSetUpPr fitToPage="1"/>
  </sheetPr>
  <dimension ref="A1:V50"/>
  <sheetViews>
    <sheetView tabSelected="1" workbookViewId="0">
      <selection activeCell="O8" sqref="O8"/>
    </sheetView>
  </sheetViews>
  <sheetFormatPr defaultRowHeight="15" x14ac:dyDescent="0.25"/>
  <cols>
    <col min="1" max="1" width="4.28515625" style="24" customWidth="1"/>
    <col min="2" max="2" width="25.5703125" customWidth="1"/>
    <col min="3" max="3" width="29.42578125" style="172" customWidth="1"/>
    <col min="4" max="4" width="25.5703125" customWidth="1"/>
    <col min="5" max="5" width="11.5703125" style="24" customWidth="1"/>
    <col min="6" max="6" width="18.5703125" style="24" customWidth="1"/>
    <col min="7" max="8" width="14.28515625" style="24" customWidth="1"/>
    <col min="9" max="9" width="36.42578125" style="24" customWidth="1"/>
    <col min="10" max="10" width="23.85546875" style="24" customWidth="1"/>
    <col min="11" max="11" width="27.5703125" style="24" customWidth="1"/>
    <col min="12" max="12" width="14.28515625" style="24" customWidth="1"/>
    <col min="13" max="14" width="21.5703125" style="24" customWidth="1"/>
    <col min="15" max="15" width="24" style="24" customWidth="1"/>
    <col min="16" max="16" width="21.5703125" style="24" customWidth="1"/>
    <col min="17" max="17" width="20.7109375" style="172" customWidth="1"/>
    <col min="18" max="18" width="22.5703125" customWidth="1"/>
    <col min="19" max="19" width="12.5703125" customWidth="1"/>
  </cols>
  <sheetData>
    <row r="1" spans="1:22" x14ac:dyDescent="0.25">
      <c r="A1" s="144"/>
      <c r="B1" s="148"/>
      <c r="C1" s="161"/>
      <c r="D1" s="148"/>
      <c r="E1" s="144"/>
      <c r="F1" s="144"/>
      <c r="G1" s="144"/>
      <c r="H1" s="144"/>
      <c r="I1" s="144"/>
      <c r="J1" s="144"/>
      <c r="K1" s="144"/>
      <c r="L1" s="144"/>
      <c r="M1" s="144"/>
      <c r="N1" s="144"/>
      <c r="O1" s="144"/>
      <c r="P1" s="144"/>
      <c r="Q1" s="161"/>
      <c r="R1" s="148"/>
      <c r="S1" s="148"/>
    </row>
    <row r="2" spans="1:22" x14ac:dyDescent="0.25">
      <c r="A2" s="144"/>
      <c r="B2" s="148"/>
      <c r="C2" s="161"/>
      <c r="D2" s="148"/>
      <c r="E2" s="144"/>
      <c r="F2" s="144"/>
      <c r="G2" s="144"/>
      <c r="H2" s="144"/>
      <c r="I2" s="144"/>
      <c r="J2" s="144"/>
      <c r="K2" s="144"/>
      <c r="L2" s="144"/>
      <c r="M2" s="144"/>
      <c r="N2" s="144"/>
      <c r="O2" s="144"/>
      <c r="P2" s="144"/>
      <c r="Q2" s="161"/>
      <c r="R2" s="148"/>
      <c r="S2" s="148"/>
    </row>
    <row r="3" spans="1:22" x14ac:dyDescent="0.25">
      <c r="A3" s="144"/>
      <c r="B3" s="148"/>
      <c r="C3" s="161"/>
      <c r="D3" s="148"/>
      <c r="E3" s="144"/>
      <c r="F3" s="144"/>
      <c r="G3" s="144"/>
      <c r="H3" s="144"/>
      <c r="I3" s="144"/>
      <c r="J3" s="144"/>
      <c r="K3" s="144"/>
      <c r="L3" s="144"/>
      <c r="M3" s="144"/>
      <c r="N3" s="144"/>
      <c r="O3" s="144"/>
      <c r="P3" s="144"/>
      <c r="Q3" s="161"/>
      <c r="R3" s="148"/>
      <c r="S3" s="148"/>
    </row>
    <row r="4" spans="1:22" x14ac:dyDescent="0.25">
      <c r="A4" s="144"/>
      <c r="B4" s="148"/>
      <c r="C4" s="161"/>
      <c r="D4" s="148"/>
      <c r="E4" s="144"/>
      <c r="F4" s="144"/>
      <c r="G4" s="144"/>
      <c r="H4" s="144"/>
      <c r="I4" s="144"/>
      <c r="J4" s="144"/>
      <c r="K4" s="144"/>
      <c r="L4" s="144"/>
      <c r="M4" s="144"/>
      <c r="N4" s="144"/>
      <c r="O4" s="144"/>
      <c r="P4" s="144"/>
      <c r="Q4" s="161"/>
      <c r="R4" s="148"/>
      <c r="S4" s="148"/>
    </row>
    <row r="5" spans="1:22" x14ac:dyDescent="0.25">
      <c r="A5" s="144"/>
      <c r="B5" s="148"/>
      <c r="C5" s="161"/>
      <c r="D5" s="148"/>
      <c r="E5" s="144"/>
      <c r="F5" s="144"/>
      <c r="G5" s="144"/>
      <c r="H5" s="144"/>
      <c r="I5" s="144"/>
      <c r="J5" s="144"/>
      <c r="K5" s="144"/>
      <c r="L5" s="144"/>
      <c r="M5" s="144"/>
      <c r="N5" s="144"/>
      <c r="O5" s="144"/>
      <c r="P5" s="144"/>
      <c r="Q5" s="161"/>
      <c r="R5" s="148"/>
      <c r="S5" s="148"/>
    </row>
    <row r="6" spans="1:22" x14ac:dyDescent="0.25">
      <c r="A6" s="144"/>
      <c r="B6" s="148"/>
      <c r="C6" s="161"/>
      <c r="D6" s="148"/>
      <c r="E6" s="144"/>
      <c r="F6" s="144"/>
      <c r="G6" s="144"/>
      <c r="H6" s="144"/>
      <c r="I6" s="144"/>
      <c r="J6" s="144"/>
      <c r="K6" s="144"/>
      <c r="L6" s="144"/>
      <c r="M6" s="144"/>
      <c r="N6" s="144"/>
      <c r="O6" s="144"/>
      <c r="P6" s="144"/>
      <c r="Q6" s="161"/>
      <c r="R6" s="148"/>
      <c r="S6" s="148"/>
    </row>
    <row r="7" spans="1:22" s="24" customFormat="1" x14ac:dyDescent="0.25">
      <c r="A7" s="41"/>
      <c r="B7" s="37"/>
      <c r="C7" s="117"/>
      <c r="D7" s="37"/>
      <c r="E7" s="37"/>
      <c r="F7" s="37"/>
      <c r="G7" s="140"/>
      <c r="H7" s="140"/>
      <c r="I7" s="140"/>
      <c r="J7" s="140"/>
      <c r="K7" s="140"/>
      <c r="L7" s="140"/>
      <c r="M7" s="141"/>
      <c r="N7" s="142"/>
      <c r="O7" s="142"/>
      <c r="P7" s="143"/>
      <c r="Q7" s="117"/>
      <c r="R7" s="191"/>
      <c r="S7" s="39"/>
    </row>
    <row r="8" spans="1:22" s="24" customFormat="1" x14ac:dyDescent="0.25">
      <c r="A8" s="41"/>
      <c r="B8" s="37"/>
      <c r="C8" s="117"/>
      <c r="D8" s="37"/>
      <c r="E8" s="37"/>
      <c r="F8" s="37"/>
      <c r="G8" s="140"/>
      <c r="H8" s="140"/>
      <c r="I8" s="140"/>
      <c r="J8" s="140"/>
      <c r="K8" s="140"/>
      <c r="L8" s="140"/>
      <c r="M8" s="141"/>
      <c r="N8" s="142"/>
      <c r="O8" s="142"/>
      <c r="P8" s="143"/>
      <c r="Q8" s="117"/>
      <c r="R8" s="191"/>
      <c r="S8" s="39"/>
    </row>
    <row r="9" spans="1:22" s="24" customFormat="1" x14ac:dyDescent="0.25">
      <c r="A9" s="41"/>
      <c r="B9" s="37"/>
      <c r="C9" s="117"/>
      <c r="D9" s="37"/>
      <c r="E9" s="37"/>
      <c r="F9" s="37"/>
      <c r="G9" s="140"/>
      <c r="H9" s="140"/>
      <c r="I9" s="140"/>
      <c r="J9" s="140"/>
      <c r="K9" s="140"/>
      <c r="L9" s="140"/>
      <c r="M9" s="141"/>
      <c r="N9" s="142"/>
      <c r="O9" s="142"/>
      <c r="P9" s="143"/>
      <c r="Q9" s="117"/>
      <c r="R9" s="191"/>
      <c r="S9" s="39"/>
    </row>
    <row r="10" spans="1:22" s="24" customFormat="1" x14ac:dyDescent="0.25">
      <c r="A10" s="41"/>
      <c r="B10" s="37"/>
      <c r="C10" s="117"/>
      <c r="D10" s="37"/>
      <c r="E10" s="37"/>
      <c r="F10" s="37"/>
      <c r="G10" s="140"/>
      <c r="H10" s="140"/>
      <c r="I10" s="140"/>
      <c r="J10" s="140"/>
      <c r="K10" s="140"/>
      <c r="L10" s="140"/>
      <c r="M10" s="141" t="s">
        <v>75</v>
      </c>
      <c r="N10" s="142"/>
      <c r="O10" s="142"/>
      <c r="P10" s="143"/>
      <c r="Q10" s="117"/>
      <c r="R10" s="191"/>
      <c r="S10" s="39"/>
    </row>
    <row r="11" spans="1:22" s="24" customFormat="1" x14ac:dyDescent="0.25">
      <c r="A11" s="88"/>
      <c r="B11" s="144"/>
      <c r="C11" s="162"/>
      <c r="D11" s="144"/>
      <c r="E11" s="144"/>
      <c r="F11" s="144"/>
      <c r="G11" s="144"/>
      <c r="H11" s="144"/>
      <c r="I11" s="144"/>
      <c r="J11" s="144"/>
      <c r="K11" s="144"/>
      <c r="L11" s="144"/>
      <c r="M11" s="144"/>
      <c r="N11" s="142"/>
      <c r="O11" s="142"/>
      <c r="P11" s="143"/>
      <c r="Q11" s="162"/>
      <c r="R11" s="191"/>
      <c r="S11" s="39" t="s">
        <v>95</v>
      </c>
    </row>
    <row r="12" spans="1:22" s="24" customFormat="1" ht="30" x14ac:dyDescent="0.25">
      <c r="A12" s="89"/>
      <c r="B12" s="145" t="s">
        <v>0</v>
      </c>
      <c r="C12" s="163" t="s">
        <v>125</v>
      </c>
      <c r="D12" s="145" t="s">
        <v>127</v>
      </c>
      <c r="E12" s="139" t="s">
        <v>126</v>
      </c>
      <c r="F12" s="139" t="s">
        <v>128</v>
      </c>
      <c r="G12" s="146" t="s">
        <v>64</v>
      </c>
      <c r="H12" s="146" t="s">
        <v>119</v>
      </c>
      <c r="I12" s="146" t="s">
        <v>103</v>
      </c>
      <c r="J12" s="146" t="s">
        <v>104</v>
      </c>
      <c r="K12" s="146" t="s">
        <v>120</v>
      </c>
      <c r="L12" s="146" t="s">
        <v>121</v>
      </c>
      <c r="M12" s="146" t="s">
        <v>122</v>
      </c>
      <c r="N12" s="146" t="s">
        <v>123</v>
      </c>
      <c r="O12" s="36" t="s">
        <v>101</v>
      </c>
      <c r="P12" s="36" t="s">
        <v>102</v>
      </c>
      <c r="Q12" s="118" t="s">
        <v>100</v>
      </c>
      <c r="R12" s="36" t="s">
        <v>94</v>
      </c>
      <c r="S12" s="147" t="s">
        <v>76</v>
      </c>
      <c r="T12" s="28"/>
      <c r="U12" s="40">
        <f>SUM(U13:U47)</f>
        <v>199500</v>
      </c>
    </row>
    <row r="13" spans="1:22" ht="45" x14ac:dyDescent="0.25">
      <c r="A13" s="17">
        <v>1</v>
      </c>
      <c r="B13" s="123" t="s">
        <v>32</v>
      </c>
      <c r="C13" s="164" t="s">
        <v>161</v>
      </c>
      <c r="D13" s="123" t="s">
        <v>162</v>
      </c>
      <c r="E13" s="150" t="s">
        <v>156</v>
      </c>
      <c r="F13" s="150">
        <v>30281</v>
      </c>
      <c r="G13" s="47" t="s">
        <v>29</v>
      </c>
      <c r="H13" s="47"/>
      <c r="I13" s="48">
        <v>45803</v>
      </c>
      <c r="J13" s="48">
        <v>45810</v>
      </c>
      <c r="K13" s="48"/>
      <c r="L13" s="48"/>
      <c r="M13" s="48"/>
      <c r="N13" s="48"/>
      <c r="O13" s="49" t="s">
        <v>77</v>
      </c>
      <c r="P13" s="49" t="s">
        <v>96</v>
      </c>
      <c r="Q13" s="181" t="s">
        <v>78</v>
      </c>
      <c r="R13" s="49"/>
      <c r="S13" s="133">
        <v>7000</v>
      </c>
      <c r="U13" s="43">
        <f>SUM(S13)</f>
        <v>7000</v>
      </c>
      <c r="V13" s="28" t="s">
        <v>107</v>
      </c>
    </row>
    <row r="14" spans="1:22" ht="45" x14ac:dyDescent="0.25">
      <c r="A14" s="17">
        <v>2</v>
      </c>
      <c r="B14" s="123" t="s">
        <v>36</v>
      </c>
      <c r="C14" s="164" t="s">
        <v>166</v>
      </c>
      <c r="D14" s="123" t="s">
        <v>167</v>
      </c>
      <c r="E14" s="150" t="s">
        <v>156</v>
      </c>
      <c r="F14" s="150">
        <v>30106</v>
      </c>
      <c r="G14" s="47" t="s">
        <v>29</v>
      </c>
      <c r="H14" s="47"/>
      <c r="I14" s="48">
        <v>45803</v>
      </c>
      <c r="J14" s="48">
        <v>45810</v>
      </c>
      <c r="K14" s="48"/>
      <c r="L14" s="48"/>
      <c r="M14" s="48"/>
      <c r="N14" s="48"/>
      <c r="O14" s="49" t="s">
        <v>77</v>
      </c>
      <c r="P14" s="49" t="s">
        <v>96</v>
      </c>
      <c r="Q14" s="181" t="s">
        <v>78</v>
      </c>
      <c r="R14" s="49"/>
      <c r="S14" s="133">
        <v>7000</v>
      </c>
      <c r="U14" s="76">
        <f>SUM(S14:S17)</f>
        <v>28000</v>
      </c>
      <c r="V14" s="72" t="s">
        <v>108</v>
      </c>
    </row>
    <row r="15" spans="1:22" ht="45" x14ac:dyDescent="0.25">
      <c r="A15" s="17">
        <v>3</v>
      </c>
      <c r="B15" s="123" t="s">
        <v>44</v>
      </c>
      <c r="C15" s="164" t="s">
        <v>177</v>
      </c>
      <c r="D15" s="123" t="s">
        <v>178</v>
      </c>
      <c r="E15" s="150" t="s">
        <v>156</v>
      </c>
      <c r="F15" s="150">
        <v>30141</v>
      </c>
      <c r="G15" s="47" t="s">
        <v>29</v>
      </c>
      <c r="H15" s="47"/>
      <c r="I15" s="48">
        <v>45803</v>
      </c>
      <c r="J15" s="48">
        <v>45810</v>
      </c>
      <c r="K15" s="48"/>
      <c r="L15" s="48"/>
      <c r="M15" s="48"/>
      <c r="N15" s="48"/>
      <c r="O15" s="49" t="s">
        <v>77</v>
      </c>
      <c r="P15" s="49" t="s">
        <v>96</v>
      </c>
      <c r="Q15" s="181" t="s">
        <v>78</v>
      </c>
      <c r="R15" s="49"/>
      <c r="S15" s="133">
        <v>7000</v>
      </c>
      <c r="T15" s="38"/>
      <c r="U15" s="77"/>
      <c r="V15" s="72"/>
    </row>
    <row r="16" spans="1:22" ht="45" x14ac:dyDescent="0.25">
      <c r="A16" s="17">
        <v>4</v>
      </c>
      <c r="B16" s="127" t="s">
        <v>22</v>
      </c>
      <c r="C16" s="167" t="s">
        <v>154</v>
      </c>
      <c r="D16" s="127" t="s">
        <v>155</v>
      </c>
      <c r="E16" s="153" t="s">
        <v>156</v>
      </c>
      <c r="F16" s="153">
        <v>31028</v>
      </c>
      <c r="G16" s="22" t="s">
        <v>29</v>
      </c>
      <c r="H16" s="22"/>
      <c r="I16" s="53">
        <v>45810</v>
      </c>
      <c r="J16" s="53">
        <v>45817</v>
      </c>
      <c r="K16" s="53"/>
      <c r="L16" s="53"/>
      <c r="M16" s="53"/>
      <c r="N16" s="53"/>
      <c r="O16" s="23" t="s">
        <v>77</v>
      </c>
      <c r="P16" s="23" t="s">
        <v>96</v>
      </c>
      <c r="Q16" s="182" t="s">
        <v>78</v>
      </c>
      <c r="R16" s="23"/>
      <c r="S16" s="135">
        <v>7000</v>
      </c>
      <c r="U16" s="77"/>
      <c r="V16" s="72"/>
    </row>
    <row r="17" spans="1:22" ht="45" x14ac:dyDescent="0.25">
      <c r="A17" s="17">
        <v>5</v>
      </c>
      <c r="B17" s="127" t="s">
        <v>51</v>
      </c>
      <c r="C17" s="167" t="s">
        <v>186</v>
      </c>
      <c r="D17" s="127" t="s">
        <v>187</v>
      </c>
      <c r="E17" s="153" t="s">
        <v>156</v>
      </c>
      <c r="F17" s="153">
        <v>30742</v>
      </c>
      <c r="G17" s="22" t="s">
        <v>29</v>
      </c>
      <c r="H17" s="22"/>
      <c r="I17" s="53">
        <v>45810</v>
      </c>
      <c r="J17" s="53">
        <v>45817</v>
      </c>
      <c r="K17" s="53"/>
      <c r="L17" s="53"/>
      <c r="M17" s="53"/>
      <c r="N17" s="53"/>
      <c r="O17" s="23" t="s">
        <v>77</v>
      </c>
      <c r="P17" s="23" t="s">
        <v>96</v>
      </c>
      <c r="Q17" s="182" t="s">
        <v>78</v>
      </c>
      <c r="R17" s="23"/>
      <c r="S17" s="135">
        <v>7000</v>
      </c>
      <c r="U17" s="78"/>
      <c r="V17" s="72"/>
    </row>
    <row r="18" spans="1:22" x14ac:dyDescent="0.25">
      <c r="A18" s="17">
        <v>6</v>
      </c>
      <c r="B18" s="126" t="s">
        <v>79</v>
      </c>
      <c r="C18" s="126" t="s">
        <v>174</v>
      </c>
      <c r="D18" s="126" t="s">
        <v>175</v>
      </c>
      <c r="E18" s="159" t="s">
        <v>176</v>
      </c>
      <c r="F18" s="159">
        <v>62959</v>
      </c>
      <c r="G18" s="50" t="s">
        <v>74</v>
      </c>
      <c r="H18" s="50"/>
      <c r="I18" s="51">
        <v>45761</v>
      </c>
      <c r="J18" s="51" t="s">
        <v>106</v>
      </c>
      <c r="K18" s="51"/>
      <c r="L18" s="51"/>
      <c r="M18" s="51"/>
      <c r="N18" s="51"/>
      <c r="O18" s="52"/>
      <c r="P18" s="52"/>
      <c r="Q18" s="183"/>
      <c r="R18" s="52" t="s">
        <v>80</v>
      </c>
      <c r="S18" s="134">
        <v>1850</v>
      </c>
      <c r="U18" s="79">
        <f>SUM(S18:S22)</f>
        <v>27400</v>
      </c>
      <c r="V18" s="72" t="s">
        <v>109</v>
      </c>
    </row>
    <row r="19" spans="1:22" x14ac:dyDescent="0.25">
      <c r="A19" s="17">
        <v>7</v>
      </c>
      <c r="B19" s="124" t="s">
        <v>38</v>
      </c>
      <c r="C19" s="124" t="s">
        <v>168</v>
      </c>
      <c r="D19" s="124" t="s">
        <v>169</v>
      </c>
      <c r="E19" s="158" t="s">
        <v>170</v>
      </c>
      <c r="F19" s="158">
        <v>46237</v>
      </c>
      <c r="G19" s="47" t="s">
        <v>9</v>
      </c>
      <c r="H19" s="47"/>
      <c r="I19" s="48">
        <v>45754</v>
      </c>
      <c r="J19" s="48" t="s">
        <v>106</v>
      </c>
      <c r="K19" s="48"/>
      <c r="L19" s="48"/>
      <c r="M19" s="48"/>
      <c r="N19" s="48"/>
      <c r="O19" s="49"/>
      <c r="P19" s="49"/>
      <c r="Q19" s="181"/>
      <c r="R19" s="49" t="s">
        <v>80</v>
      </c>
      <c r="S19" s="133">
        <v>1850</v>
      </c>
      <c r="T19" s="38"/>
      <c r="U19" s="80"/>
      <c r="V19" s="72"/>
    </row>
    <row r="20" spans="1:22" ht="45" x14ac:dyDescent="0.25">
      <c r="A20" s="17">
        <v>8</v>
      </c>
      <c r="B20" s="128" t="s">
        <v>48</v>
      </c>
      <c r="C20" s="170" t="s">
        <v>181</v>
      </c>
      <c r="D20" s="128" t="s">
        <v>182</v>
      </c>
      <c r="E20" s="157" t="s">
        <v>183</v>
      </c>
      <c r="F20" s="157">
        <v>41076</v>
      </c>
      <c r="G20" s="20" t="s">
        <v>9</v>
      </c>
      <c r="H20" s="20"/>
      <c r="I20" s="54">
        <v>45775</v>
      </c>
      <c r="J20" s="54">
        <v>45782</v>
      </c>
      <c r="K20" s="54"/>
      <c r="L20" s="54"/>
      <c r="M20" s="54"/>
      <c r="N20" s="54"/>
      <c r="O20" s="21" t="s">
        <v>77</v>
      </c>
      <c r="P20" s="21" t="s">
        <v>96</v>
      </c>
      <c r="Q20" s="184" t="s">
        <v>78</v>
      </c>
      <c r="R20" s="21"/>
      <c r="S20" s="136">
        <v>7000</v>
      </c>
      <c r="U20" s="80"/>
      <c r="V20" s="72"/>
    </row>
    <row r="21" spans="1:22" ht="45" x14ac:dyDescent="0.25">
      <c r="A21" s="17">
        <v>9</v>
      </c>
      <c r="B21" s="120" t="s">
        <v>54</v>
      </c>
      <c r="C21" s="165" t="s">
        <v>188</v>
      </c>
      <c r="D21" s="120" t="s">
        <v>189</v>
      </c>
      <c r="E21" s="151" t="s">
        <v>140</v>
      </c>
      <c r="F21" s="151">
        <v>44906</v>
      </c>
      <c r="G21" s="18" t="s">
        <v>9</v>
      </c>
      <c r="H21" s="18"/>
      <c r="I21" s="42">
        <v>45740</v>
      </c>
      <c r="J21" s="42">
        <v>45747</v>
      </c>
      <c r="K21" s="42"/>
      <c r="L21" s="42"/>
      <c r="M21" s="42"/>
      <c r="N21" s="42"/>
      <c r="O21" s="19" t="s">
        <v>77</v>
      </c>
      <c r="P21" s="19" t="s">
        <v>96</v>
      </c>
      <c r="Q21" s="185" t="s">
        <v>78</v>
      </c>
      <c r="R21" s="19"/>
      <c r="S21" s="131">
        <v>7000</v>
      </c>
      <c r="U21" s="80"/>
      <c r="V21" s="72"/>
    </row>
    <row r="22" spans="1:22" ht="30" x14ac:dyDescent="0.25">
      <c r="A22" s="17">
        <v>10</v>
      </c>
      <c r="B22" s="121" t="s">
        <v>26</v>
      </c>
      <c r="C22" s="169" t="s">
        <v>157</v>
      </c>
      <c r="D22" s="121" t="s">
        <v>158</v>
      </c>
      <c r="E22" s="156" t="s">
        <v>140</v>
      </c>
      <c r="F22" s="156">
        <v>43068</v>
      </c>
      <c r="G22" s="44" t="s">
        <v>9</v>
      </c>
      <c r="H22" s="44"/>
      <c r="I22" s="45">
        <v>45747</v>
      </c>
      <c r="J22" s="45">
        <v>45754</v>
      </c>
      <c r="K22" s="45"/>
      <c r="L22" s="45"/>
      <c r="M22" s="45"/>
      <c r="N22" s="45"/>
      <c r="O22" s="46" t="s">
        <v>97</v>
      </c>
      <c r="P22" s="46" t="s">
        <v>98</v>
      </c>
      <c r="Q22" s="186" t="s">
        <v>99</v>
      </c>
      <c r="R22" s="46" t="s">
        <v>80</v>
      </c>
      <c r="S22" s="132">
        <v>9700</v>
      </c>
      <c r="U22" s="81"/>
      <c r="V22" s="72"/>
    </row>
    <row r="23" spans="1:22" ht="45" x14ac:dyDescent="0.25">
      <c r="A23" s="17">
        <v>11</v>
      </c>
      <c r="B23" s="121" t="s">
        <v>58</v>
      </c>
      <c r="C23" s="169" t="s">
        <v>195</v>
      </c>
      <c r="D23" s="121" t="s">
        <v>196</v>
      </c>
      <c r="E23" s="156" t="s">
        <v>140</v>
      </c>
      <c r="F23" s="156">
        <v>43110</v>
      </c>
      <c r="G23" s="44" t="s">
        <v>9</v>
      </c>
      <c r="H23" s="44"/>
      <c r="I23" s="45">
        <v>45747</v>
      </c>
      <c r="J23" s="45">
        <v>45754</v>
      </c>
      <c r="K23" s="45"/>
      <c r="L23" s="45"/>
      <c r="M23" s="45"/>
      <c r="N23" s="45"/>
      <c r="O23" s="46" t="s">
        <v>77</v>
      </c>
      <c r="P23" s="46" t="s">
        <v>96</v>
      </c>
      <c r="Q23" s="186" t="s">
        <v>78</v>
      </c>
      <c r="R23" s="46" t="s">
        <v>80</v>
      </c>
      <c r="S23" s="132">
        <v>7000</v>
      </c>
      <c r="T23" s="38"/>
      <c r="U23" s="73">
        <f>SUM(S23:S27)</f>
        <v>35000</v>
      </c>
      <c r="V23" s="72" t="s">
        <v>110</v>
      </c>
    </row>
    <row r="24" spans="1:22" ht="45" x14ac:dyDescent="0.25">
      <c r="A24" s="17">
        <v>12</v>
      </c>
      <c r="B24" s="127" t="s">
        <v>10</v>
      </c>
      <c r="C24" s="167" t="s">
        <v>138</v>
      </c>
      <c r="D24" s="127" t="s">
        <v>139</v>
      </c>
      <c r="E24" s="153" t="s">
        <v>140</v>
      </c>
      <c r="F24" s="153">
        <v>45245</v>
      </c>
      <c r="G24" s="22" t="s">
        <v>9</v>
      </c>
      <c r="H24" s="22"/>
      <c r="I24" s="53">
        <v>45768</v>
      </c>
      <c r="J24" s="53">
        <v>45775</v>
      </c>
      <c r="K24" s="53"/>
      <c r="L24" s="53"/>
      <c r="M24" s="53"/>
      <c r="N24" s="53"/>
      <c r="O24" s="23" t="s">
        <v>77</v>
      </c>
      <c r="P24" s="23" t="s">
        <v>96</v>
      </c>
      <c r="Q24" s="182" t="s">
        <v>78</v>
      </c>
      <c r="R24" s="23"/>
      <c r="S24" s="135">
        <v>7000</v>
      </c>
      <c r="T24" s="38"/>
      <c r="U24" s="74"/>
      <c r="V24" s="72"/>
    </row>
    <row r="25" spans="1:22" ht="45" x14ac:dyDescent="0.25">
      <c r="A25" s="17">
        <v>14</v>
      </c>
      <c r="B25" s="127" t="s">
        <v>35</v>
      </c>
      <c r="C25" s="167" t="s">
        <v>164</v>
      </c>
      <c r="D25" s="127" t="s">
        <v>165</v>
      </c>
      <c r="E25" s="153" t="s">
        <v>140</v>
      </c>
      <c r="F25" s="153">
        <v>45150</v>
      </c>
      <c r="G25" s="22" t="s">
        <v>9</v>
      </c>
      <c r="H25" s="22"/>
      <c r="I25" s="53">
        <v>45768</v>
      </c>
      <c r="J25" s="53">
        <v>45775</v>
      </c>
      <c r="K25" s="53"/>
      <c r="L25" s="53"/>
      <c r="M25" s="53"/>
      <c r="N25" s="53"/>
      <c r="O25" s="23" t="s">
        <v>77</v>
      </c>
      <c r="P25" s="23" t="s">
        <v>96</v>
      </c>
      <c r="Q25" s="182" t="s">
        <v>78</v>
      </c>
      <c r="R25" s="23"/>
      <c r="S25" s="135">
        <v>7000</v>
      </c>
      <c r="U25" s="74"/>
      <c r="V25" s="72"/>
    </row>
    <row r="26" spans="1:22" ht="45" x14ac:dyDescent="0.25">
      <c r="A26" s="17">
        <v>15</v>
      </c>
      <c r="B26" s="128" t="s">
        <v>15</v>
      </c>
      <c r="C26" s="170" t="s">
        <v>147</v>
      </c>
      <c r="D26" s="128" t="s">
        <v>139</v>
      </c>
      <c r="E26" s="157" t="s">
        <v>140</v>
      </c>
      <c r="F26" s="157">
        <v>45238</v>
      </c>
      <c r="G26" s="20" t="s">
        <v>9</v>
      </c>
      <c r="H26" s="20"/>
      <c r="I26" s="54">
        <v>45775</v>
      </c>
      <c r="J26" s="54">
        <v>45782</v>
      </c>
      <c r="K26" s="54"/>
      <c r="L26" s="54"/>
      <c r="M26" s="54"/>
      <c r="N26" s="54"/>
      <c r="O26" s="21" t="s">
        <v>77</v>
      </c>
      <c r="P26" s="21" t="s">
        <v>96</v>
      </c>
      <c r="Q26" s="184" t="s">
        <v>78</v>
      </c>
      <c r="R26" s="21"/>
      <c r="S26" s="136">
        <v>7000</v>
      </c>
      <c r="U26" s="74"/>
      <c r="V26" s="72"/>
    </row>
    <row r="27" spans="1:22" ht="45" x14ac:dyDescent="0.25">
      <c r="A27" s="17">
        <v>16</v>
      </c>
      <c r="B27" s="129" t="s">
        <v>13</v>
      </c>
      <c r="C27" s="168" t="s">
        <v>143</v>
      </c>
      <c r="D27" s="129" t="s">
        <v>144</v>
      </c>
      <c r="E27" s="155" t="s">
        <v>140</v>
      </c>
      <c r="F27" s="155">
        <v>45246</v>
      </c>
      <c r="G27" s="55" t="s">
        <v>9</v>
      </c>
      <c r="H27" s="55"/>
      <c r="I27" s="56">
        <v>45782</v>
      </c>
      <c r="J27" s="56">
        <v>45789</v>
      </c>
      <c r="K27" s="177"/>
      <c r="L27" s="177"/>
      <c r="M27" s="177"/>
      <c r="N27" s="177"/>
      <c r="O27" s="57" t="s">
        <v>77</v>
      </c>
      <c r="P27" s="57" t="s">
        <v>96</v>
      </c>
      <c r="Q27" s="187" t="s">
        <v>78</v>
      </c>
      <c r="R27" s="57"/>
      <c r="S27" s="137">
        <v>7000</v>
      </c>
      <c r="U27" s="75"/>
      <c r="V27" s="72"/>
    </row>
    <row r="28" spans="1:22" ht="45" x14ac:dyDescent="0.25">
      <c r="A28" s="17">
        <v>17</v>
      </c>
      <c r="B28" s="129" t="s">
        <v>41</v>
      </c>
      <c r="C28" s="168" t="s">
        <v>171</v>
      </c>
      <c r="D28" s="129" t="s">
        <v>135</v>
      </c>
      <c r="E28" s="155" t="s">
        <v>140</v>
      </c>
      <c r="F28" s="155">
        <v>45005</v>
      </c>
      <c r="G28" s="55" t="s">
        <v>9</v>
      </c>
      <c r="H28" s="55"/>
      <c r="I28" s="56">
        <v>45782</v>
      </c>
      <c r="J28" s="56">
        <v>45789</v>
      </c>
      <c r="K28" s="56"/>
      <c r="L28" s="56"/>
      <c r="M28" s="56"/>
      <c r="N28" s="56"/>
      <c r="O28" s="57" t="s">
        <v>77</v>
      </c>
      <c r="P28" s="57" t="s">
        <v>96</v>
      </c>
      <c r="Q28" s="187" t="s">
        <v>78</v>
      </c>
      <c r="R28" s="57"/>
      <c r="S28" s="137">
        <v>7000</v>
      </c>
      <c r="T28" s="38"/>
      <c r="U28" s="70">
        <f>SUM(S28:S29)</f>
        <v>14000</v>
      </c>
      <c r="V28" s="72" t="s">
        <v>111</v>
      </c>
    </row>
    <row r="29" spans="1:22" ht="45" x14ac:dyDescent="0.25">
      <c r="A29" s="17">
        <v>18</v>
      </c>
      <c r="B29" s="129" t="s">
        <v>61</v>
      </c>
      <c r="C29" s="168" t="s">
        <v>197</v>
      </c>
      <c r="D29" s="129" t="s">
        <v>198</v>
      </c>
      <c r="E29" s="155" t="s">
        <v>140</v>
      </c>
      <c r="F29" s="155">
        <v>45030</v>
      </c>
      <c r="G29" s="55" t="s">
        <v>9</v>
      </c>
      <c r="H29" s="55"/>
      <c r="I29" s="56">
        <v>45782</v>
      </c>
      <c r="J29" s="56">
        <v>45789</v>
      </c>
      <c r="K29" s="56"/>
      <c r="L29" s="56"/>
      <c r="M29" s="56"/>
      <c r="N29" s="56"/>
      <c r="O29" s="57" t="s">
        <v>77</v>
      </c>
      <c r="P29" s="57" t="s">
        <v>96</v>
      </c>
      <c r="Q29" s="187" t="s">
        <v>78</v>
      </c>
      <c r="R29" s="57"/>
      <c r="S29" s="137">
        <v>7000</v>
      </c>
      <c r="T29" s="38"/>
      <c r="U29" s="82"/>
      <c r="V29" s="72"/>
    </row>
    <row r="30" spans="1:22" x14ac:dyDescent="0.25">
      <c r="A30" s="17">
        <v>19</v>
      </c>
      <c r="B30" s="126" t="s">
        <v>63</v>
      </c>
      <c r="C30" s="126" t="s">
        <v>201</v>
      </c>
      <c r="D30" s="126" t="s">
        <v>202</v>
      </c>
      <c r="E30" s="159" t="s">
        <v>163</v>
      </c>
      <c r="F30" s="159">
        <v>29483</v>
      </c>
      <c r="G30" s="50" t="s">
        <v>29</v>
      </c>
      <c r="H30" s="50"/>
      <c r="I30" s="51">
        <v>45761</v>
      </c>
      <c r="J30" s="51" t="s">
        <v>106</v>
      </c>
      <c r="K30" s="51"/>
      <c r="L30" s="51"/>
      <c r="M30" s="51"/>
      <c r="N30" s="51"/>
      <c r="O30" s="52"/>
      <c r="P30" s="52"/>
      <c r="Q30" s="183"/>
      <c r="R30" s="52" t="s">
        <v>80</v>
      </c>
      <c r="S30" s="134">
        <v>1850</v>
      </c>
      <c r="U30" s="83">
        <f>SUM(S30:S31)</f>
        <v>8850</v>
      </c>
      <c r="V30" s="72" t="s">
        <v>112</v>
      </c>
    </row>
    <row r="31" spans="1:22" ht="45" x14ac:dyDescent="0.25">
      <c r="A31" s="17">
        <v>20</v>
      </c>
      <c r="B31" s="130" t="s">
        <v>62</v>
      </c>
      <c r="C31" s="171" t="s">
        <v>199</v>
      </c>
      <c r="D31" s="130" t="s">
        <v>200</v>
      </c>
      <c r="E31" s="160" t="s">
        <v>163</v>
      </c>
      <c r="F31" s="160">
        <v>29803</v>
      </c>
      <c r="G31" s="59" t="s">
        <v>29</v>
      </c>
      <c r="H31" s="59"/>
      <c r="I31" s="60" t="s">
        <v>105</v>
      </c>
      <c r="J31" s="60" t="s">
        <v>105</v>
      </c>
      <c r="K31" s="60"/>
      <c r="L31" s="60"/>
      <c r="M31" s="60"/>
      <c r="N31" s="60"/>
      <c r="O31" s="61" t="s">
        <v>77</v>
      </c>
      <c r="P31" s="61" t="s">
        <v>96</v>
      </c>
      <c r="Q31" s="188" t="s">
        <v>78</v>
      </c>
      <c r="R31" s="61"/>
      <c r="S31" s="138">
        <v>7000</v>
      </c>
      <c r="U31" s="84"/>
      <c r="V31" s="72"/>
    </row>
    <row r="32" spans="1:22" x14ac:dyDescent="0.25">
      <c r="A32" s="17">
        <v>21</v>
      </c>
      <c r="B32" s="122" t="s">
        <v>11</v>
      </c>
      <c r="C32" s="122" t="s">
        <v>141</v>
      </c>
      <c r="D32" s="122" t="s">
        <v>142</v>
      </c>
      <c r="E32" s="154" t="s">
        <v>131</v>
      </c>
      <c r="F32" s="154">
        <v>38501</v>
      </c>
      <c r="G32" s="44" t="s">
        <v>74</v>
      </c>
      <c r="H32" s="44"/>
      <c r="I32" s="45">
        <v>45747</v>
      </c>
      <c r="J32" s="45" t="s">
        <v>106</v>
      </c>
      <c r="K32" s="45"/>
      <c r="L32" s="45"/>
      <c r="M32" s="45"/>
      <c r="N32" s="45"/>
      <c r="O32" s="46"/>
      <c r="P32" s="46"/>
      <c r="Q32" s="186"/>
      <c r="R32" s="46" t="s">
        <v>80</v>
      </c>
      <c r="S32" s="132">
        <v>1850</v>
      </c>
      <c r="T32" s="38"/>
      <c r="U32" s="85">
        <f>SUM(S32:S34)</f>
        <v>10700</v>
      </c>
      <c r="V32" s="72" t="s">
        <v>113</v>
      </c>
    </row>
    <row r="33" spans="1:22" x14ac:dyDescent="0.25">
      <c r="A33" s="17">
        <v>22</v>
      </c>
      <c r="B33" s="122" t="s">
        <v>20</v>
      </c>
      <c r="C33" s="122" t="s">
        <v>152</v>
      </c>
      <c r="D33" s="122" t="s">
        <v>153</v>
      </c>
      <c r="E33" s="154" t="s">
        <v>131</v>
      </c>
      <c r="F33" s="154">
        <v>37066</v>
      </c>
      <c r="G33" s="44" t="s">
        <v>74</v>
      </c>
      <c r="H33" s="44"/>
      <c r="I33" s="45">
        <v>45747</v>
      </c>
      <c r="J33" s="45" t="s">
        <v>106</v>
      </c>
      <c r="K33" s="45"/>
      <c r="L33" s="45"/>
      <c r="M33" s="45"/>
      <c r="N33" s="45"/>
      <c r="O33" s="46"/>
      <c r="P33" s="46"/>
      <c r="Q33" s="186"/>
      <c r="R33" s="46" t="s">
        <v>80</v>
      </c>
      <c r="S33" s="132">
        <v>1850</v>
      </c>
      <c r="U33" s="86"/>
      <c r="V33" s="72"/>
    </row>
    <row r="34" spans="1:22" ht="45" x14ac:dyDescent="0.25">
      <c r="A34" s="17">
        <v>23</v>
      </c>
      <c r="B34" s="123" t="s">
        <v>1</v>
      </c>
      <c r="C34" s="164" t="s">
        <v>129</v>
      </c>
      <c r="D34" s="123" t="s">
        <v>130</v>
      </c>
      <c r="E34" s="150" t="s">
        <v>131</v>
      </c>
      <c r="F34" s="150">
        <v>37040</v>
      </c>
      <c r="G34" s="47" t="s">
        <v>74</v>
      </c>
      <c r="H34" s="47"/>
      <c r="I34" s="48">
        <v>45754</v>
      </c>
      <c r="J34" s="48">
        <v>45761</v>
      </c>
      <c r="K34" s="48"/>
      <c r="L34" s="48"/>
      <c r="M34" s="48"/>
      <c r="N34" s="48"/>
      <c r="O34" s="49" t="s">
        <v>77</v>
      </c>
      <c r="P34" s="49" t="s">
        <v>96</v>
      </c>
      <c r="Q34" s="181" t="s">
        <v>78</v>
      </c>
      <c r="R34" s="49"/>
      <c r="S34" s="133">
        <v>7000</v>
      </c>
      <c r="T34" s="38"/>
      <c r="U34" s="87"/>
      <c r="V34" s="72"/>
    </row>
    <row r="35" spans="1:22" ht="45" x14ac:dyDescent="0.25">
      <c r="A35" s="17">
        <v>24</v>
      </c>
      <c r="B35" s="123" t="s">
        <v>5</v>
      </c>
      <c r="C35" s="164" t="s">
        <v>134</v>
      </c>
      <c r="D35" s="123" t="s">
        <v>135</v>
      </c>
      <c r="E35" s="150" t="s">
        <v>131</v>
      </c>
      <c r="F35" s="150">
        <v>37064</v>
      </c>
      <c r="G35" s="47" t="s">
        <v>74</v>
      </c>
      <c r="H35" s="47"/>
      <c r="I35" s="48">
        <v>45754</v>
      </c>
      <c r="J35" s="48">
        <v>45761</v>
      </c>
      <c r="K35" s="48"/>
      <c r="L35" s="48"/>
      <c r="M35" s="48"/>
      <c r="N35" s="48"/>
      <c r="O35" s="49" t="s">
        <v>77</v>
      </c>
      <c r="P35" s="49" t="s">
        <v>96</v>
      </c>
      <c r="Q35" s="181" t="s">
        <v>78</v>
      </c>
      <c r="R35" s="49" t="s">
        <v>80</v>
      </c>
      <c r="S35" s="133">
        <v>8850</v>
      </c>
      <c r="U35" s="90">
        <f>SUM(S35:S37)</f>
        <v>17700</v>
      </c>
      <c r="V35" s="72" t="s">
        <v>114</v>
      </c>
    </row>
    <row r="36" spans="1:22" x14ac:dyDescent="0.25">
      <c r="A36" s="17">
        <v>25</v>
      </c>
      <c r="B36" s="124" t="s">
        <v>42</v>
      </c>
      <c r="C36" s="124" t="s">
        <v>172</v>
      </c>
      <c r="D36" s="124" t="s">
        <v>173</v>
      </c>
      <c r="E36" s="158" t="s">
        <v>131</v>
      </c>
      <c r="F36" s="158">
        <v>37355</v>
      </c>
      <c r="G36" s="47" t="s">
        <v>74</v>
      </c>
      <c r="H36" s="47"/>
      <c r="I36" s="48">
        <v>45754</v>
      </c>
      <c r="J36" s="48" t="s">
        <v>106</v>
      </c>
      <c r="K36" s="48"/>
      <c r="L36" s="48"/>
      <c r="M36" s="48"/>
      <c r="N36" s="48"/>
      <c r="O36" s="49"/>
      <c r="P36" s="49"/>
      <c r="Q36" s="181"/>
      <c r="R36" s="49" t="s">
        <v>80</v>
      </c>
      <c r="S36" s="133">
        <v>1850</v>
      </c>
      <c r="U36" s="91"/>
      <c r="V36" s="72"/>
    </row>
    <row r="37" spans="1:22" ht="45" x14ac:dyDescent="0.25">
      <c r="A37" s="17">
        <v>26</v>
      </c>
      <c r="B37" s="125" t="s">
        <v>7</v>
      </c>
      <c r="C37" s="166" t="s">
        <v>136</v>
      </c>
      <c r="D37" s="125" t="s">
        <v>137</v>
      </c>
      <c r="E37" s="152" t="s">
        <v>131</v>
      </c>
      <c r="F37" s="152">
        <v>37076</v>
      </c>
      <c r="G37" s="50" t="s">
        <v>74</v>
      </c>
      <c r="H37" s="50"/>
      <c r="I37" s="51">
        <v>45761</v>
      </c>
      <c r="J37" s="51">
        <v>45768</v>
      </c>
      <c r="K37" s="51"/>
      <c r="L37" s="51"/>
      <c r="M37" s="51"/>
      <c r="N37" s="51"/>
      <c r="O37" s="52" t="s">
        <v>77</v>
      </c>
      <c r="P37" s="52" t="s">
        <v>96</v>
      </c>
      <c r="Q37" s="183" t="s">
        <v>78</v>
      </c>
      <c r="R37" s="52"/>
      <c r="S37" s="134">
        <v>7000</v>
      </c>
      <c r="U37" s="92"/>
      <c r="V37" s="72"/>
    </row>
    <row r="38" spans="1:22" ht="45" x14ac:dyDescent="0.25">
      <c r="A38" s="17">
        <v>27</v>
      </c>
      <c r="B38" s="125" t="s">
        <v>19</v>
      </c>
      <c r="C38" s="166" t="s">
        <v>150</v>
      </c>
      <c r="D38" s="125" t="s">
        <v>151</v>
      </c>
      <c r="E38" s="152" t="s">
        <v>131</v>
      </c>
      <c r="F38" s="152">
        <v>37090</v>
      </c>
      <c r="G38" s="50" t="s">
        <v>74</v>
      </c>
      <c r="H38" s="50"/>
      <c r="I38" s="51">
        <v>45761</v>
      </c>
      <c r="J38" s="51">
        <v>45768</v>
      </c>
      <c r="K38" s="51"/>
      <c r="L38" s="51"/>
      <c r="M38" s="51"/>
      <c r="N38" s="51"/>
      <c r="O38" s="52" t="s">
        <v>77</v>
      </c>
      <c r="P38" s="52" t="s">
        <v>96</v>
      </c>
      <c r="Q38" s="183" t="s">
        <v>78</v>
      </c>
      <c r="R38" s="52"/>
      <c r="S38" s="134">
        <v>7000</v>
      </c>
      <c r="U38" s="76">
        <f>SUM(S38:S40)</f>
        <v>15850</v>
      </c>
      <c r="V38" s="72" t="s">
        <v>115</v>
      </c>
    </row>
    <row r="39" spans="1:22" x14ac:dyDescent="0.25">
      <c r="A39" s="17">
        <v>28</v>
      </c>
      <c r="B39" s="126" t="s">
        <v>47</v>
      </c>
      <c r="C39" s="126" t="s">
        <v>179</v>
      </c>
      <c r="D39" s="126" t="s">
        <v>180</v>
      </c>
      <c r="E39" s="159" t="s">
        <v>131</v>
      </c>
      <c r="F39" s="159">
        <v>37221</v>
      </c>
      <c r="G39" s="50" t="s">
        <v>74</v>
      </c>
      <c r="H39" s="50"/>
      <c r="I39" s="51">
        <v>45761</v>
      </c>
      <c r="J39" s="51" t="s">
        <v>106</v>
      </c>
      <c r="K39" s="51"/>
      <c r="L39" s="51"/>
      <c r="M39" s="51"/>
      <c r="N39" s="51"/>
      <c r="O39" s="52"/>
      <c r="P39" s="52"/>
      <c r="Q39" s="183"/>
      <c r="R39" s="52" t="s">
        <v>80</v>
      </c>
      <c r="S39" s="134">
        <v>1850</v>
      </c>
      <c r="T39" s="38"/>
      <c r="U39" s="77"/>
      <c r="V39" s="72"/>
    </row>
    <row r="40" spans="1:22" ht="45" x14ac:dyDescent="0.25">
      <c r="A40" s="17">
        <v>29</v>
      </c>
      <c r="B40" s="120" t="s">
        <v>4</v>
      </c>
      <c r="C40" s="165" t="s">
        <v>132</v>
      </c>
      <c r="D40" s="120" t="s">
        <v>133</v>
      </c>
      <c r="E40" s="151" t="s">
        <v>131</v>
      </c>
      <c r="F40" s="151">
        <v>37919</v>
      </c>
      <c r="G40" s="18" t="s">
        <v>29</v>
      </c>
      <c r="H40" s="18"/>
      <c r="I40" s="42">
        <v>45789</v>
      </c>
      <c r="J40" s="42">
        <v>45796</v>
      </c>
      <c r="K40" s="42"/>
      <c r="L40" s="42"/>
      <c r="M40" s="42"/>
      <c r="N40" s="42"/>
      <c r="O40" s="19" t="s">
        <v>77</v>
      </c>
      <c r="P40" s="19" t="s">
        <v>96</v>
      </c>
      <c r="Q40" s="185" t="s">
        <v>78</v>
      </c>
      <c r="R40" s="19"/>
      <c r="S40" s="131">
        <v>7000</v>
      </c>
      <c r="T40" s="38"/>
      <c r="U40" s="78"/>
      <c r="V40" s="72"/>
    </row>
    <row r="41" spans="1:22" ht="45" x14ac:dyDescent="0.25">
      <c r="A41" s="17">
        <v>30</v>
      </c>
      <c r="B41" s="120" t="s">
        <v>27</v>
      </c>
      <c r="C41" s="165" t="s">
        <v>159</v>
      </c>
      <c r="D41" s="120" t="s">
        <v>160</v>
      </c>
      <c r="E41" s="151" t="s">
        <v>131</v>
      </c>
      <c r="F41" s="151">
        <v>37814</v>
      </c>
      <c r="G41" s="18" t="s">
        <v>29</v>
      </c>
      <c r="H41" s="18"/>
      <c r="I41" s="42">
        <v>45789</v>
      </c>
      <c r="J41" s="42">
        <v>45796</v>
      </c>
      <c r="K41" s="42"/>
      <c r="L41" s="42"/>
      <c r="M41" s="42"/>
      <c r="N41" s="42"/>
      <c r="O41" s="19" t="s">
        <v>77</v>
      </c>
      <c r="P41" s="19" t="s">
        <v>96</v>
      </c>
      <c r="Q41" s="185" t="s">
        <v>78</v>
      </c>
      <c r="R41" s="19"/>
      <c r="S41" s="131">
        <v>7000</v>
      </c>
      <c r="U41" s="79">
        <f>SUM(S41:S43)</f>
        <v>21000</v>
      </c>
      <c r="V41" s="72" t="s">
        <v>116</v>
      </c>
    </row>
    <row r="42" spans="1:22" ht="45" x14ac:dyDescent="0.25">
      <c r="A42" s="17">
        <v>31</v>
      </c>
      <c r="B42" s="120" t="s">
        <v>49</v>
      </c>
      <c r="C42" s="165" t="s">
        <v>184</v>
      </c>
      <c r="D42" s="120" t="s">
        <v>133</v>
      </c>
      <c r="E42" s="151" t="s">
        <v>131</v>
      </c>
      <c r="F42" s="151">
        <v>37917</v>
      </c>
      <c r="G42" s="18" t="s">
        <v>29</v>
      </c>
      <c r="H42" s="18"/>
      <c r="I42" s="42">
        <v>45789</v>
      </c>
      <c r="J42" s="42">
        <v>45796</v>
      </c>
      <c r="K42" s="42"/>
      <c r="L42" s="42"/>
      <c r="M42" s="42"/>
      <c r="N42" s="42"/>
      <c r="O42" s="19" t="s">
        <v>77</v>
      </c>
      <c r="P42" s="19" t="s">
        <v>96</v>
      </c>
      <c r="Q42" s="185" t="s">
        <v>78</v>
      </c>
      <c r="R42" s="19"/>
      <c r="S42" s="131">
        <v>7000</v>
      </c>
      <c r="U42" s="80"/>
      <c r="V42" s="72"/>
    </row>
    <row r="43" spans="1:22" ht="45" x14ac:dyDescent="0.25">
      <c r="A43" s="17">
        <v>32</v>
      </c>
      <c r="B43" s="121" t="s">
        <v>14</v>
      </c>
      <c r="C43" s="169" t="s">
        <v>145</v>
      </c>
      <c r="D43" s="121" t="s">
        <v>146</v>
      </c>
      <c r="E43" s="156" t="s">
        <v>131</v>
      </c>
      <c r="F43" s="156">
        <v>37312</v>
      </c>
      <c r="G43" s="44" t="s">
        <v>29</v>
      </c>
      <c r="H43" s="44"/>
      <c r="I43" s="45">
        <v>45796</v>
      </c>
      <c r="J43" s="45">
        <v>45803</v>
      </c>
      <c r="K43" s="45"/>
      <c r="L43" s="45"/>
      <c r="M43" s="45"/>
      <c r="N43" s="45"/>
      <c r="O43" s="46" t="s">
        <v>77</v>
      </c>
      <c r="P43" s="46" t="s">
        <v>96</v>
      </c>
      <c r="Q43" s="186" t="s">
        <v>78</v>
      </c>
      <c r="R43" s="46"/>
      <c r="S43" s="132">
        <v>7000</v>
      </c>
      <c r="U43" s="81"/>
      <c r="V43" s="72"/>
    </row>
    <row r="44" spans="1:22" ht="45" x14ac:dyDescent="0.25">
      <c r="A44" s="17">
        <v>33</v>
      </c>
      <c r="B44" s="121" t="s">
        <v>18</v>
      </c>
      <c r="C44" s="169" t="s">
        <v>148</v>
      </c>
      <c r="D44" s="121" t="s">
        <v>149</v>
      </c>
      <c r="E44" s="156" t="s">
        <v>131</v>
      </c>
      <c r="F44" s="156">
        <v>37701</v>
      </c>
      <c r="G44" s="44" t="s">
        <v>29</v>
      </c>
      <c r="H44" s="44"/>
      <c r="I44" s="45">
        <v>45796</v>
      </c>
      <c r="J44" s="45">
        <v>45803</v>
      </c>
      <c r="K44" s="45"/>
      <c r="L44" s="45"/>
      <c r="M44" s="45"/>
      <c r="N44" s="45"/>
      <c r="O44" s="46" t="s">
        <v>77</v>
      </c>
      <c r="P44" s="46" t="s">
        <v>96</v>
      </c>
      <c r="Q44" s="186" t="s">
        <v>78</v>
      </c>
      <c r="R44" s="46"/>
      <c r="S44" s="132">
        <v>7000</v>
      </c>
      <c r="U44" s="70">
        <f>SUM(S43:S44)</f>
        <v>14000</v>
      </c>
      <c r="V44" s="72" t="s">
        <v>117</v>
      </c>
    </row>
    <row r="45" spans="1:22" ht="45" x14ac:dyDescent="0.25">
      <c r="A45" s="17">
        <v>34</v>
      </c>
      <c r="B45" s="121" t="s">
        <v>50</v>
      </c>
      <c r="C45" s="169" t="s">
        <v>185</v>
      </c>
      <c r="D45" s="121" t="s">
        <v>133</v>
      </c>
      <c r="E45" s="156" t="s">
        <v>131</v>
      </c>
      <c r="F45" s="156">
        <v>37934</v>
      </c>
      <c r="G45" s="44" t="s">
        <v>29</v>
      </c>
      <c r="H45" s="44"/>
      <c r="I45" s="45">
        <v>45796</v>
      </c>
      <c r="J45" s="45">
        <v>45803</v>
      </c>
      <c r="K45" s="45"/>
      <c r="L45" s="45"/>
      <c r="M45" s="45"/>
      <c r="N45" s="45"/>
      <c r="O45" s="46" t="s">
        <v>77</v>
      </c>
      <c r="P45" s="46" t="s">
        <v>96</v>
      </c>
      <c r="Q45" s="186" t="s">
        <v>78</v>
      </c>
      <c r="R45" s="46"/>
      <c r="S45" s="132">
        <v>7000</v>
      </c>
      <c r="U45" s="71"/>
      <c r="V45" s="72"/>
    </row>
    <row r="46" spans="1:22" ht="45" x14ac:dyDescent="0.25">
      <c r="A46" s="17">
        <v>13</v>
      </c>
      <c r="B46" s="130" t="s">
        <v>56</v>
      </c>
      <c r="C46" s="171" t="s">
        <v>193</v>
      </c>
      <c r="D46" s="130" t="s">
        <v>194</v>
      </c>
      <c r="E46" s="160" t="s">
        <v>131</v>
      </c>
      <c r="F46" s="160">
        <v>37172</v>
      </c>
      <c r="G46" s="59" t="s">
        <v>74</v>
      </c>
      <c r="H46" s="59"/>
      <c r="I46" s="60" t="s">
        <v>105</v>
      </c>
      <c r="J46" s="60" t="s">
        <v>105</v>
      </c>
      <c r="K46" s="60"/>
      <c r="L46" s="60"/>
      <c r="M46" s="60"/>
      <c r="N46" s="60"/>
      <c r="O46" s="61" t="s">
        <v>77</v>
      </c>
      <c r="P46" s="61" t="s">
        <v>96</v>
      </c>
      <c r="Q46" s="188" t="s">
        <v>78</v>
      </c>
      <c r="R46" s="61"/>
      <c r="S46" s="138">
        <v>7000</v>
      </c>
      <c r="U46" s="68"/>
      <c r="V46" s="58"/>
    </row>
    <row r="47" spans="1:22" ht="30" x14ac:dyDescent="0.25">
      <c r="A47" s="17">
        <v>35</v>
      </c>
      <c r="B47" s="173" t="s">
        <v>55</v>
      </c>
      <c r="C47" s="173" t="s">
        <v>190</v>
      </c>
      <c r="D47" s="173" t="s">
        <v>191</v>
      </c>
      <c r="E47" s="174" t="s">
        <v>192</v>
      </c>
      <c r="F47" s="174">
        <v>23831</v>
      </c>
      <c r="G47" s="175" t="s">
        <v>29</v>
      </c>
      <c r="H47" s="175"/>
      <c r="I47" s="176">
        <v>45754</v>
      </c>
      <c r="J47" s="176" t="s">
        <v>106</v>
      </c>
      <c r="K47" s="176"/>
      <c r="L47" s="176"/>
      <c r="M47" s="176"/>
      <c r="N47" s="176"/>
      <c r="O47" s="178"/>
      <c r="P47" s="178"/>
      <c r="Q47" s="189"/>
      <c r="R47" s="178" t="s">
        <v>80</v>
      </c>
      <c r="S47" s="179">
        <v>1850</v>
      </c>
      <c r="U47" s="69"/>
      <c r="V47" s="27"/>
    </row>
    <row r="49" spans="13:22" x14ac:dyDescent="0.25">
      <c r="V49" s="15"/>
    </row>
    <row r="50" spans="13:22" x14ac:dyDescent="0.25">
      <c r="M50" s="93" t="s">
        <v>118</v>
      </c>
      <c r="N50" s="94"/>
      <c r="O50" s="95"/>
      <c r="P50" s="24" t="s">
        <v>124</v>
      </c>
      <c r="Q50" s="190">
        <f>SUM(Q13:Q49)</f>
        <v>0</v>
      </c>
      <c r="S50" s="119">
        <f>SUM(U13:U45)</f>
        <v>199500</v>
      </c>
    </row>
  </sheetData>
  <mergeCells count="23">
    <mergeCell ref="M50:O50"/>
    <mergeCell ref="A11:A12"/>
    <mergeCell ref="U35:U37"/>
    <mergeCell ref="U38:U40"/>
    <mergeCell ref="U41:U43"/>
    <mergeCell ref="V14:V17"/>
    <mergeCell ref="V18:V22"/>
    <mergeCell ref="V41:V43"/>
    <mergeCell ref="V38:V40"/>
    <mergeCell ref="V35:V37"/>
    <mergeCell ref="V32:V34"/>
    <mergeCell ref="V30:V31"/>
    <mergeCell ref="V28:V29"/>
    <mergeCell ref="U14:U17"/>
    <mergeCell ref="U18:U22"/>
    <mergeCell ref="U28:U29"/>
    <mergeCell ref="U30:U31"/>
    <mergeCell ref="U32:U34"/>
    <mergeCell ref="U46:U47"/>
    <mergeCell ref="U44:U45"/>
    <mergeCell ref="V44:V45"/>
    <mergeCell ref="U23:U27"/>
    <mergeCell ref="V23:V27"/>
  </mergeCells>
  <phoneticPr fontId="20" type="noConversion"/>
  <pageMargins left="0.2" right="0.2" top="0.25" bottom="0.25" header="0.3" footer="0.3"/>
  <pageSetup scale="48"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FA3B6-C099-4ECF-A2FA-188F90DD56EF}">
  <sheetPr codeName="Sheet3"/>
  <dimension ref="B2:S13"/>
  <sheetViews>
    <sheetView showGridLines="0" workbookViewId="0">
      <selection activeCell="H19" sqref="H19"/>
    </sheetView>
  </sheetViews>
  <sheetFormatPr defaultRowHeight="15" x14ac:dyDescent="0.25"/>
  <cols>
    <col min="2" max="2" width="1.7109375" customWidth="1"/>
    <col min="4" max="4" width="1.7109375" customWidth="1"/>
    <col min="6" max="6" width="1.7109375" customWidth="1"/>
    <col min="10" max="10" width="1.7109375" customWidth="1"/>
    <col min="14" max="14" width="1.7109375" customWidth="1"/>
    <col min="17" max="17" width="1.7109375" customWidth="1"/>
  </cols>
  <sheetData>
    <row r="2" spans="2:19" x14ac:dyDescent="0.25">
      <c r="B2" s="25"/>
      <c r="C2" s="29"/>
      <c r="D2" s="29"/>
      <c r="E2" s="29"/>
      <c r="F2" s="29"/>
      <c r="G2" s="29"/>
      <c r="H2" s="29"/>
      <c r="I2" s="29"/>
      <c r="J2" s="29"/>
      <c r="K2" s="29"/>
      <c r="L2" s="29"/>
      <c r="M2" s="29"/>
      <c r="N2" s="29"/>
      <c r="O2" s="29"/>
      <c r="P2" s="29"/>
      <c r="Q2" s="30"/>
    </row>
    <row r="3" spans="2:19" x14ac:dyDescent="0.25">
      <c r="B3" s="31"/>
      <c r="C3" s="96" t="s">
        <v>92</v>
      </c>
      <c r="D3" s="96"/>
      <c r="E3" s="96"/>
      <c r="F3" s="96"/>
      <c r="G3" s="96"/>
      <c r="H3" s="96"/>
      <c r="I3" s="96"/>
      <c r="J3" s="96"/>
      <c r="K3" s="96"/>
      <c r="L3" s="96"/>
      <c r="M3" s="96"/>
      <c r="N3" s="96"/>
      <c r="O3" s="96"/>
      <c r="P3" s="96"/>
      <c r="Q3" s="32"/>
    </row>
    <row r="4" spans="2:19" x14ac:dyDescent="0.25">
      <c r="B4" s="31"/>
      <c r="Q4" s="32"/>
    </row>
    <row r="5" spans="2:19" x14ac:dyDescent="0.25">
      <c r="B5" s="31"/>
      <c r="C5" s="97" t="s">
        <v>82</v>
      </c>
      <c r="D5" s="28"/>
      <c r="E5" s="97" t="s">
        <v>91</v>
      </c>
      <c r="F5" s="28"/>
      <c r="G5" s="100" t="s">
        <v>83</v>
      </c>
      <c r="H5" s="101"/>
      <c r="I5" s="102"/>
      <c r="J5" s="28"/>
      <c r="K5" s="109" t="s">
        <v>66</v>
      </c>
      <c r="L5" s="110"/>
      <c r="M5" s="111"/>
      <c r="N5" s="28"/>
      <c r="O5" s="109" t="s">
        <v>81</v>
      </c>
      <c r="P5" s="111"/>
      <c r="Q5" s="32"/>
    </row>
    <row r="6" spans="2:19" x14ac:dyDescent="0.25">
      <c r="B6" s="31"/>
      <c r="C6" s="98"/>
      <c r="D6" s="28"/>
      <c r="E6" s="98"/>
      <c r="F6" s="28"/>
      <c r="G6" s="103"/>
      <c r="H6" s="104"/>
      <c r="I6" s="105"/>
      <c r="J6" s="28"/>
      <c r="K6" s="72"/>
      <c r="L6" s="112"/>
      <c r="M6" s="113"/>
      <c r="N6" s="28"/>
      <c r="O6" s="72"/>
      <c r="P6" s="113"/>
      <c r="Q6" s="32"/>
    </row>
    <row r="7" spans="2:19" x14ac:dyDescent="0.25">
      <c r="B7" s="31"/>
      <c r="C7" s="99"/>
      <c r="D7" s="28"/>
      <c r="E7" s="99"/>
      <c r="F7" s="28"/>
      <c r="G7" s="106"/>
      <c r="H7" s="107"/>
      <c r="I7" s="108"/>
      <c r="J7" s="28"/>
      <c r="K7" s="114"/>
      <c r="L7" s="115"/>
      <c r="M7" s="116"/>
      <c r="N7" s="28"/>
      <c r="O7" s="114"/>
      <c r="P7" s="116"/>
      <c r="Q7" s="32"/>
    </row>
    <row r="8" spans="2:19" x14ac:dyDescent="0.25">
      <c r="B8" s="31"/>
      <c r="Q8" s="32"/>
      <c r="S8" s="33"/>
    </row>
    <row r="9" spans="2:19" x14ac:dyDescent="0.25">
      <c r="B9" s="31"/>
      <c r="C9" s="33"/>
      <c r="E9" s="33" t="s">
        <v>90</v>
      </c>
      <c r="G9" s="33"/>
      <c r="K9" s="33"/>
      <c r="L9" s="33" t="s">
        <v>89</v>
      </c>
      <c r="M9" s="33"/>
      <c r="Q9" s="32"/>
    </row>
    <row r="10" spans="2:19" x14ac:dyDescent="0.25">
      <c r="B10" s="31"/>
      <c r="E10" t="s">
        <v>93</v>
      </c>
      <c r="L10" t="s">
        <v>86</v>
      </c>
      <c r="Q10" s="32"/>
    </row>
    <row r="11" spans="2:19" x14ac:dyDescent="0.25">
      <c r="B11" s="31"/>
      <c r="E11" t="s">
        <v>84</v>
      </c>
      <c r="L11" t="s">
        <v>87</v>
      </c>
      <c r="Q11" s="32"/>
    </row>
    <row r="12" spans="2:19" x14ac:dyDescent="0.25">
      <c r="B12" s="31"/>
      <c r="E12" t="s">
        <v>85</v>
      </c>
      <c r="L12" t="s">
        <v>88</v>
      </c>
      <c r="Q12" s="32"/>
    </row>
    <row r="13" spans="2:19" x14ac:dyDescent="0.25">
      <c r="B13" s="26"/>
      <c r="C13" s="34"/>
      <c r="D13" s="34"/>
      <c r="E13" s="34"/>
      <c r="F13" s="34"/>
      <c r="G13" s="34"/>
      <c r="H13" s="34"/>
      <c r="I13" s="34"/>
      <c r="J13" s="34"/>
      <c r="K13" s="34"/>
      <c r="L13" s="34"/>
      <c r="M13" s="34"/>
      <c r="N13" s="34"/>
      <c r="O13" s="34"/>
      <c r="P13" s="34"/>
      <c r="Q13" s="35"/>
    </row>
  </sheetData>
  <mergeCells count="6">
    <mergeCell ref="C3:P3"/>
    <mergeCell ref="C5:C7"/>
    <mergeCell ref="E5:E7"/>
    <mergeCell ref="G5:I7"/>
    <mergeCell ref="K5:M7"/>
    <mergeCell ref="O5:P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BFB1C-AFED-474B-B868-B08167017929}">
  <sheetPr codeName="Sheet4"/>
  <dimension ref="A1:E35"/>
  <sheetViews>
    <sheetView workbookViewId="0">
      <selection activeCell="I7" sqref="I7"/>
    </sheetView>
  </sheetViews>
  <sheetFormatPr defaultRowHeight="15" x14ac:dyDescent="0.25"/>
  <cols>
    <col min="1" max="1" width="15.5703125" bestFit="1" customWidth="1"/>
    <col min="2" max="2" width="33.5703125" bestFit="1" customWidth="1"/>
    <col min="3" max="3" width="21" bestFit="1" customWidth="1"/>
    <col min="4" max="4" width="4.140625" bestFit="1" customWidth="1"/>
    <col min="5" max="5" width="6.7109375" bestFit="1" customWidth="1"/>
  </cols>
  <sheetData>
    <row r="1" spans="1:5" x14ac:dyDescent="0.25">
      <c r="A1" s="180" t="s">
        <v>203</v>
      </c>
      <c r="B1" s="149" t="s">
        <v>129</v>
      </c>
      <c r="C1" s="149" t="s">
        <v>130</v>
      </c>
      <c r="D1" s="149" t="s">
        <v>131</v>
      </c>
      <c r="E1" s="149">
        <v>37040</v>
      </c>
    </row>
    <row r="2" spans="1:5" x14ac:dyDescent="0.25">
      <c r="A2" s="180" t="s">
        <v>204</v>
      </c>
      <c r="B2" s="149" t="s">
        <v>132</v>
      </c>
      <c r="C2" s="149" t="s">
        <v>133</v>
      </c>
      <c r="D2" s="149" t="s">
        <v>131</v>
      </c>
      <c r="E2" s="149">
        <v>37919</v>
      </c>
    </row>
    <row r="3" spans="1:5" x14ac:dyDescent="0.25">
      <c r="A3" s="180" t="s">
        <v>205</v>
      </c>
      <c r="B3" s="149" t="s">
        <v>134</v>
      </c>
      <c r="C3" s="149" t="s">
        <v>135</v>
      </c>
      <c r="D3" s="149" t="s">
        <v>131</v>
      </c>
      <c r="E3" s="149">
        <v>37064</v>
      </c>
    </row>
    <row r="4" spans="1:5" x14ac:dyDescent="0.25">
      <c r="A4" s="180" t="s">
        <v>206</v>
      </c>
      <c r="B4" s="149" t="s">
        <v>136</v>
      </c>
      <c r="C4" s="149" t="s">
        <v>137</v>
      </c>
      <c r="D4" s="149" t="s">
        <v>131</v>
      </c>
      <c r="E4" s="149">
        <v>37076</v>
      </c>
    </row>
    <row r="5" spans="1:5" x14ac:dyDescent="0.25">
      <c r="A5" s="180" t="s">
        <v>207</v>
      </c>
      <c r="B5" s="149" t="s">
        <v>138</v>
      </c>
      <c r="C5" s="149" t="s">
        <v>139</v>
      </c>
      <c r="D5" s="149" t="s">
        <v>140</v>
      </c>
      <c r="E5" s="149">
        <v>45245</v>
      </c>
    </row>
    <row r="6" spans="1:5" x14ac:dyDescent="0.25">
      <c r="A6" s="180" t="s">
        <v>208</v>
      </c>
      <c r="B6" s="149" t="s">
        <v>141</v>
      </c>
      <c r="C6" s="149" t="s">
        <v>142</v>
      </c>
      <c r="D6" s="149" t="s">
        <v>131</v>
      </c>
      <c r="E6" s="149">
        <v>38501</v>
      </c>
    </row>
    <row r="7" spans="1:5" x14ac:dyDescent="0.25">
      <c r="A7" s="180" t="s">
        <v>209</v>
      </c>
      <c r="B7" s="149" t="s">
        <v>143</v>
      </c>
      <c r="C7" s="149" t="s">
        <v>144</v>
      </c>
      <c r="D7" s="149" t="s">
        <v>140</v>
      </c>
      <c r="E7" s="149">
        <v>45246</v>
      </c>
    </row>
    <row r="8" spans="1:5" x14ac:dyDescent="0.25">
      <c r="A8" s="180" t="s">
        <v>210</v>
      </c>
      <c r="B8" s="149" t="s">
        <v>145</v>
      </c>
      <c r="C8" s="149" t="s">
        <v>146</v>
      </c>
      <c r="D8" s="149" t="s">
        <v>131</v>
      </c>
      <c r="E8" s="149">
        <v>37312</v>
      </c>
    </row>
    <row r="9" spans="1:5" x14ac:dyDescent="0.25">
      <c r="A9" s="180" t="s">
        <v>211</v>
      </c>
      <c r="B9" s="149" t="s">
        <v>147</v>
      </c>
      <c r="C9" s="149" t="s">
        <v>139</v>
      </c>
      <c r="D9" s="149" t="s">
        <v>140</v>
      </c>
      <c r="E9" s="149">
        <v>45238</v>
      </c>
    </row>
    <row r="10" spans="1:5" x14ac:dyDescent="0.25">
      <c r="A10" s="180" t="s">
        <v>212</v>
      </c>
      <c r="B10" s="149" t="s">
        <v>148</v>
      </c>
      <c r="C10" s="149" t="s">
        <v>149</v>
      </c>
      <c r="D10" s="149" t="s">
        <v>131</v>
      </c>
      <c r="E10" s="149">
        <v>37701</v>
      </c>
    </row>
    <row r="11" spans="1:5" x14ac:dyDescent="0.25">
      <c r="A11" s="180" t="s">
        <v>213</v>
      </c>
      <c r="B11" s="149" t="s">
        <v>150</v>
      </c>
      <c r="C11" s="149" t="s">
        <v>151</v>
      </c>
      <c r="D11" s="149" t="s">
        <v>131</v>
      </c>
      <c r="E11" s="149">
        <v>37090</v>
      </c>
    </row>
    <row r="12" spans="1:5" x14ac:dyDescent="0.25">
      <c r="A12" s="180" t="s">
        <v>214</v>
      </c>
      <c r="B12" s="149" t="s">
        <v>152</v>
      </c>
      <c r="C12" s="149" t="s">
        <v>153</v>
      </c>
      <c r="D12" s="149" t="s">
        <v>131</v>
      </c>
      <c r="E12" s="149">
        <v>37066</v>
      </c>
    </row>
    <row r="13" spans="1:5" x14ac:dyDescent="0.25">
      <c r="A13" s="180" t="s">
        <v>215</v>
      </c>
      <c r="B13" s="149" t="s">
        <v>154</v>
      </c>
      <c r="C13" s="149" t="s">
        <v>155</v>
      </c>
      <c r="D13" s="149" t="s">
        <v>156</v>
      </c>
      <c r="E13" s="149">
        <v>31028</v>
      </c>
    </row>
    <row r="14" spans="1:5" x14ac:dyDescent="0.25">
      <c r="A14" s="180" t="s">
        <v>216</v>
      </c>
      <c r="B14" s="149" t="s">
        <v>157</v>
      </c>
      <c r="C14" s="149" t="s">
        <v>158</v>
      </c>
      <c r="D14" s="149" t="s">
        <v>140</v>
      </c>
      <c r="E14" s="149">
        <v>43068</v>
      </c>
    </row>
    <row r="15" spans="1:5" x14ac:dyDescent="0.25">
      <c r="A15" s="180" t="s">
        <v>217</v>
      </c>
      <c r="B15" s="149" t="s">
        <v>159</v>
      </c>
      <c r="C15" s="149" t="s">
        <v>160</v>
      </c>
      <c r="D15" s="149" t="s">
        <v>131</v>
      </c>
      <c r="E15" s="149">
        <v>37814</v>
      </c>
    </row>
    <row r="16" spans="1:5" x14ac:dyDescent="0.25">
      <c r="A16" s="180" t="s">
        <v>218</v>
      </c>
      <c r="B16" s="149" t="s">
        <v>161</v>
      </c>
      <c r="C16" s="149" t="s">
        <v>162</v>
      </c>
      <c r="D16" s="149" t="s">
        <v>156</v>
      </c>
      <c r="E16" s="149">
        <v>30281</v>
      </c>
    </row>
    <row r="17" spans="1:5" x14ac:dyDescent="0.25">
      <c r="A17" s="180" t="s">
        <v>219</v>
      </c>
      <c r="B17" s="149" t="s">
        <v>164</v>
      </c>
      <c r="C17" s="149" t="s">
        <v>165</v>
      </c>
      <c r="D17" s="149" t="s">
        <v>140</v>
      </c>
      <c r="E17" s="149">
        <v>45150</v>
      </c>
    </row>
    <row r="18" spans="1:5" x14ac:dyDescent="0.25">
      <c r="A18" s="180" t="s">
        <v>220</v>
      </c>
      <c r="B18" s="149" t="s">
        <v>166</v>
      </c>
      <c r="C18" s="149" t="s">
        <v>167</v>
      </c>
      <c r="D18" s="149" t="s">
        <v>156</v>
      </c>
      <c r="E18" s="149">
        <v>30106</v>
      </c>
    </row>
    <row r="19" spans="1:5" x14ac:dyDescent="0.25">
      <c r="A19" s="180" t="s">
        <v>221</v>
      </c>
      <c r="B19" s="149" t="s">
        <v>168</v>
      </c>
      <c r="C19" s="149" t="s">
        <v>169</v>
      </c>
      <c r="D19" s="149" t="s">
        <v>170</v>
      </c>
      <c r="E19" s="149">
        <v>46237</v>
      </c>
    </row>
    <row r="20" spans="1:5" x14ac:dyDescent="0.25">
      <c r="A20" s="180" t="s">
        <v>222</v>
      </c>
      <c r="B20" s="149" t="s">
        <v>171</v>
      </c>
      <c r="C20" s="149" t="s">
        <v>135</v>
      </c>
      <c r="D20" s="149" t="s">
        <v>140</v>
      </c>
      <c r="E20" s="149">
        <v>45005</v>
      </c>
    </row>
    <row r="21" spans="1:5" x14ac:dyDescent="0.25">
      <c r="A21" s="180" t="s">
        <v>223</v>
      </c>
      <c r="B21" s="149" t="s">
        <v>172</v>
      </c>
      <c r="C21" s="149" t="s">
        <v>173</v>
      </c>
      <c r="D21" s="149" t="s">
        <v>131</v>
      </c>
      <c r="E21" s="149">
        <v>37355</v>
      </c>
    </row>
    <row r="22" spans="1:5" x14ac:dyDescent="0.25">
      <c r="A22" s="180" t="s">
        <v>224</v>
      </c>
      <c r="B22" s="149" t="s">
        <v>174</v>
      </c>
      <c r="C22" s="149" t="s">
        <v>175</v>
      </c>
      <c r="D22" s="149" t="s">
        <v>176</v>
      </c>
      <c r="E22" s="149">
        <v>62959</v>
      </c>
    </row>
    <row r="23" spans="1:5" x14ac:dyDescent="0.25">
      <c r="A23" s="180" t="s">
        <v>225</v>
      </c>
      <c r="B23" s="149" t="s">
        <v>177</v>
      </c>
      <c r="C23" s="149" t="s">
        <v>178</v>
      </c>
      <c r="D23" s="149" t="s">
        <v>156</v>
      </c>
      <c r="E23" s="149">
        <v>30141</v>
      </c>
    </row>
    <row r="24" spans="1:5" x14ac:dyDescent="0.25">
      <c r="A24" s="180" t="s">
        <v>226</v>
      </c>
      <c r="B24" s="149" t="s">
        <v>179</v>
      </c>
      <c r="C24" s="149" t="s">
        <v>180</v>
      </c>
      <c r="D24" s="149" t="s">
        <v>131</v>
      </c>
      <c r="E24" s="149">
        <v>37221</v>
      </c>
    </row>
    <row r="25" spans="1:5" x14ac:dyDescent="0.25">
      <c r="A25" s="180" t="s">
        <v>227</v>
      </c>
      <c r="B25" s="149" t="s">
        <v>181</v>
      </c>
      <c r="C25" s="149" t="s">
        <v>182</v>
      </c>
      <c r="D25" s="149" t="s">
        <v>183</v>
      </c>
      <c r="E25" s="149">
        <v>41076</v>
      </c>
    </row>
    <row r="26" spans="1:5" x14ac:dyDescent="0.25">
      <c r="A26" s="180" t="s">
        <v>228</v>
      </c>
      <c r="B26" s="149" t="s">
        <v>184</v>
      </c>
      <c r="C26" s="149" t="s">
        <v>133</v>
      </c>
      <c r="D26" s="149" t="s">
        <v>131</v>
      </c>
      <c r="E26" s="149">
        <v>37917</v>
      </c>
    </row>
    <row r="27" spans="1:5" x14ac:dyDescent="0.25">
      <c r="A27" s="180" t="s">
        <v>229</v>
      </c>
      <c r="B27" s="149" t="s">
        <v>185</v>
      </c>
      <c r="C27" s="149" t="s">
        <v>133</v>
      </c>
      <c r="D27" s="149" t="s">
        <v>131</v>
      </c>
      <c r="E27" s="149">
        <v>37934</v>
      </c>
    </row>
    <row r="28" spans="1:5" x14ac:dyDescent="0.25">
      <c r="A28" s="180" t="s">
        <v>230</v>
      </c>
      <c r="B28" s="149" t="s">
        <v>186</v>
      </c>
      <c r="C28" s="149" t="s">
        <v>187</v>
      </c>
      <c r="D28" s="149" t="s">
        <v>156</v>
      </c>
      <c r="E28" s="149">
        <v>30742</v>
      </c>
    </row>
    <row r="29" spans="1:5" x14ac:dyDescent="0.25">
      <c r="A29" s="180" t="s">
        <v>231</v>
      </c>
      <c r="B29" s="149" t="s">
        <v>188</v>
      </c>
      <c r="C29" s="149" t="s">
        <v>189</v>
      </c>
      <c r="D29" s="149" t="s">
        <v>140</v>
      </c>
      <c r="E29" s="149">
        <v>44906</v>
      </c>
    </row>
    <row r="30" spans="1:5" x14ac:dyDescent="0.25">
      <c r="A30" s="180" t="s">
        <v>232</v>
      </c>
      <c r="B30" s="149" t="s">
        <v>190</v>
      </c>
      <c r="C30" s="149" t="s">
        <v>191</v>
      </c>
      <c r="D30" s="149" t="s">
        <v>192</v>
      </c>
      <c r="E30" s="149">
        <v>23831</v>
      </c>
    </row>
    <row r="31" spans="1:5" x14ac:dyDescent="0.25">
      <c r="A31" s="180" t="s">
        <v>233</v>
      </c>
      <c r="B31" s="149" t="s">
        <v>193</v>
      </c>
      <c r="C31" s="149" t="s">
        <v>194</v>
      </c>
      <c r="D31" s="149" t="s">
        <v>131</v>
      </c>
      <c r="E31" s="149">
        <v>37172</v>
      </c>
    </row>
    <row r="32" spans="1:5" x14ac:dyDescent="0.25">
      <c r="A32" s="180" t="s">
        <v>234</v>
      </c>
      <c r="B32" s="149" t="s">
        <v>195</v>
      </c>
      <c r="C32" s="149" t="s">
        <v>196</v>
      </c>
      <c r="D32" s="149" t="s">
        <v>140</v>
      </c>
      <c r="E32" s="149">
        <v>43110</v>
      </c>
    </row>
    <row r="33" spans="1:5" x14ac:dyDescent="0.25">
      <c r="A33" s="180" t="s">
        <v>235</v>
      </c>
      <c r="B33" s="149" t="s">
        <v>197</v>
      </c>
      <c r="C33" s="149" t="s">
        <v>198</v>
      </c>
      <c r="D33" s="149" t="s">
        <v>140</v>
      </c>
      <c r="E33" s="149">
        <v>45030</v>
      </c>
    </row>
    <row r="34" spans="1:5" x14ac:dyDescent="0.25">
      <c r="A34" s="180" t="s">
        <v>236</v>
      </c>
      <c r="B34" s="149" t="s">
        <v>199</v>
      </c>
      <c r="C34" s="149" t="s">
        <v>200</v>
      </c>
      <c r="D34" s="149" t="s">
        <v>163</v>
      </c>
      <c r="E34" s="149">
        <v>29803</v>
      </c>
    </row>
    <row r="35" spans="1:5" x14ac:dyDescent="0.25">
      <c r="A35" s="180" t="s">
        <v>237</v>
      </c>
      <c r="B35" s="149" t="s">
        <v>201</v>
      </c>
      <c r="C35" s="149" t="s">
        <v>202</v>
      </c>
      <c r="D35" s="149" t="s">
        <v>163</v>
      </c>
      <c r="E35" s="149">
        <v>29483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CTX Upgrades</vt:lpstr>
      <vt:lpstr>CTX Rollout Phase 1</vt:lpstr>
      <vt:lpstr>Line Spec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Dye</dc:creator>
  <cp:lastModifiedBy>Chris Shavers</cp:lastModifiedBy>
  <cp:lastPrinted>2025-02-26T14:06:15Z</cp:lastPrinted>
  <dcterms:created xsi:type="dcterms:W3CDTF">2024-10-17T17:34:42Z</dcterms:created>
  <dcterms:modified xsi:type="dcterms:W3CDTF">2025-03-21T21:55:14Z</dcterms:modified>
</cp:coreProperties>
</file>