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Sheet1!$A$1:$G$13</definedName>
    <definedName function="false" hidden="false" localSheetId="0" name="_xlnm._FilterDatabase" vbProcedure="false">Sheet1!$A$1:$G$13</definedName>
    <definedName function="false" hidden="false" localSheetId="0" name="_xlnm._FilterDatabase_0" vbProcedure="false">Sheet1!$A$1:$G$10</definedName>
    <definedName function="false" hidden="false" localSheetId="0" name="_xlnm._FilterDatabase_0_0" vbProcedure="false">Sheet1!$A$1:$G$10</definedName>
    <definedName function="false" hidden="false" localSheetId="0" name="_xlnm._FilterDatabase_0_0_0" vbProcedure="false">Sheet1!$A$1:$G$10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<sst xmlns="http://schemas.openxmlformats.org/spreadsheetml/2006/main" count="104" uniqueCount="50">
  <si>
    <t xml:space="preserve">Town</t>
  </si>
  <si>
    <t xml:space="preserve">Year</t>
  </si>
  <si>
    <t xml:space="preserve">Variable</t>
  </si>
  <si>
    <t xml:space="preserve">Measure Type</t>
  </si>
  <si>
    <t xml:space="preserve">Family Type</t>
  </si>
  <si>
    <t xml:space="preserve">Child Relation</t>
  </si>
  <si>
    <t xml:space="preserve">Value</t>
  </si>
  <si>
    <t xml:space="preserve">MOE1</t>
  </si>
  <si>
    <t xml:space="preserve">MOE2</t>
  </si>
  <si>
    <t xml:space="preserve">MOE3</t>
  </si>
  <si>
    <t xml:space="preserve">MOE4</t>
  </si>
  <si>
    <t xml:space="preserve">MOEnum</t>
  </si>
  <si>
    <t xml:space="preserve">MOEagg = +/- sqrt((MOE1)^2 + (MOE2)^2)</t>
  </si>
  <si>
    <t xml:space="preserve">Bridgewater</t>
  </si>
  <si>
    <t xml:space="preserve">2011-2015</t>
  </si>
  <si>
    <t xml:space="preserve">Single Parent Families</t>
  </si>
  <si>
    <t xml:space="preserve">Number</t>
  </si>
  <si>
    <t xml:space="preserve">All</t>
  </si>
  <si>
    <t xml:space="preserve">MOEp = +/- sqrt(MOEnum^2 - (p^2*MOEden^2)) / Xden</t>
  </si>
  <si>
    <t xml:space="preserve">Union</t>
  </si>
  <si>
    <t xml:space="preserve">2006-2010</t>
  </si>
  <si>
    <t xml:space="preserve">Margins of Error</t>
  </si>
  <si>
    <t xml:space="preserve">Percent</t>
  </si>
  <si>
    <t xml:space="preserve">Single Parent</t>
  </si>
  <si>
    <t xml:space="preserve">p = xnum/Xden</t>
  </si>
  <si>
    <t xml:space="preserve">Franklin</t>
  </si>
  <si>
    <t xml:space="preserve">2008-2012</t>
  </si>
  <si>
    <t xml:space="preserve">Canaan</t>
  </si>
  <si>
    <t xml:space="preserve">X1</t>
  </si>
  <si>
    <t xml:space="preserve">X2</t>
  </si>
  <si>
    <t xml:space="preserve">X3</t>
  </si>
  <si>
    <t xml:space="preserve">X4</t>
  </si>
  <si>
    <t xml:space="preserve">Xnum</t>
  </si>
  <si>
    <t xml:space="preserve">p</t>
  </si>
  <si>
    <t xml:space="preserve">Sharon</t>
  </si>
  <si>
    <t xml:space="preserve">Not Related</t>
  </si>
  <si>
    <t xml:space="preserve">Colebrook</t>
  </si>
  <si>
    <t xml:space="preserve">2009-2013</t>
  </si>
  <si>
    <t xml:space="preserve">Hartland</t>
  </si>
  <si>
    <t xml:space="preserve">2007-2011</t>
  </si>
  <si>
    <t xml:space="preserve">Xden</t>
  </si>
  <si>
    <t xml:space="preserve">MOEden</t>
  </si>
  <si>
    <t xml:space="preserve">MOEp</t>
  </si>
  <si>
    <t xml:space="preserve">Cornwall</t>
  </si>
  <si>
    <t xml:space="preserve">Norfolk</t>
  </si>
  <si>
    <t xml:space="preserve">2010-2014</t>
  </si>
  <si>
    <t xml:space="preserve">Related</t>
  </si>
  <si>
    <t xml:space="preserve">Roxbury</t>
  </si>
  <si>
    <t xml:space="preserve">Warren</t>
  </si>
  <si>
    <t xml:space="preserve">Eastford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</si>
</sst>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8775510204082"/>
    <col collapsed="false" hidden="false" max="2" min="2" style="0" width="9.31632653061224"/>
    <col collapsed="false" hidden="false" max="3" min="3" style="0" width="19.4387755102041"/>
    <col collapsed="false" hidden="false" max="4" min="4" style="0" width="12.2857142857143"/>
    <col collapsed="false" hidden="false" max="5" min="5" style="0" width="18.6275510204082"/>
    <col collapsed="false" hidden="false" max="6" min="6" style="0" width="22.2755102040816"/>
    <col collapsed="false" hidden="false" max="15" min="8" style="0" width="8.36734693877551"/>
    <col collapsed="false" hidden="false" max="16" min="16" style="0" width="46.3112244897959"/>
    <col collapsed="false" hidden="false" max="1025" min="17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P1" s="0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0" t="n">
        <v>514</v>
      </c>
      <c r="J2" s="0" t="n">
        <v>110</v>
      </c>
      <c r="K2" s="0" t="n">
        <v>13</v>
      </c>
      <c r="L2" s="0" t="n">
        <v>29</v>
      </c>
      <c r="N2" s="0" t="n">
        <f aca="false">SQRT(J2^2+K2^2+L2^2+M2^2)</f>
        <v>114.498908291739</v>
      </c>
      <c r="P2" s="2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17</v>
      </c>
      <c r="G3" s="0" t="n">
        <v>0.0978399408919258</v>
      </c>
      <c r="J3" s="0" t="n">
        <v>5</v>
      </c>
      <c r="K3" s="0" t="n">
        <v>26</v>
      </c>
      <c r="N3" s="0" t="n">
        <f aca="false">SQRT(J3^2+K3^2)</f>
        <v>26.4764045897475</v>
      </c>
      <c r="P3" s="0" t="s">
        <v>24</v>
      </c>
    </row>
    <row r="4" customFormat="false" ht="12.8" hidden="false" customHeight="false" outlineLevel="0" collapsed="false">
      <c r="A4" s="1" t="s">
        <v>25</v>
      </c>
      <c r="B4" s="1" t="s">
        <v>26</v>
      </c>
      <c r="C4" s="1" t="s">
        <v>21</v>
      </c>
      <c r="D4" s="1" t="s">
        <v>16</v>
      </c>
      <c r="E4" s="1" t="s">
        <v>23</v>
      </c>
      <c r="F4" s="1" t="s">
        <v>17</v>
      </c>
      <c r="G4" s="0" t="n">
        <v>24</v>
      </c>
    </row>
    <row r="5" customFormat="false" ht="12.8" hidden="false" customHeight="false" outlineLevel="0" collapsed="false">
      <c r="A5" s="1" t="s">
        <v>27</v>
      </c>
      <c r="B5" s="1" t="s">
        <v>26</v>
      </c>
      <c r="C5" s="1" t="s">
        <v>15</v>
      </c>
      <c r="D5" s="1" t="s">
        <v>22</v>
      </c>
      <c r="E5" s="1" t="s">
        <v>23</v>
      </c>
      <c r="F5" s="1" t="s">
        <v>17</v>
      </c>
      <c r="G5" s="3" t="n">
        <v>0.209726443768997</v>
      </c>
      <c r="J5" s="0" t="s">
        <v>28</v>
      </c>
      <c r="K5" s="0" t="s">
        <v>29</v>
      </c>
      <c r="L5" s="0" t="s">
        <v>30</v>
      </c>
      <c r="M5" s="0" t="s">
        <v>31</v>
      </c>
      <c r="N5" s="0" t="s">
        <v>32</v>
      </c>
      <c r="O5" s="0" t="s">
        <v>33</v>
      </c>
    </row>
    <row r="6" customFormat="false" ht="12.8" hidden="false" customHeight="false" outlineLevel="0" collapsed="false">
      <c r="A6" s="1" t="s">
        <v>34</v>
      </c>
      <c r="B6" s="1" t="s">
        <v>20</v>
      </c>
      <c r="C6" s="1" t="s">
        <v>21</v>
      </c>
      <c r="D6" s="1" t="s">
        <v>16</v>
      </c>
      <c r="E6" s="1" t="s">
        <v>17</v>
      </c>
      <c r="F6" s="1" t="s">
        <v>35</v>
      </c>
      <c r="G6" s="4" t="n">
        <v>114.498908291739</v>
      </c>
      <c r="J6" s="0" t="n">
        <v>3</v>
      </c>
      <c r="K6" s="0" t="n">
        <v>46</v>
      </c>
      <c r="N6" s="0" t="n">
        <f aca="false">SUM(J6:M6)</f>
        <v>49</v>
      </c>
      <c r="O6" s="0" t="n">
        <f aca="false">N6/J9</f>
        <v>0.124050632911392</v>
      </c>
    </row>
    <row r="7" customFormat="false" ht="12.8" hidden="false" customHeight="false" outlineLevel="0" collapsed="false">
      <c r="A7" s="1" t="s">
        <v>36</v>
      </c>
      <c r="B7" s="1" t="s">
        <v>37</v>
      </c>
      <c r="C7" s="1" t="s">
        <v>15</v>
      </c>
      <c r="D7" s="1" t="s">
        <v>16</v>
      </c>
      <c r="E7" s="1" t="s">
        <v>17</v>
      </c>
      <c r="F7" s="1" t="s">
        <v>35</v>
      </c>
      <c r="G7" s="4" t="n">
        <v>289</v>
      </c>
    </row>
    <row r="8" customFormat="false" ht="12.8" hidden="false" customHeight="false" outlineLevel="0" collapsed="false">
      <c r="A8" s="1" t="s">
        <v>38</v>
      </c>
      <c r="B8" s="1" t="s">
        <v>39</v>
      </c>
      <c r="C8" s="1" t="s">
        <v>21</v>
      </c>
      <c r="D8" s="1" t="s">
        <v>22</v>
      </c>
      <c r="E8" s="1" t="s">
        <v>23</v>
      </c>
      <c r="F8" s="1" t="s">
        <v>35</v>
      </c>
      <c r="G8" s="2" t="n">
        <v>0.034640476105425</v>
      </c>
      <c r="J8" s="0" t="s">
        <v>40</v>
      </c>
      <c r="K8" s="0" t="s">
        <v>41</v>
      </c>
      <c r="L8" s="0" t="s">
        <v>42</v>
      </c>
    </row>
    <row r="9" customFormat="false" ht="12.8" hidden="false" customHeight="false" outlineLevel="0" collapsed="false">
      <c r="A9" s="1" t="s">
        <v>43</v>
      </c>
      <c r="B9" s="1" t="s">
        <v>37</v>
      </c>
      <c r="C9" s="1" t="s">
        <v>15</v>
      </c>
      <c r="D9" s="1" t="s">
        <v>22</v>
      </c>
      <c r="E9" s="1" t="s">
        <v>23</v>
      </c>
      <c r="F9" s="1" t="s">
        <v>35</v>
      </c>
      <c r="G9" s="3" t="n">
        <v>0.0939947780678851</v>
      </c>
      <c r="J9" s="0" t="n">
        <v>395</v>
      </c>
      <c r="K9" s="0" t="n">
        <v>55</v>
      </c>
      <c r="L9" s="0" t="n">
        <f aca="false">SQRT(N3^2-(O6^2*K9^2))/J9</f>
        <v>0.0647650954829522</v>
      </c>
    </row>
    <row r="10" customFormat="false" ht="12.8" hidden="false" customHeight="false" outlineLevel="0" collapsed="false">
      <c r="A10" s="1" t="s">
        <v>44</v>
      </c>
      <c r="B10" s="1" t="s">
        <v>45</v>
      </c>
      <c r="C10" s="1" t="s">
        <v>21</v>
      </c>
      <c r="D10" s="1" t="s">
        <v>22</v>
      </c>
      <c r="E10" s="1" t="s">
        <v>23</v>
      </c>
      <c r="F10" s="1" t="s">
        <v>46</v>
      </c>
      <c r="G10" s="0" t="n">
        <v>0.0647650954829522</v>
      </c>
    </row>
    <row r="11" customFormat="false" ht="12.8" hidden="false" customHeight="false" outlineLevel="0" collapsed="false">
      <c r="A11" s="1" t="s">
        <v>47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46</v>
      </c>
      <c r="G11" s="3" t="n">
        <v>2.3</v>
      </c>
    </row>
    <row r="12" customFormat="false" ht="12.8" hidden="false" customHeight="false" outlineLevel="0" collapsed="false">
      <c r="A12" s="1" t="s">
        <v>48</v>
      </c>
      <c r="B12" s="1" t="s">
        <v>39</v>
      </c>
      <c r="C12" s="1" t="s">
        <v>21</v>
      </c>
      <c r="D12" s="1" t="s">
        <v>16</v>
      </c>
      <c r="E12" s="1" t="s">
        <v>23</v>
      </c>
      <c r="F12" s="1" t="s">
        <v>46</v>
      </c>
      <c r="G12" s="4" t="n">
        <v>92.439169187093</v>
      </c>
    </row>
    <row r="13" customFormat="false" ht="12.8" hidden="false" customHeight="false" outlineLevel="0" collapsed="false">
      <c r="A13" s="1" t="s">
        <v>49</v>
      </c>
      <c r="B13" s="1" t="s">
        <v>45</v>
      </c>
      <c r="C13" s="1" t="s">
        <v>15</v>
      </c>
      <c r="D13" s="1" t="s">
        <v>16</v>
      </c>
      <c r="E13" s="1" t="s">
        <v>23</v>
      </c>
      <c r="F13" s="1" t="s">
        <v>46</v>
      </c>
      <c r="G13" s="0" t="n">
        <v>26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J14" s="0" t="s">
        <v>7</v>
      </c>
      <c r="K14" s="0" t="s">
        <v>8</v>
      </c>
      <c r="L14" s="0" t="s">
        <v>9</v>
      </c>
      <c r="M14" s="0" t="s">
        <v>10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4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J16" s="0" t="s">
        <v>28</v>
      </c>
      <c r="K16" s="0" t="s">
        <v>29</v>
      </c>
      <c r="L16" s="0" t="s">
        <v>30</v>
      </c>
      <c r="M16" s="0" t="s">
        <v>31</v>
      </c>
    </row>
    <row r="17" customFormat="false" ht="12.8" hidden="false" customHeight="false" outlineLevel="0" collapsed="false">
      <c r="A17" s="1"/>
      <c r="B17" s="1"/>
      <c r="C17" s="1"/>
      <c r="D17" s="1"/>
      <c r="E17" s="1"/>
      <c r="G17" s="0" t="n">
        <v>226</v>
      </c>
    </row>
  </sheetData>
  <autoFilter ref="A1:G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2017-08-28T15:46:23Z</dcterms:created>
  <dc:creator/>
  <dc:description/>
  <dc:language>en-US</dc:language>
  <cp:lastModifiedBy/>
  <dcterms:modified xsi:type="dcterms:W3CDTF">2017-09-12T10:45:02Z</dcterms:modified>
  <cp:revision>22</cp:revision>
  <dc:subject/>
  <dc:title/>
</cp:coreProperties>
</file>