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elixhanau/Downloads/Efficient_Compression_Tool/"/>
    </mc:Choice>
  </mc:AlternateContent>
  <bookViews>
    <workbookView xWindow="12320" yWindow="460" windowWidth="38400" windowHeight="19680" tabRatio="99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J3" i="1"/>
  <c r="I3" i="1"/>
  <c r="H3" i="1"/>
  <c r="G3" i="1"/>
  <c r="F3" i="1"/>
  <c r="E3" i="1"/>
  <c r="D3" i="1"/>
  <c r="N3" i="1"/>
  <c r="C8" i="1"/>
  <c r="O3" i="1"/>
  <c r="B8" i="1"/>
  <c r="C3" i="1"/>
  <c r="I39" i="1"/>
  <c r="L39" i="1"/>
  <c r="H39" i="1"/>
  <c r="J39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B3" i="1"/>
  <c r="A3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K39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</calcChain>
</file>

<file path=xl/sharedStrings.xml><?xml version="1.0" encoding="utf-8"?>
<sst xmlns="http://schemas.openxmlformats.org/spreadsheetml/2006/main" count="29" uniqueCount="29">
  <si>
    <t>Assumptions: Optimal conditions from Google Compute (https://cloud.google.com/compute/pricing)</t>
  </si>
  <si>
    <t>Cost per CPU time per core in ct/hour</t>
  </si>
  <si>
    <t>Bandwidth cost in ct/GB</t>
  </si>
  <si>
    <t>PNG -M1 -strip compression</t>
  </si>
  <si>
    <t>PNG -M1 -strip time in s</t>
  </si>
  <si>
    <t>PNG -M2 -strip compression</t>
  </si>
  <si>
    <t>PNG -M2 -strip time in s</t>
  </si>
  <si>
    <t>PNG -M3 -strip compression</t>
  </si>
  <si>
    <t>PNG -M3 -strip time in s</t>
  </si>
  <si>
    <t>PNG -M4 -strip compression</t>
  </si>
  <si>
    <t>PNG -M4 -strip time in s</t>
  </si>
  <si>
    <t>JPEG M1 compression</t>
  </si>
  <si>
    <t>JPEG -M1 -strip -progressive time in s</t>
  </si>
  <si>
    <t>Views</t>
  </si>
  <si>
    <t>$ saved per GB data</t>
  </si>
  <si>
    <t>$</t>
  </si>
  <si>
    <t>PNG M1</t>
  </si>
  <si>
    <t>PNG M2</t>
  </si>
  <si>
    <t>PNG M3</t>
  </si>
  <si>
    <t>PNG M4</t>
  </si>
  <si>
    <t>JPEG M1</t>
  </si>
  <si>
    <t>Break-even points</t>
  </si>
  <si>
    <t>No Optimization/PNG M1</t>
  </si>
  <si>
    <t>PNG M1/PNG M2</t>
  </si>
  <si>
    <t>PNG M2/PNG M3</t>
  </si>
  <si>
    <t>PNG M3/PNG M4</t>
  </si>
  <si>
    <t>JPEG M1/No Optimization</t>
  </si>
  <si>
    <t>1 GB /5.79 MB test images</t>
  </si>
  <si>
    <t>1 GB/4.64 MB test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</si>
</sst>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rgb="FF00000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  <xf numFmtId="0" fontId="0" fillId="0" borderId="0" xfId="0" applyFont="1"/>
    <xf numFmtId="164" fontId="0" fillId="0" borderId="0" xfId="0" applyNumberFormat="1" applyAlignment="1"/>
    <xf numFmtId="164" fontId="0" fillId="0" borderId="0" xfId="0" applyNumberFormat="1" applyAlignment="1">
      <alignment vertical="center"/>
    </xf>
    <xf numFmtId="164" fontId="0" fillId="0" borderId="0" xfId="0" applyNumberFormat="1" applyFont="1" applyAlignment="1">
      <alignment vertical="center"/>
    </xf>
    <xf numFmtId="2" fontId="0" fillId="0" borderId="0" xfId="0" applyNumberFormat="1" applyFont="1"/>
    <xf numFmtId="2" fontId="0" fillId="0" borderId="0" xfId="0" applyNumberFormat="1" applyFont="1" applyAlignment="1">
      <alignment vertical="center"/>
    </xf>
  </cellXfs>
  <cellStyles count="2">
    <cellStyle name="Besuchter Link" xfId="1" builtinId="9" hidden="1"/>
    <cellStyle name="Stand.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Sheet1!$B$7:$B$7</c:f>
              <c:strCache>
                <c:ptCount val="1"/>
                <c:pt idx="0">
                  <c:v>PNG M1</c:v>
                </c:pt>
              </c:strCache>
            </c:strRef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Sheet1!$A$8:$A$106</c:f>
              <c:numCache>
                <c:formatCode>General</c:formatCode>
                <c:ptCount val="9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</c:numCache>
            </c:numRef>
          </c:cat>
          <c:val>
            <c:numRef>
              <c:f>Sheet1!$B$8:$B$106</c:f>
              <c:numCache>
                <c:formatCode>#,##0.0000</c:formatCode>
                <c:ptCount val="99"/>
                <c:pt idx="0">
                  <c:v>0.0984734120130493</c:v>
                </c:pt>
                <c:pt idx="1">
                  <c:v>0.218923412013049</c:v>
                </c:pt>
                <c:pt idx="2">
                  <c:v>0.339373412013049</c:v>
                </c:pt>
                <c:pt idx="3">
                  <c:v>0.459823412013049</c:v>
                </c:pt>
                <c:pt idx="4">
                  <c:v>0.580273412013049</c:v>
                </c:pt>
                <c:pt idx="5">
                  <c:v>0.700723412013049</c:v>
                </c:pt>
                <c:pt idx="6">
                  <c:v>0.821173412013049</c:v>
                </c:pt>
                <c:pt idx="7">
                  <c:v>0.941623412013049</c:v>
                </c:pt>
                <c:pt idx="8">
                  <c:v>1.062073412013049</c:v>
                </c:pt>
                <c:pt idx="9">
                  <c:v>1.182523412013049</c:v>
                </c:pt>
                <c:pt idx="10">
                  <c:v>1.302973412013049</c:v>
                </c:pt>
                <c:pt idx="11">
                  <c:v>1.423423412013049</c:v>
                </c:pt>
                <c:pt idx="12">
                  <c:v>1.543873412013049</c:v>
                </c:pt>
                <c:pt idx="13">
                  <c:v>1.664323412013049</c:v>
                </c:pt>
                <c:pt idx="14">
                  <c:v>1.784773412013049</c:v>
                </c:pt>
                <c:pt idx="15">
                  <c:v>1.905223412013049</c:v>
                </c:pt>
                <c:pt idx="16">
                  <c:v>2.025673412013049</c:v>
                </c:pt>
                <c:pt idx="17">
                  <c:v>2.146123412013049</c:v>
                </c:pt>
                <c:pt idx="18">
                  <c:v>2.266573412013049</c:v>
                </c:pt>
                <c:pt idx="19">
                  <c:v>2.387023412013049</c:v>
                </c:pt>
                <c:pt idx="20">
                  <c:v>2.507473412013049</c:v>
                </c:pt>
                <c:pt idx="21">
                  <c:v>2.627923412013049</c:v>
                </c:pt>
                <c:pt idx="22">
                  <c:v>2.74837341201305</c:v>
                </c:pt>
                <c:pt idx="23">
                  <c:v>2.868823412013049</c:v>
                </c:pt>
                <c:pt idx="24">
                  <c:v>2.98927341201305</c:v>
                </c:pt>
                <c:pt idx="25">
                  <c:v>3.10972341201305</c:v>
                </c:pt>
                <c:pt idx="26">
                  <c:v>3.23017341201305</c:v>
                </c:pt>
                <c:pt idx="27">
                  <c:v>3.35062341201305</c:v>
                </c:pt>
                <c:pt idx="28">
                  <c:v>3.47107341201305</c:v>
                </c:pt>
                <c:pt idx="29">
                  <c:v>3.59152341201305</c:v>
                </c:pt>
                <c:pt idx="30">
                  <c:v>3.711973412013049</c:v>
                </c:pt>
                <c:pt idx="31">
                  <c:v>3.832423412013049</c:v>
                </c:pt>
                <c:pt idx="32">
                  <c:v>3.95287341201305</c:v>
                </c:pt>
                <c:pt idx="33">
                  <c:v>4.07332341201305</c:v>
                </c:pt>
                <c:pt idx="34">
                  <c:v>4.19377341201305</c:v>
                </c:pt>
                <c:pt idx="35">
                  <c:v>4.31422341201305</c:v>
                </c:pt>
                <c:pt idx="36">
                  <c:v>4.43467341201305</c:v>
                </c:pt>
                <c:pt idx="37">
                  <c:v>4.55512341201305</c:v>
                </c:pt>
                <c:pt idx="38">
                  <c:v>4.67557341201305</c:v>
                </c:pt>
                <c:pt idx="39">
                  <c:v>4.79602341201305</c:v>
                </c:pt>
                <c:pt idx="40">
                  <c:v>4.91647341201305</c:v>
                </c:pt>
                <c:pt idx="41">
                  <c:v>5.03692341201305</c:v>
                </c:pt>
                <c:pt idx="42">
                  <c:v>5.15737341201305</c:v>
                </c:pt>
                <c:pt idx="43">
                  <c:v>5.27782341201305</c:v>
                </c:pt>
                <c:pt idx="44">
                  <c:v>5.39827341201305</c:v>
                </c:pt>
                <c:pt idx="45">
                  <c:v>5.51872341201305</c:v>
                </c:pt>
                <c:pt idx="46">
                  <c:v>5.639173412013048</c:v>
                </c:pt>
                <c:pt idx="47">
                  <c:v>5.759623412013048</c:v>
                </c:pt>
                <c:pt idx="48">
                  <c:v>5.88007341201305</c:v>
                </c:pt>
                <c:pt idx="49">
                  <c:v>6.000523412013048</c:v>
                </c:pt>
                <c:pt idx="50">
                  <c:v>6.120973412013049</c:v>
                </c:pt>
                <c:pt idx="51">
                  <c:v>6.24142341201305</c:v>
                </c:pt>
                <c:pt idx="52">
                  <c:v>6.361873412013048</c:v>
                </c:pt>
                <c:pt idx="53">
                  <c:v>6.48232341201305</c:v>
                </c:pt>
                <c:pt idx="54">
                  <c:v>6.60277341201305</c:v>
                </c:pt>
                <c:pt idx="55">
                  <c:v>6.723223412013048</c:v>
                </c:pt>
                <c:pt idx="56">
                  <c:v>6.84367341201305</c:v>
                </c:pt>
                <c:pt idx="57">
                  <c:v>6.96412341201305</c:v>
                </c:pt>
                <c:pt idx="58">
                  <c:v>7.084573412013048</c:v>
                </c:pt>
                <c:pt idx="59">
                  <c:v>7.20502341201305</c:v>
                </c:pt>
                <c:pt idx="60">
                  <c:v>7.32547341201305</c:v>
                </c:pt>
                <c:pt idx="61">
                  <c:v>7.445923412013048</c:v>
                </c:pt>
                <c:pt idx="62">
                  <c:v>7.56637341201305</c:v>
                </c:pt>
                <c:pt idx="63">
                  <c:v>7.686823412013048</c:v>
                </c:pt>
                <c:pt idx="64">
                  <c:v>7.807273412013048</c:v>
                </c:pt>
                <c:pt idx="65">
                  <c:v>7.927723412013048</c:v>
                </c:pt>
                <c:pt idx="66">
                  <c:v>8.04817341201305</c:v>
                </c:pt>
                <c:pt idx="67">
                  <c:v>8.16862341201305</c:v>
                </c:pt>
                <c:pt idx="68">
                  <c:v>8.28907341201305</c:v>
                </c:pt>
                <c:pt idx="69">
                  <c:v>8.40952341201305</c:v>
                </c:pt>
                <c:pt idx="70">
                  <c:v>8.529973412013049</c:v>
                </c:pt>
                <c:pt idx="71">
                  <c:v>8.65042341201305</c:v>
                </c:pt>
                <c:pt idx="72">
                  <c:v>8.770873412013049</c:v>
                </c:pt>
                <c:pt idx="73">
                  <c:v>8.891323412013049</c:v>
                </c:pt>
                <c:pt idx="74">
                  <c:v>9.011773412013049</c:v>
                </c:pt>
                <c:pt idx="75">
                  <c:v>9.132223412013049</c:v>
                </c:pt>
                <c:pt idx="76">
                  <c:v>9.25267341201305</c:v>
                </c:pt>
                <c:pt idx="77">
                  <c:v>9.37312341201305</c:v>
                </c:pt>
                <c:pt idx="78">
                  <c:v>9.49357341201305</c:v>
                </c:pt>
                <c:pt idx="79">
                  <c:v>9.614023412013049</c:v>
                </c:pt>
                <c:pt idx="80">
                  <c:v>9.734473412013049</c:v>
                </c:pt>
                <c:pt idx="81">
                  <c:v>9.854923412013048</c:v>
                </c:pt>
                <c:pt idx="82">
                  <c:v>9.975373412013048</c:v>
                </c:pt>
                <c:pt idx="83">
                  <c:v>10.09582341201305</c:v>
                </c:pt>
                <c:pt idx="84">
                  <c:v>10.21627341201305</c:v>
                </c:pt>
                <c:pt idx="85">
                  <c:v>10.33672341201305</c:v>
                </c:pt>
                <c:pt idx="86">
                  <c:v>10.45717341201305</c:v>
                </c:pt>
                <c:pt idx="87">
                  <c:v>10.57762341201305</c:v>
                </c:pt>
                <c:pt idx="88">
                  <c:v>10.69807341201305</c:v>
                </c:pt>
                <c:pt idx="89">
                  <c:v>10.81852341201305</c:v>
                </c:pt>
                <c:pt idx="90">
                  <c:v>10.93897341201305</c:v>
                </c:pt>
                <c:pt idx="91">
                  <c:v>11.05942341201305</c:v>
                </c:pt>
                <c:pt idx="92">
                  <c:v>11.17987341201305</c:v>
                </c:pt>
                <c:pt idx="93">
                  <c:v>11.30032341201305</c:v>
                </c:pt>
                <c:pt idx="94">
                  <c:v>11.42077341201305</c:v>
                </c:pt>
                <c:pt idx="95">
                  <c:v>11.54122341201305</c:v>
                </c:pt>
                <c:pt idx="96">
                  <c:v>11.66167341201305</c:v>
                </c:pt>
                <c:pt idx="97">
                  <c:v>11.78212341201305</c:v>
                </c:pt>
                <c:pt idx="98">
                  <c:v>11.90257341201305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Sheet1!$C$7:$C$7</c:f>
              <c:strCache>
                <c:ptCount val="1"/>
                <c:pt idx="0">
                  <c:v>PNG M2</c:v>
                </c:pt>
              </c:strCache>
            </c:strRef>
          </c:tx>
          <c:spPr>
            <a:ln w="317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Sheet1!$A$8:$A$106</c:f>
              <c:numCache>
                <c:formatCode>General</c:formatCode>
                <c:ptCount val="9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</c:numCache>
            </c:numRef>
          </c:cat>
          <c:val>
            <c:numRef>
              <c:f>Sheet1!$C$8:$C$106</c:f>
              <c:numCache>
                <c:formatCode>#,##0.0000</c:formatCode>
                <c:ptCount val="99"/>
                <c:pt idx="0">
                  <c:v>-0.0302740932642487</c:v>
                </c:pt>
                <c:pt idx="1">
                  <c:v>0.124425906735751</c:v>
                </c:pt>
                <c:pt idx="2">
                  <c:v>0.279125906735751</c:v>
                </c:pt>
                <c:pt idx="3">
                  <c:v>0.433825906735751</c:v>
                </c:pt>
                <c:pt idx="4">
                  <c:v>0.588525906735751</c:v>
                </c:pt>
                <c:pt idx="5">
                  <c:v>0.743225906735751</c:v>
                </c:pt>
                <c:pt idx="6">
                  <c:v>0.897925906735751</c:v>
                </c:pt>
                <c:pt idx="7">
                  <c:v>1.052625906735751</c:v>
                </c:pt>
                <c:pt idx="8">
                  <c:v>1.207325906735751</c:v>
                </c:pt>
                <c:pt idx="9">
                  <c:v>1.362025906735751</c:v>
                </c:pt>
                <c:pt idx="10">
                  <c:v>1.516725906735751</c:v>
                </c:pt>
                <c:pt idx="11">
                  <c:v>1.671425906735751</c:v>
                </c:pt>
                <c:pt idx="12">
                  <c:v>1.826125906735751</c:v>
                </c:pt>
                <c:pt idx="13">
                  <c:v>1.980825906735751</c:v>
                </c:pt>
                <c:pt idx="14">
                  <c:v>2.135525906735751</c:v>
                </c:pt>
                <c:pt idx="15">
                  <c:v>2.290225906735751</c:v>
                </c:pt>
                <c:pt idx="16">
                  <c:v>2.444925906735751</c:v>
                </c:pt>
                <c:pt idx="17">
                  <c:v>2.599625906735751</c:v>
                </c:pt>
                <c:pt idx="18">
                  <c:v>2.754325906735751</c:v>
                </c:pt>
                <c:pt idx="19">
                  <c:v>2.909025906735752</c:v>
                </c:pt>
                <c:pt idx="20">
                  <c:v>3.063725906735751</c:v>
                </c:pt>
                <c:pt idx="21">
                  <c:v>3.218425906735752</c:v>
                </c:pt>
                <c:pt idx="22">
                  <c:v>3.373125906735751</c:v>
                </c:pt>
                <c:pt idx="23">
                  <c:v>3.527825906735751</c:v>
                </c:pt>
                <c:pt idx="24">
                  <c:v>3.682525906735751</c:v>
                </c:pt>
                <c:pt idx="25">
                  <c:v>3.837225906735751</c:v>
                </c:pt>
                <c:pt idx="26">
                  <c:v>3.991925906735751</c:v>
                </c:pt>
                <c:pt idx="27">
                  <c:v>4.146625906735752</c:v>
                </c:pt>
                <c:pt idx="28">
                  <c:v>4.301325906735752</c:v>
                </c:pt>
                <c:pt idx="29">
                  <c:v>4.456025906735752</c:v>
                </c:pt>
                <c:pt idx="30">
                  <c:v>4.610725906735751</c:v>
                </c:pt>
                <c:pt idx="31">
                  <c:v>4.765425906735752</c:v>
                </c:pt>
                <c:pt idx="32">
                  <c:v>4.920125906735751</c:v>
                </c:pt>
                <c:pt idx="33">
                  <c:v>5.074825906735751</c:v>
                </c:pt>
                <c:pt idx="34">
                  <c:v>5.229525906735752</c:v>
                </c:pt>
                <c:pt idx="35">
                  <c:v>5.384225906735751</c:v>
                </c:pt>
                <c:pt idx="36">
                  <c:v>5.538925906735751</c:v>
                </c:pt>
                <c:pt idx="37">
                  <c:v>5.693625906735751</c:v>
                </c:pt>
                <c:pt idx="38">
                  <c:v>5.848325906735751</c:v>
                </c:pt>
                <c:pt idx="39">
                  <c:v>6.003025906735752</c:v>
                </c:pt>
                <c:pt idx="40">
                  <c:v>6.157725906735751</c:v>
                </c:pt>
                <c:pt idx="41">
                  <c:v>6.312425906735751</c:v>
                </c:pt>
                <c:pt idx="42">
                  <c:v>6.467125906735752</c:v>
                </c:pt>
                <c:pt idx="43">
                  <c:v>6.621825906735752</c:v>
                </c:pt>
                <c:pt idx="44">
                  <c:v>6.776525906735751</c:v>
                </c:pt>
                <c:pt idx="45">
                  <c:v>6.931225906735751</c:v>
                </c:pt>
                <c:pt idx="46">
                  <c:v>7.085925906735752</c:v>
                </c:pt>
                <c:pt idx="47">
                  <c:v>7.240625906735752</c:v>
                </c:pt>
                <c:pt idx="48">
                  <c:v>7.395325906735751</c:v>
                </c:pt>
                <c:pt idx="49">
                  <c:v>7.550025906735751</c:v>
                </c:pt>
                <c:pt idx="50">
                  <c:v>7.704725906735751</c:v>
                </c:pt>
                <c:pt idx="51">
                  <c:v>7.859425906735752</c:v>
                </c:pt>
                <c:pt idx="52">
                  <c:v>8.014125906735751</c:v>
                </c:pt>
                <c:pt idx="53">
                  <c:v>8.168825906735751</c:v>
                </c:pt>
                <c:pt idx="54">
                  <c:v>8.323525906735751</c:v>
                </c:pt>
                <c:pt idx="55">
                  <c:v>8.478225906735751</c:v>
                </c:pt>
                <c:pt idx="56">
                  <c:v>8.632925906735751</c:v>
                </c:pt>
                <c:pt idx="57">
                  <c:v>8.787625906735752</c:v>
                </c:pt>
                <c:pt idx="58">
                  <c:v>8.942325906735752</c:v>
                </c:pt>
                <c:pt idx="59">
                  <c:v>9.097025906735752</c:v>
                </c:pt>
                <c:pt idx="60">
                  <c:v>9.251725906735752</c:v>
                </c:pt>
                <c:pt idx="61">
                  <c:v>9.406425906735751</c:v>
                </c:pt>
                <c:pt idx="62">
                  <c:v>9.561125906735752</c:v>
                </c:pt>
                <c:pt idx="63">
                  <c:v>9.715825906735752</c:v>
                </c:pt>
                <c:pt idx="64">
                  <c:v>9.870525906735751</c:v>
                </c:pt>
                <c:pt idx="65">
                  <c:v>10.02522590673575</c:v>
                </c:pt>
                <c:pt idx="66">
                  <c:v>10.17992590673575</c:v>
                </c:pt>
                <c:pt idx="67">
                  <c:v>10.33462590673575</c:v>
                </c:pt>
                <c:pt idx="68">
                  <c:v>10.48932590673575</c:v>
                </c:pt>
                <c:pt idx="69">
                  <c:v>10.64402590673575</c:v>
                </c:pt>
                <c:pt idx="70">
                  <c:v>10.79872590673575</c:v>
                </c:pt>
                <c:pt idx="71">
                  <c:v>10.95342590673575</c:v>
                </c:pt>
                <c:pt idx="72">
                  <c:v>11.10812590673575</c:v>
                </c:pt>
                <c:pt idx="73">
                  <c:v>11.26282590673575</c:v>
                </c:pt>
                <c:pt idx="74">
                  <c:v>11.41752590673575</c:v>
                </c:pt>
                <c:pt idx="75">
                  <c:v>11.57222590673575</c:v>
                </c:pt>
                <c:pt idx="76">
                  <c:v>11.72692590673575</c:v>
                </c:pt>
                <c:pt idx="77">
                  <c:v>11.88162590673575</c:v>
                </c:pt>
                <c:pt idx="78">
                  <c:v>12.03632590673575</c:v>
                </c:pt>
                <c:pt idx="79">
                  <c:v>12.19102590673575</c:v>
                </c:pt>
                <c:pt idx="80">
                  <c:v>12.34572590673575</c:v>
                </c:pt>
                <c:pt idx="81">
                  <c:v>12.50042590673575</c:v>
                </c:pt>
                <c:pt idx="82">
                  <c:v>12.65512590673575</c:v>
                </c:pt>
                <c:pt idx="83">
                  <c:v>12.80982590673575</c:v>
                </c:pt>
                <c:pt idx="84">
                  <c:v>12.96452590673575</c:v>
                </c:pt>
                <c:pt idx="85">
                  <c:v>13.11922590673575</c:v>
                </c:pt>
                <c:pt idx="86">
                  <c:v>13.27392590673575</c:v>
                </c:pt>
                <c:pt idx="87">
                  <c:v>13.42862590673575</c:v>
                </c:pt>
                <c:pt idx="88">
                  <c:v>13.58332590673575</c:v>
                </c:pt>
                <c:pt idx="89">
                  <c:v>13.73802590673575</c:v>
                </c:pt>
                <c:pt idx="90">
                  <c:v>13.89272590673575</c:v>
                </c:pt>
                <c:pt idx="91">
                  <c:v>14.04742590673575</c:v>
                </c:pt>
                <c:pt idx="92">
                  <c:v>14.20212590673575</c:v>
                </c:pt>
                <c:pt idx="93">
                  <c:v>14.35682590673575</c:v>
                </c:pt>
                <c:pt idx="94">
                  <c:v>14.51152590673575</c:v>
                </c:pt>
                <c:pt idx="95">
                  <c:v>14.66622590673575</c:v>
                </c:pt>
                <c:pt idx="96">
                  <c:v>14.82092590673575</c:v>
                </c:pt>
                <c:pt idx="97">
                  <c:v>14.97562590673575</c:v>
                </c:pt>
                <c:pt idx="98">
                  <c:v>15.13032590673575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Sheet1!$D$7:$D$7</c:f>
              <c:strCache>
                <c:ptCount val="1"/>
                <c:pt idx="0">
                  <c:v>PNG M3</c:v>
                </c:pt>
              </c:strCache>
            </c:strRef>
          </c:tx>
          <c:spPr>
            <a:ln w="317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Sheet1!$A$8:$A$106</c:f>
              <c:numCache>
                <c:formatCode>General</c:formatCode>
                <c:ptCount val="9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</c:numCache>
            </c:numRef>
          </c:cat>
          <c:val>
            <c:numRef>
              <c:f>Sheet1!$D$8:$D$106</c:f>
              <c:numCache>
                <c:formatCode>#,##0.0000</c:formatCode>
                <c:ptCount val="99"/>
                <c:pt idx="0">
                  <c:v>-0.207912454423335</c:v>
                </c:pt>
                <c:pt idx="1">
                  <c:v>-0.0417124544233353</c:v>
                </c:pt>
                <c:pt idx="2">
                  <c:v>0.124487545576665</c:v>
                </c:pt>
                <c:pt idx="3">
                  <c:v>0.290687545576665</c:v>
                </c:pt>
                <c:pt idx="4">
                  <c:v>0.456887545576665</c:v>
                </c:pt>
                <c:pt idx="5">
                  <c:v>0.623087545576665</c:v>
                </c:pt>
                <c:pt idx="6">
                  <c:v>0.789287545576665</c:v>
                </c:pt>
                <c:pt idx="7">
                  <c:v>0.955487545576665</c:v>
                </c:pt>
                <c:pt idx="8">
                  <c:v>1.121687545576665</c:v>
                </c:pt>
                <c:pt idx="9">
                  <c:v>1.287887545576665</c:v>
                </c:pt>
                <c:pt idx="10">
                  <c:v>1.454087545576665</c:v>
                </c:pt>
                <c:pt idx="11">
                  <c:v>1.620287545576665</c:v>
                </c:pt>
                <c:pt idx="12">
                  <c:v>1.786487545576664</c:v>
                </c:pt>
                <c:pt idx="13">
                  <c:v>1.952687545576665</c:v>
                </c:pt>
                <c:pt idx="14">
                  <c:v>2.118887545576665</c:v>
                </c:pt>
                <c:pt idx="15">
                  <c:v>2.285087545576664</c:v>
                </c:pt>
                <c:pt idx="16">
                  <c:v>2.451287545576664</c:v>
                </c:pt>
                <c:pt idx="17">
                  <c:v>2.617487545576664</c:v>
                </c:pt>
                <c:pt idx="18">
                  <c:v>2.783687545576664</c:v>
                </c:pt>
                <c:pt idx="19">
                  <c:v>2.949887545576664</c:v>
                </c:pt>
                <c:pt idx="20">
                  <c:v>3.116087545576664</c:v>
                </c:pt>
                <c:pt idx="21">
                  <c:v>3.282287545576664</c:v>
                </c:pt>
                <c:pt idx="22">
                  <c:v>3.448487545576664</c:v>
                </c:pt>
                <c:pt idx="23">
                  <c:v>3.614687545576664</c:v>
                </c:pt>
                <c:pt idx="24">
                  <c:v>3.780887545576664</c:v>
                </c:pt>
                <c:pt idx="25">
                  <c:v>3.947087545576664</c:v>
                </c:pt>
                <c:pt idx="26">
                  <c:v>4.113287545576664</c:v>
                </c:pt>
                <c:pt idx="27">
                  <c:v>4.279487545576664</c:v>
                </c:pt>
                <c:pt idx="28">
                  <c:v>4.445687545576664</c:v>
                </c:pt>
                <c:pt idx="29">
                  <c:v>4.611887545576665</c:v>
                </c:pt>
                <c:pt idx="30">
                  <c:v>4.778087545576664</c:v>
                </c:pt>
                <c:pt idx="31">
                  <c:v>4.944287545576664</c:v>
                </c:pt>
                <c:pt idx="32">
                  <c:v>5.110487545576664</c:v>
                </c:pt>
                <c:pt idx="33">
                  <c:v>5.276687545576663</c:v>
                </c:pt>
                <c:pt idx="34">
                  <c:v>5.442887545576664</c:v>
                </c:pt>
                <c:pt idx="35">
                  <c:v>5.609087545576663</c:v>
                </c:pt>
                <c:pt idx="36">
                  <c:v>5.775287545576663</c:v>
                </c:pt>
                <c:pt idx="37">
                  <c:v>5.941487545576664</c:v>
                </c:pt>
                <c:pt idx="38">
                  <c:v>6.107687545576664</c:v>
                </c:pt>
                <c:pt idx="39">
                  <c:v>6.273887545576664</c:v>
                </c:pt>
                <c:pt idx="40">
                  <c:v>6.440087545576664</c:v>
                </c:pt>
                <c:pt idx="41">
                  <c:v>6.606287545576664</c:v>
                </c:pt>
                <c:pt idx="42">
                  <c:v>6.772487545576664</c:v>
                </c:pt>
                <c:pt idx="43">
                  <c:v>6.938687545576664</c:v>
                </c:pt>
                <c:pt idx="44">
                  <c:v>7.104887545576664</c:v>
                </c:pt>
                <c:pt idx="45">
                  <c:v>7.271087545576664</c:v>
                </c:pt>
                <c:pt idx="46">
                  <c:v>7.437287545576664</c:v>
                </c:pt>
                <c:pt idx="47">
                  <c:v>7.603487545576664</c:v>
                </c:pt>
                <c:pt idx="48">
                  <c:v>7.769687545576663</c:v>
                </c:pt>
                <c:pt idx="49">
                  <c:v>7.935887545576663</c:v>
                </c:pt>
                <c:pt idx="50">
                  <c:v>8.102087545576663</c:v>
                </c:pt>
                <c:pt idx="51">
                  <c:v>8.268287545576663</c:v>
                </c:pt>
                <c:pt idx="52">
                  <c:v>8.434487545576663</c:v>
                </c:pt>
                <c:pt idx="53">
                  <c:v>8.600687545576663</c:v>
                </c:pt>
                <c:pt idx="54">
                  <c:v>8.766887545576663</c:v>
                </c:pt>
                <c:pt idx="55">
                  <c:v>8.933087545576663</c:v>
                </c:pt>
                <c:pt idx="56">
                  <c:v>9.099287545576663</c:v>
                </c:pt>
                <c:pt idx="57">
                  <c:v>9.26548754557666</c:v>
                </c:pt>
                <c:pt idx="58">
                  <c:v>9.431687545576663</c:v>
                </c:pt>
                <c:pt idx="59">
                  <c:v>9.597887545576662</c:v>
                </c:pt>
                <c:pt idx="60">
                  <c:v>9.764087545576664</c:v>
                </c:pt>
                <c:pt idx="61">
                  <c:v>9.930287545576662</c:v>
                </c:pt>
                <c:pt idx="62">
                  <c:v>10.09648754557666</c:v>
                </c:pt>
                <c:pt idx="63">
                  <c:v>10.26268754557666</c:v>
                </c:pt>
                <c:pt idx="64">
                  <c:v>10.42888754557666</c:v>
                </c:pt>
                <c:pt idx="65">
                  <c:v>10.59508754557666</c:v>
                </c:pt>
                <c:pt idx="66">
                  <c:v>10.76128754557667</c:v>
                </c:pt>
                <c:pt idx="67">
                  <c:v>10.92748754557666</c:v>
                </c:pt>
                <c:pt idx="68">
                  <c:v>11.09368754557667</c:v>
                </c:pt>
                <c:pt idx="69">
                  <c:v>11.25988754557666</c:v>
                </c:pt>
                <c:pt idx="70">
                  <c:v>11.42608754557667</c:v>
                </c:pt>
                <c:pt idx="71">
                  <c:v>11.59228754557666</c:v>
                </c:pt>
                <c:pt idx="72">
                  <c:v>11.75848754557667</c:v>
                </c:pt>
                <c:pt idx="73">
                  <c:v>11.92468754557667</c:v>
                </c:pt>
                <c:pt idx="74">
                  <c:v>12.09088754557667</c:v>
                </c:pt>
                <c:pt idx="75">
                  <c:v>12.25708754557666</c:v>
                </c:pt>
                <c:pt idx="76">
                  <c:v>12.42328754557666</c:v>
                </c:pt>
                <c:pt idx="77">
                  <c:v>12.58948754557666</c:v>
                </c:pt>
                <c:pt idx="78">
                  <c:v>12.75568754557666</c:v>
                </c:pt>
                <c:pt idx="79">
                  <c:v>12.92188754557666</c:v>
                </c:pt>
                <c:pt idx="80">
                  <c:v>13.08808754557666</c:v>
                </c:pt>
                <c:pt idx="81">
                  <c:v>13.25428754557666</c:v>
                </c:pt>
                <c:pt idx="82">
                  <c:v>13.42048754557666</c:v>
                </c:pt>
                <c:pt idx="83">
                  <c:v>13.58668754557666</c:v>
                </c:pt>
                <c:pt idx="84">
                  <c:v>13.75288754557666</c:v>
                </c:pt>
                <c:pt idx="85">
                  <c:v>13.91908754557667</c:v>
                </c:pt>
                <c:pt idx="86">
                  <c:v>14.08528754557666</c:v>
                </c:pt>
                <c:pt idx="87">
                  <c:v>14.25148754557667</c:v>
                </c:pt>
                <c:pt idx="88">
                  <c:v>14.41768754557666</c:v>
                </c:pt>
                <c:pt idx="89">
                  <c:v>14.58388754557667</c:v>
                </c:pt>
                <c:pt idx="90">
                  <c:v>14.75008754557666</c:v>
                </c:pt>
                <c:pt idx="91">
                  <c:v>14.91628754557667</c:v>
                </c:pt>
                <c:pt idx="92">
                  <c:v>15.08248754557666</c:v>
                </c:pt>
                <c:pt idx="93">
                  <c:v>15.24868754557667</c:v>
                </c:pt>
                <c:pt idx="94">
                  <c:v>15.41488754557666</c:v>
                </c:pt>
                <c:pt idx="95">
                  <c:v>15.58108754557666</c:v>
                </c:pt>
                <c:pt idx="96">
                  <c:v>15.74728754557666</c:v>
                </c:pt>
                <c:pt idx="97">
                  <c:v>15.91348754557666</c:v>
                </c:pt>
                <c:pt idx="98">
                  <c:v>16.07968754557666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Sheet1!$E$7:$E$7</c:f>
              <c:strCache>
                <c:ptCount val="1"/>
                <c:pt idx="0">
                  <c:v>PNG M4</c:v>
                </c:pt>
              </c:strCache>
            </c:strRef>
          </c:tx>
          <c:spPr>
            <a:ln w="317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Sheet1!$A$8:$A$106</c:f>
              <c:numCache>
                <c:formatCode>General</c:formatCode>
                <c:ptCount val="9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</c:numCache>
            </c:numRef>
          </c:cat>
          <c:val>
            <c:numRef>
              <c:f>Sheet1!$E$8:$E$106</c:f>
              <c:numCache>
                <c:formatCode>#,##0.0000</c:formatCode>
                <c:ptCount val="99"/>
                <c:pt idx="0">
                  <c:v>-0.810589579735175</c:v>
                </c:pt>
                <c:pt idx="1">
                  <c:v>-0.639889579735175</c:v>
                </c:pt>
                <c:pt idx="2">
                  <c:v>-0.469189579735175</c:v>
                </c:pt>
                <c:pt idx="3">
                  <c:v>-0.298489579735175</c:v>
                </c:pt>
                <c:pt idx="4">
                  <c:v>-0.127789579735175</c:v>
                </c:pt>
                <c:pt idx="5">
                  <c:v>0.0429104202648244</c:v>
                </c:pt>
                <c:pt idx="6">
                  <c:v>0.213610420264825</c:v>
                </c:pt>
                <c:pt idx="7">
                  <c:v>0.384310420264825</c:v>
                </c:pt>
                <c:pt idx="8">
                  <c:v>0.555010420264824</c:v>
                </c:pt>
                <c:pt idx="9">
                  <c:v>0.725710420264824</c:v>
                </c:pt>
                <c:pt idx="10">
                  <c:v>0.896410420264824</c:v>
                </c:pt>
                <c:pt idx="11">
                  <c:v>1.067110420264824</c:v>
                </c:pt>
                <c:pt idx="12">
                  <c:v>1.237810420264825</c:v>
                </c:pt>
                <c:pt idx="13">
                  <c:v>1.408510420264824</c:v>
                </c:pt>
                <c:pt idx="14">
                  <c:v>1.579210420264825</c:v>
                </c:pt>
                <c:pt idx="15">
                  <c:v>1.749910420264824</c:v>
                </c:pt>
                <c:pt idx="16">
                  <c:v>1.920610420264825</c:v>
                </c:pt>
                <c:pt idx="17">
                  <c:v>2.091310420264824</c:v>
                </c:pt>
                <c:pt idx="18">
                  <c:v>2.262010420264824</c:v>
                </c:pt>
                <c:pt idx="19">
                  <c:v>2.432710420264824</c:v>
                </c:pt>
                <c:pt idx="20">
                  <c:v>2.603410420264824</c:v>
                </c:pt>
                <c:pt idx="21">
                  <c:v>2.774110420264824</c:v>
                </c:pt>
                <c:pt idx="22">
                  <c:v>2.944810420264824</c:v>
                </c:pt>
                <c:pt idx="23">
                  <c:v>3.115510420264824</c:v>
                </c:pt>
                <c:pt idx="24">
                  <c:v>3.286210420264824</c:v>
                </c:pt>
                <c:pt idx="25">
                  <c:v>3.456910420264825</c:v>
                </c:pt>
                <c:pt idx="26">
                  <c:v>3.627610420264824</c:v>
                </c:pt>
                <c:pt idx="27">
                  <c:v>3.798310420264824</c:v>
                </c:pt>
                <c:pt idx="28">
                  <c:v>3.969010420264824</c:v>
                </c:pt>
                <c:pt idx="29">
                  <c:v>4.139710420264824</c:v>
                </c:pt>
                <c:pt idx="30">
                  <c:v>4.310410420264824</c:v>
                </c:pt>
                <c:pt idx="31">
                  <c:v>4.481110420264823</c:v>
                </c:pt>
                <c:pt idx="32">
                  <c:v>4.651810420264824</c:v>
                </c:pt>
                <c:pt idx="33">
                  <c:v>4.822510420264824</c:v>
                </c:pt>
                <c:pt idx="34">
                  <c:v>4.993210420264823</c:v>
                </c:pt>
                <c:pt idx="35">
                  <c:v>5.163910420264824</c:v>
                </c:pt>
                <c:pt idx="36">
                  <c:v>5.334610420264823</c:v>
                </c:pt>
                <c:pt idx="37">
                  <c:v>5.505310420264823</c:v>
                </c:pt>
                <c:pt idx="38">
                  <c:v>5.676010420264824</c:v>
                </c:pt>
                <c:pt idx="39">
                  <c:v>5.846710420264823</c:v>
                </c:pt>
                <c:pt idx="40">
                  <c:v>6.017410420264824</c:v>
                </c:pt>
                <c:pt idx="41">
                  <c:v>6.188110420264824</c:v>
                </c:pt>
                <c:pt idx="42">
                  <c:v>6.358810420264824</c:v>
                </c:pt>
                <c:pt idx="43">
                  <c:v>6.529510420264824</c:v>
                </c:pt>
                <c:pt idx="44">
                  <c:v>6.700210420264823</c:v>
                </c:pt>
                <c:pt idx="45">
                  <c:v>6.870910420264823</c:v>
                </c:pt>
                <c:pt idx="46">
                  <c:v>7.041610420264824</c:v>
                </c:pt>
                <c:pt idx="47">
                  <c:v>7.212310420264823</c:v>
                </c:pt>
                <c:pt idx="48">
                  <c:v>7.383010420264823</c:v>
                </c:pt>
                <c:pt idx="49">
                  <c:v>7.553710420264824</c:v>
                </c:pt>
                <c:pt idx="50">
                  <c:v>7.724410420264824</c:v>
                </c:pt>
                <c:pt idx="51">
                  <c:v>7.895110420264824</c:v>
                </c:pt>
                <c:pt idx="52">
                  <c:v>8.065810420264823</c:v>
                </c:pt>
                <c:pt idx="53">
                  <c:v>8.236510420264825</c:v>
                </c:pt>
                <c:pt idx="54">
                  <c:v>8.407210420264823</c:v>
                </c:pt>
                <c:pt idx="55">
                  <c:v>8.577910420264823</c:v>
                </c:pt>
                <c:pt idx="56">
                  <c:v>8.748610420264823</c:v>
                </c:pt>
                <c:pt idx="57">
                  <c:v>8.919310420264823</c:v>
                </c:pt>
                <c:pt idx="58">
                  <c:v>9.090010420264825</c:v>
                </c:pt>
                <c:pt idx="59">
                  <c:v>9.260710420264825</c:v>
                </c:pt>
                <c:pt idx="60">
                  <c:v>9.431410420264823</c:v>
                </c:pt>
                <c:pt idx="61">
                  <c:v>9.602110420264823</c:v>
                </c:pt>
                <c:pt idx="62">
                  <c:v>9.772810420264824</c:v>
                </c:pt>
                <c:pt idx="63">
                  <c:v>9.943510420264824</c:v>
                </c:pt>
                <c:pt idx="64">
                  <c:v>10.11421042026482</c:v>
                </c:pt>
                <c:pt idx="65">
                  <c:v>10.28491042026482</c:v>
                </c:pt>
                <c:pt idx="66">
                  <c:v>10.45561042026482</c:v>
                </c:pt>
                <c:pt idx="67">
                  <c:v>10.62631042026482</c:v>
                </c:pt>
                <c:pt idx="68">
                  <c:v>10.79701042026482</c:v>
                </c:pt>
                <c:pt idx="69">
                  <c:v>10.96771042026482</c:v>
                </c:pt>
                <c:pt idx="70">
                  <c:v>11.13841042026482</c:v>
                </c:pt>
                <c:pt idx="71">
                  <c:v>11.30911042026482</c:v>
                </c:pt>
                <c:pt idx="72">
                  <c:v>11.47981042026482</c:v>
                </c:pt>
                <c:pt idx="73">
                  <c:v>11.65051042026482</c:v>
                </c:pt>
                <c:pt idx="74">
                  <c:v>11.82121042026482</c:v>
                </c:pt>
                <c:pt idx="75">
                  <c:v>11.99191042026482</c:v>
                </c:pt>
                <c:pt idx="76">
                  <c:v>12.16261042026482</c:v>
                </c:pt>
                <c:pt idx="77">
                  <c:v>12.33331042026482</c:v>
                </c:pt>
                <c:pt idx="78">
                  <c:v>12.50401042026482</c:v>
                </c:pt>
                <c:pt idx="79">
                  <c:v>12.67471042026482</c:v>
                </c:pt>
                <c:pt idx="80">
                  <c:v>12.84541042026482</c:v>
                </c:pt>
                <c:pt idx="81">
                  <c:v>13.01611042026483</c:v>
                </c:pt>
                <c:pt idx="82">
                  <c:v>13.18681042026482</c:v>
                </c:pt>
                <c:pt idx="83">
                  <c:v>13.35751042026482</c:v>
                </c:pt>
                <c:pt idx="84">
                  <c:v>13.52821042026482</c:v>
                </c:pt>
                <c:pt idx="85">
                  <c:v>13.69891042026482</c:v>
                </c:pt>
                <c:pt idx="86">
                  <c:v>13.86961042026482</c:v>
                </c:pt>
                <c:pt idx="87">
                  <c:v>14.04031042026482</c:v>
                </c:pt>
                <c:pt idx="88">
                  <c:v>14.21101042026482</c:v>
                </c:pt>
                <c:pt idx="89">
                  <c:v>14.38171042026482</c:v>
                </c:pt>
                <c:pt idx="90">
                  <c:v>14.55241042026482</c:v>
                </c:pt>
                <c:pt idx="91">
                  <c:v>14.72311042026482</c:v>
                </c:pt>
                <c:pt idx="92">
                  <c:v>14.89381042026482</c:v>
                </c:pt>
                <c:pt idx="93">
                  <c:v>15.06451042026482</c:v>
                </c:pt>
                <c:pt idx="94">
                  <c:v>15.23521042026482</c:v>
                </c:pt>
                <c:pt idx="95">
                  <c:v>15.40591042026482</c:v>
                </c:pt>
                <c:pt idx="96">
                  <c:v>15.57661042026482</c:v>
                </c:pt>
                <c:pt idx="97">
                  <c:v>15.74731042026482</c:v>
                </c:pt>
                <c:pt idx="98">
                  <c:v>15.91801042026482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Sheet1!$F$7:$F$7</c:f>
              <c:strCache>
                <c:ptCount val="1"/>
                <c:pt idx="0">
                  <c:v>JPEG M1</c:v>
                </c:pt>
              </c:strCache>
            </c:strRef>
          </c:tx>
          <c:spPr>
            <a:ln w="317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Sheet1!$A$8:$A$106</c:f>
              <c:numCache>
                <c:formatCode>General</c:formatCode>
                <c:ptCount val="9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</c:numCache>
            </c:numRef>
          </c:cat>
          <c:val>
            <c:numRef>
              <c:f>Sheet1!$F$8:$F$106</c:f>
              <c:numCache>
                <c:formatCode>#,##0.0000</c:formatCode>
                <c:ptCount val="99"/>
                <c:pt idx="0">
                  <c:v>0.0884013409961686</c:v>
                </c:pt>
                <c:pt idx="1">
                  <c:v>0.182401340996169</c:v>
                </c:pt>
                <c:pt idx="2">
                  <c:v>0.276401340996169</c:v>
                </c:pt>
                <c:pt idx="3">
                  <c:v>0.370401340996169</c:v>
                </c:pt>
                <c:pt idx="4">
                  <c:v>0.464401340996168</c:v>
                </c:pt>
                <c:pt idx="5">
                  <c:v>0.558401340996169</c:v>
                </c:pt>
                <c:pt idx="6">
                  <c:v>0.652401340996168</c:v>
                </c:pt>
                <c:pt idx="7">
                  <c:v>0.746401340996169</c:v>
                </c:pt>
                <c:pt idx="8">
                  <c:v>0.840401340996168</c:v>
                </c:pt>
                <c:pt idx="9">
                  <c:v>0.934401340996169</c:v>
                </c:pt>
                <c:pt idx="10">
                  <c:v>1.028401340996169</c:v>
                </c:pt>
                <c:pt idx="11">
                  <c:v>1.122401340996169</c:v>
                </c:pt>
                <c:pt idx="12">
                  <c:v>1.216401340996168</c:v>
                </c:pt>
                <c:pt idx="13">
                  <c:v>1.310401340996169</c:v>
                </c:pt>
                <c:pt idx="14">
                  <c:v>1.404401340996169</c:v>
                </c:pt>
                <c:pt idx="15">
                  <c:v>1.498401340996169</c:v>
                </c:pt>
                <c:pt idx="16">
                  <c:v>1.592401340996169</c:v>
                </c:pt>
                <c:pt idx="17">
                  <c:v>1.686401340996169</c:v>
                </c:pt>
                <c:pt idx="18">
                  <c:v>1.780401340996168</c:v>
                </c:pt>
                <c:pt idx="19">
                  <c:v>1.874401340996169</c:v>
                </c:pt>
                <c:pt idx="20">
                  <c:v>1.968401340996169</c:v>
                </c:pt>
                <c:pt idx="21">
                  <c:v>2.062401340996169</c:v>
                </c:pt>
                <c:pt idx="22">
                  <c:v>2.156401340996168</c:v>
                </c:pt>
                <c:pt idx="23">
                  <c:v>2.250401340996169</c:v>
                </c:pt>
                <c:pt idx="24">
                  <c:v>2.344401340996169</c:v>
                </c:pt>
                <c:pt idx="25">
                  <c:v>2.438401340996169</c:v>
                </c:pt>
                <c:pt idx="26">
                  <c:v>2.532401340996169</c:v>
                </c:pt>
                <c:pt idx="27">
                  <c:v>2.626401340996168</c:v>
                </c:pt>
                <c:pt idx="28">
                  <c:v>2.720401340996168</c:v>
                </c:pt>
                <c:pt idx="29">
                  <c:v>2.814401340996168</c:v>
                </c:pt>
                <c:pt idx="30">
                  <c:v>2.908401340996168</c:v>
                </c:pt>
                <c:pt idx="31">
                  <c:v>3.002401340996169</c:v>
                </c:pt>
                <c:pt idx="32">
                  <c:v>3.096401340996168</c:v>
                </c:pt>
                <c:pt idx="33">
                  <c:v>3.190401340996169</c:v>
                </c:pt>
                <c:pt idx="34">
                  <c:v>3.284401340996168</c:v>
                </c:pt>
                <c:pt idx="35">
                  <c:v>3.378401340996168</c:v>
                </c:pt>
                <c:pt idx="36">
                  <c:v>3.472401340996169</c:v>
                </c:pt>
                <c:pt idx="37">
                  <c:v>3.566401340996168</c:v>
                </c:pt>
                <c:pt idx="38">
                  <c:v>3.660401340996168</c:v>
                </c:pt>
                <c:pt idx="39">
                  <c:v>3.754401340996168</c:v>
                </c:pt>
                <c:pt idx="40">
                  <c:v>3.848401340996168</c:v>
                </c:pt>
                <c:pt idx="41">
                  <c:v>3.942401340996168</c:v>
                </c:pt>
                <c:pt idx="42">
                  <c:v>4.036401340996167</c:v>
                </c:pt>
                <c:pt idx="43">
                  <c:v>4.13040134099617</c:v>
                </c:pt>
                <c:pt idx="44">
                  <c:v>4.224401340996168</c:v>
                </c:pt>
                <c:pt idx="45">
                  <c:v>4.318401340996168</c:v>
                </c:pt>
                <c:pt idx="46">
                  <c:v>4.412401340996168</c:v>
                </c:pt>
                <c:pt idx="47">
                  <c:v>4.506401340996168</c:v>
                </c:pt>
                <c:pt idx="48">
                  <c:v>4.600401340996169</c:v>
                </c:pt>
                <c:pt idx="49">
                  <c:v>4.694401340996168</c:v>
                </c:pt>
                <c:pt idx="50">
                  <c:v>4.788401340996168</c:v>
                </c:pt>
                <c:pt idx="51">
                  <c:v>4.882401340996169</c:v>
                </c:pt>
                <c:pt idx="52">
                  <c:v>4.976401340996168</c:v>
                </c:pt>
                <c:pt idx="53">
                  <c:v>5.070401340996168</c:v>
                </c:pt>
                <c:pt idx="54">
                  <c:v>5.164401340996169</c:v>
                </c:pt>
                <c:pt idx="55">
                  <c:v>5.25840134099617</c:v>
                </c:pt>
                <c:pt idx="56">
                  <c:v>5.352401340996169</c:v>
                </c:pt>
                <c:pt idx="57">
                  <c:v>5.44640134099617</c:v>
                </c:pt>
                <c:pt idx="58">
                  <c:v>5.54040134099617</c:v>
                </c:pt>
                <c:pt idx="59">
                  <c:v>5.634401340996169</c:v>
                </c:pt>
                <c:pt idx="60">
                  <c:v>5.728401340996169</c:v>
                </c:pt>
                <c:pt idx="61">
                  <c:v>5.822401340996168</c:v>
                </c:pt>
                <c:pt idx="62">
                  <c:v>5.91640134099617</c:v>
                </c:pt>
                <c:pt idx="63">
                  <c:v>6.010401340996169</c:v>
                </c:pt>
                <c:pt idx="64">
                  <c:v>6.104401340996169</c:v>
                </c:pt>
                <c:pt idx="65">
                  <c:v>6.198401340996169</c:v>
                </c:pt>
                <c:pt idx="66">
                  <c:v>6.292401340996168</c:v>
                </c:pt>
                <c:pt idx="67">
                  <c:v>6.38640134099617</c:v>
                </c:pt>
                <c:pt idx="68">
                  <c:v>6.48040134099617</c:v>
                </c:pt>
                <c:pt idx="69">
                  <c:v>6.57440134099617</c:v>
                </c:pt>
                <c:pt idx="70">
                  <c:v>6.668401340996168</c:v>
                </c:pt>
                <c:pt idx="71">
                  <c:v>6.762401340996169</c:v>
                </c:pt>
                <c:pt idx="72">
                  <c:v>6.856401340996169</c:v>
                </c:pt>
                <c:pt idx="73">
                  <c:v>6.95040134099617</c:v>
                </c:pt>
                <c:pt idx="74">
                  <c:v>7.044401340996169</c:v>
                </c:pt>
                <c:pt idx="75">
                  <c:v>7.13840134099617</c:v>
                </c:pt>
                <c:pt idx="76">
                  <c:v>7.232401340996168</c:v>
                </c:pt>
                <c:pt idx="77">
                  <c:v>7.32640134099617</c:v>
                </c:pt>
                <c:pt idx="78">
                  <c:v>7.42040134099617</c:v>
                </c:pt>
                <c:pt idx="79">
                  <c:v>7.514401340996169</c:v>
                </c:pt>
                <c:pt idx="80">
                  <c:v>7.608401340996169</c:v>
                </c:pt>
                <c:pt idx="81">
                  <c:v>7.702401340996168</c:v>
                </c:pt>
                <c:pt idx="82">
                  <c:v>7.79640134099617</c:v>
                </c:pt>
                <c:pt idx="83">
                  <c:v>7.890401340996169</c:v>
                </c:pt>
                <c:pt idx="84">
                  <c:v>7.98440134099617</c:v>
                </c:pt>
                <c:pt idx="85">
                  <c:v>8.078401340996169</c:v>
                </c:pt>
                <c:pt idx="86">
                  <c:v>8.172401340996168</c:v>
                </c:pt>
                <c:pt idx="87">
                  <c:v>8.26640134099617</c:v>
                </c:pt>
                <c:pt idx="88">
                  <c:v>8.36040134099617</c:v>
                </c:pt>
                <c:pt idx="89">
                  <c:v>8.454401340996168</c:v>
                </c:pt>
                <c:pt idx="90">
                  <c:v>8.548401340996168</c:v>
                </c:pt>
                <c:pt idx="91">
                  <c:v>8.642401340996168</c:v>
                </c:pt>
                <c:pt idx="92">
                  <c:v>8.736401340996169</c:v>
                </c:pt>
                <c:pt idx="93">
                  <c:v>8.830401340996168</c:v>
                </c:pt>
                <c:pt idx="94">
                  <c:v>8.92440134099617</c:v>
                </c:pt>
                <c:pt idx="95">
                  <c:v>9.018401340996169</c:v>
                </c:pt>
                <c:pt idx="96">
                  <c:v>9.112401340996168</c:v>
                </c:pt>
                <c:pt idx="97">
                  <c:v>9.20640134099617</c:v>
                </c:pt>
                <c:pt idx="98">
                  <c:v>9.300401340996168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  <a:effectLst/>
          </c:spPr>
        </c:hiLowLines>
        <c:smooth val="0"/>
        <c:axId val="2082777632"/>
        <c:axId val="2082782864"/>
      </c:lineChart>
      <c:catAx>
        <c:axId val="20827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>
                    <a:solidFill>
                      <a:srgbClr val="000000"/>
                    </a:solidFill>
                    <a:latin typeface="Calibri"/>
                  </a:rPr>
                  <a:t>Views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low"/>
        <c:spPr>
          <a:noFill/>
          <a:ln w="9360" cap="flat" cmpd="sng" algn="ctr">
            <a:solidFill>
              <a:srgbClr val="878787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2782864"/>
        <c:crosses val="autoZero"/>
        <c:auto val="1"/>
        <c:lblAlgn val="ctr"/>
        <c:lblOffset val="100"/>
        <c:noMultiLvlLbl val="1"/>
      </c:catAx>
      <c:valAx>
        <c:axId val="2082782864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87878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>
                    <a:solidFill>
                      <a:srgbClr val="000000"/>
                    </a:solidFill>
                    <a:latin typeface="Calibri"/>
                  </a:rPr>
                  <a:t>$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360" cap="flat" cmpd="sng" algn="ctr">
            <a:solidFill>
              <a:srgbClr val="878787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2777632"/>
        <c:crossesAt val="1.0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317520</xdr:colOff>
      <xdr:row>3</xdr:row>
      <xdr:rowOff>2880</xdr:rowOff>
    </xdr:from>
    <xdr:to>
      <xdr:col>23</xdr:col>
      <xdr:colOff>660400</xdr:colOff>
      <xdr:row>35</xdr:row>
      <xdr:rowOff>38100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.google.com/compute/pric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s="1" customFormat="1" ht="6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N2" s="1" t="s">
        <v>27</v>
      </c>
      <c r="O2" s="1" t="s">
        <v>28</v>
      </c>
      <c r="P2"/>
    </row>
    <row r="3" spans="1:16" x14ac:dyDescent="0.2">
      <c r="A3" s="2">
        <f>89.6/32</f>
        <v>2.8</v>
      </c>
      <c r="B3">
        <f>1</f>
        <v>1</v>
      </c>
      <c r="C3">
        <f>0.12045</f>
        <v>0.12045</v>
      </c>
      <c r="D3">
        <f>16.36</f>
        <v>16.36</v>
      </c>
      <c r="E3">
        <f>0.1547</f>
        <v>0.1547</v>
      </c>
      <c r="F3">
        <f>137.7</f>
        <v>137.69999999999999</v>
      </c>
      <c r="G3">
        <f>0.1662</f>
        <v>0.16619999999999999</v>
      </c>
      <c r="H3">
        <f>278.5</f>
        <v>278.5</v>
      </c>
      <c r="I3">
        <f>0.1707</f>
        <v>0.17069999999999999</v>
      </c>
      <c r="J3">
        <f>730.5</f>
        <v>730.5</v>
      </c>
      <c r="K3" s="3">
        <v>9.4E-2</v>
      </c>
      <c r="L3" s="3">
        <f>3.34</f>
        <v>3.34</v>
      </c>
      <c r="N3" s="3">
        <f>1000000/5790</f>
        <v>172.71157167530225</v>
      </c>
      <c r="O3" s="3">
        <f>1000000/4640</f>
        <v>215.51724137931035</v>
      </c>
    </row>
    <row r="4" spans="1:16" x14ac:dyDescent="0.2">
      <c r="K4" s="3"/>
    </row>
    <row r="6" spans="1:16" x14ac:dyDescent="0.2">
      <c r="A6" t="s">
        <v>13</v>
      </c>
      <c r="B6" t="s">
        <v>14</v>
      </c>
    </row>
    <row r="7" spans="1:16" x14ac:dyDescent="0.2">
      <c r="A7" t="s">
        <v>15</v>
      </c>
      <c r="B7" t="s">
        <v>16</v>
      </c>
      <c r="C7" t="s">
        <v>17</v>
      </c>
      <c r="D7" t="s">
        <v>18</v>
      </c>
      <c r="E7" s="3" t="s">
        <v>19</v>
      </c>
      <c r="F7" s="3" t="s">
        <v>20</v>
      </c>
    </row>
    <row r="8" spans="1:16" x14ac:dyDescent="0.2">
      <c r="A8">
        <v>100</v>
      </c>
      <c r="B8" s="4">
        <f>(A8*C$3*B$3-D$3*N$3/3600*A$3)/100</f>
        <v>9.8473412013049322E-2</v>
      </c>
      <c r="C8" s="5">
        <f>(A8*E$3*B$3-F$3*N$3/3600*A$3)/100</f>
        <v>-3.027409326424868E-2</v>
      </c>
      <c r="D8" s="5">
        <f t="shared" ref="D8:D39" si="0">(A8*G$3*B$3-H$3*N$3/3600*A$3)/100</f>
        <v>-0.20791245442333525</v>
      </c>
      <c r="E8" s="6">
        <f t="shared" ref="E8:E39" si="1">(A8*I$3*B$3-J$3*N$3/3600*A$3)/100</f>
        <v>-0.81058957973517554</v>
      </c>
      <c r="F8" s="6">
        <f t="shared" ref="F8:F39" si="2">(A8*K$3*B$3-L$3*O$3/3600*A$3)/100</f>
        <v>8.8401340996168573E-2</v>
      </c>
    </row>
    <row r="9" spans="1:16" x14ac:dyDescent="0.2">
      <c r="A9">
        <f t="shared" ref="A9:A40" si="3">A8+A$8</f>
        <v>200</v>
      </c>
      <c r="B9" s="4">
        <f t="shared" ref="B9:B39" si="4">(A9*C$3*B$3-D$3*N$3/3600*A$3)/100</f>
        <v>0.2189234120130493</v>
      </c>
      <c r="C9" s="5">
        <f t="shared" ref="C9:C39" si="5">(A9*E$3*B$3-F$3*N$3/3600*A$3)/100</f>
        <v>0.12442590673575132</v>
      </c>
      <c r="D9" s="5">
        <f t="shared" si="0"/>
        <v>-4.1712454423335286E-2</v>
      </c>
      <c r="E9" s="6">
        <f t="shared" si="1"/>
        <v>-0.63988957973517546</v>
      </c>
      <c r="F9" s="6">
        <f t="shared" si="2"/>
        <v>0.18240134099616859</v>
      </c>
    </row>
    <row r="10" spans="1:16" x14ac:dyDescent="0.2">
      <c r="A10">
        <f t="shared" si="3"/>
        <v>300</v>
      </c>
      <c r="B10" s="4">
        <f t="shared" si="4"/>
        <v>0.33937341201304932</v>
      </c>
      <c r="C10" s="5">
        <f t="shared" si="5"/>
        <v>0.27912590673575133</v>
      </c>
      <c r="D10" s="5">
        <f t="shared" si="0"/>
        <v>0.12448754557666476</v>
      </c>
      <c r="E10" s="6">
        <f t="shared" si="1"/>
        <v>-0.4691895797351755</v>
      </c>
      <c r="F10" s="6">
        <f t="shared" si="2"/>
        <v>0.27640134099616859</v>
      </c>
    </row>
    <row r="11" spans="1:16" x14ac:dyDescent="0.2">
      <c r="A11">
        <f t="shared" si="3"/>
        <v>400</v>
      </c>
      <c r="B11" s="4">
        <f t="shared" si="4"/>
        <v>0.45982341201304933</v>
      </c>
      <c r="C11" s="5">
        <f t="shared" si="5"/>
        <v>0.43382590673575139</v>
      </c>
      <c r="D11" s="5">
        <f t="shared" si="0"/>
        <v>0.29068754557666465</v>
      </c>
      <c r="E11" s="6">
        <f t="shared" si="1"/>
        <v>-0.29848957973517543</v>
      </c>
      <c r="F11" s="6">
        <f t="shared" si="2"/>
        <v>0.37040134099616856</v>
      </c>
    </row>
    <row r="12" spans="1:16" x14ac:dyDescent="0.2">
      <c r="A12">
        <f t="shared" si="3"/>
        <v>500</v>
      </c>
      <c r="B12" s="4">
        <f t="shared" si="4"/>
        <v>0.58027341201304938</v>
      </c>
      <c r="C12" s="5">
        <f t="shared" si="5"/>
        <v>0.58852590673575134</v>
      </c>
      <c r="D12" s="5">
        <f t="shared" si="0"/>
        <v>0.45688754557666472</v>
      </c>
      <c r="E12" s="6">
        <f t="shared" si="1"/>
        <v>-0.12778957973517549</v>
      </c>
      <c r="F12" s="6">
        <f t="shared" si="2"/>
        <v>0.46440134099616853</v>
      </c>
    </row>
    <row r="13" spans="1:16" x14ac:dyDescent="0.2">
      <c r="A13">
        <f t="shared" si="3"/>
        <v>600</v>
      </c>
      <c r="B13" s="4">
        <f t="shared" si="4"/>
        <v>0.70072341201304922</v>
      </c>
      <c r="C13" s="5">
        <f t="shared" si="5"/>
        <v>0.7432259067357514</v>
      </c>
      <c r="D13" s="5">
        <f t="shared" si="0"/>
        <v>0.62308754557666479</v>
      </c>
      <c r="E13" s="6">
        <f t="shared" si="1"/>
        <v>4.2910420264824438E-2</v>
      </c>
      <c r="F13" s="6">
        <f t="shared" si="2"/>
        <v>0.55840134099616856</v>
      </c>
    </row>
    <row r="14" spans="1:16" x14ac:dyDescent="0.2">
      <c r="A14">
        <f t="shared" si="3"/>
        <v>700</v>
      </c>
      <c r="B14" s="4">
        <f t="shared" si="4"/>
        <v>0.82117341201304928</v>
      </c>
      <c r="C14" s="5">
        <f t="shared" si="5"/>
        <v>0.89792590673575134</v>
      </c>
      <c r="D14" s="5">
        <f t="shared" si="0"/>
        <v>0.7892875455766647</v>
      </c>
      <c r="E14" s="6">
        <f t="shared" si="1"/>
        <v>0.21361042026482452</v>
      </c>
      <c r="F14" s="6">
        <f t="shared" si="2"/>
        <v>0.65240134099616853</v>
      </c>
    </row>
    <row r="15" spans="1:16" x14ac:dyDescent="0.2">
      <c r="A15">
        <f t="shared" si="3"/>
        <v>800</v>
      </c>
      <c r="B15" s="4">
        <f t="shared" si="4"/>
        <v>0.94162341201304922</v>
      </c>
      <c r="C15" s="5">
        <f t="shared" si="5"/>
        <v>1.0526259067357513</v>
      </c>
      <c r="D15" s="5">
        <f t="shared" si="0"/>
        <v>0.9554875455766646</v>
      </c>
      <c r="E15" s="6">
        <f t="shared" si="1"/>
        <v>0.38431042026482459</v>
      </c>
      <c r="F15" s="6">
        <f t="shared" si="2"/>
        <v>0.74640134099616862</v>
      </c>
    </row>
    <row r="16" spans="1:16" x14ac:dyDescent="0.2">
      <c r="A16">
        <f t="shared" si="3"/>
        <v>900</v>
      </c>
      <c r="B16" s="4">
        <f t="shared" si="4"/>
        <v>1.0620734120130493</v>
      </c>
      <c r="C16" s="5">
        <f t="shared" si="5"/>
        <v>1.2073259067357511</v>
      </c>
      <c r="D16" s="5">
        <f t="shared" si="0"/>
        <v>1.1216875455766646</v>
      </c>
      <c r="E16" s="6">
        <f t="shared" si="1"/>
        <v>0.5550104202648245</v>
      </c>
      <c r="F16" s="6">
        <f t="shared" si="2"/>
        <v>0.84040134099616848</v>
      </c>
    </row>
    <row r="17" spans="1:12" x14ac:dyDescent="0.2">
      <c r="A17">
        <f t="shared" si="3"/>
        <v>1000</v>
      </c>
      <c r="B17" s="4">
        <f t="shared" si="4"/>
        <v>1.1825234120130492</v>
      </c>
      <c r="C17" s="5">
        <f t="shared" si="5"/>
        <v>1.3620259067357514</v>
      </c>
      <c r="D17" s="5">
        <f t="shared" si="0"/>
        <v>1.2878875455766647</v>
      </c>
      <c r="E17" s="6">
        <f t="shared" si="1"/>
        <v>0.72571042026482446</v>
      </c>
      <c r="F17" s="6">
        <f t="shared" si="2"/>
        <v>0.93440134099616856</v>
      </c>
    </row>
    <row r="18" spans="1:12" x14ac:dyDescent="0.2">
      <c r="A18">
        <f t="shared" si="3"/>
        <v>1100</v>
      </c>
      <c r="B18" s="4">
        <f t="shared" si="4"/>
        <v>1.3029734120130494</v>
      </c>
      <c r="C18" s="5">
        <f t="shared" si="5"/>
        <v>1.5167259067357515</v>
      </c>
      <c r="D18" s="5">
        <f t="shared" si="0"/>
        <v>1.4540875455766646</v>
      </c>
      <c r="E18" s="6">
        <f t="shared" si="1"/>
        <v>0.89641042026482443</v>
      </c>
      <c r="F18" s="6">
        <f t="shared" si="2"/>
        <v>1.0284013409961685</v>
      </c>
    </row>
    <row r="19" spans="1:12" x14ac:dyDescent="0.2">
      <c r="A19">
        <f t="shared" si="3"/>
        <v>1200</v>
      </c>
      <c r="B19" s="4">
        <f t="shared" si="4"/>
        <v>1.4234234120130491</v>
      </c>
      <c r="C19" s="5">
        <f t="shared" si="5"/>
        <v>1.6714259067357515</v>
      </c>
      <c r="D19" s="5">
        <f t="shared" si="0"/>
        <v>1.6202875455766648</v>
      </c>
      <c r="E19" s="6">
        <f t="shared" si="1"/>
        <v>1.0671104202648243</v>
      </c>
      <c r="F19" s="6">
        <f t="shared" si="2"/>
        <v>1.1224013409961686</v>
      </c>
    </row>
    <row r="20" spans="1:12" x14ac:dyDescent="0.2">
      <c r="A20">
        <f t="shared" si="3"/>
        <v>1300</v>
      </c>
      <c r="B20" s="4">
        <f t="shared" si="4"/>
        <v>1.5438734120130493</v>
      </c>
      <c r="C20" s="5">
        <f t="shared" si="5"/>
        <v>1.8261259067357514</v>
      </c>
      <c r="D20" s="5">
        <f t="shared" si="0"/>
        <v>1.7864875455766644</v>
      </c>
      <c r="E20" s="6">
        <f t="shared" si="1"/>
        <v>1.2378104202648246</v>
      </c>
      <c r="F20" s="6">
        <f t="shared" si="2"/>
        <v>1.2164013409961685</v>
      </c>
    </row>
    <row r="21" spans="1:12" x14ac:dyDescent="0.2">
      <c r="A21">
        <f t="shared" si="3"/>
        <v>1400</v>
      </c>
      <c r="B21" s="4">
        <f t="shared" si="4"/>
        <v>1.6643234120130492</v>
      </c>
      <c r="C21" s="5">
        <f t="shared" si="5"/>
        <v>1.9808259067357514</v>
      </c>
      <c r="D21" s="5">
        <f t="shared" si="0"/>
        <v>1.9526875455766646</v>
      </c>
      <c r="E21" s="6">
        <f t="shared" si="1"/>
        <v>1.4085104202648244</v>
      </c>
      <c r="F21" s="6">
        <f t="shared" si="2"/>
        <v>1.3104013409961686</v>
      </c>
    </row>
    <row r="22" spans="1:12" x14ac:dyDescent="0.2">
      <c r="A22">
        <f t="shared" si="3"/>
        <v>1500</v>
      </c>
      <c r="B22" s="4">
        <f t="shared" si="4"/>
        <v>1.7847734120130494</v>
      </c>
      <c r="C22" s="5">
        <f t="shared" si="5"/>
        <v>2.1355259067357513</v>
      </c>
      <c r="D22" s="5">
        <f t="shared" si="0"/>
        <v>2.1188875455766647</v>
      </c>
      <c r="E22" s="6">
        <f t="shared" si="1"/>
        <v>1.5792104202648247</v>
      </c>
      <c r="F22" s="6">
        <f t="shared" si="2"/>
        <v>1.4044013409961686</v>
      </c>
    </row>
    <row r="23" spans="1:12" x14ac:dyDescent="0.2">
      <c r="A23">
        <f t="shared" si="3"/>
        <v>1600</v>
      </c>
      <c r="B23" s="4">
        <f t="shared" si="4"/>
        <v>1.9052234120130493</v>
      </c>
      <c r="C23" s="5">
        <f t="shared" si="5"/>
        <v>2.2902259067357513</v>
      </c>
      <c r="D23" s="5">
        <f t="shared" si="0"/>
        <v>2.2850875455766642</v>
      </c>
      <c r="E23" s="6">
        <f t="shared" si="1"/>
        <v>1.7499104202648246</v>
      </c>
      <c r="F23" s="6">
        <f t="shared" si="2"/>
        <v>1.4984013409961687</v>
      </c>
    </row>
    <row r="24" spans="1:12" x14ac:dyDescent="0.2">
      <c r="A24">
        <f t="shared" si="3"/>
        <v>1700</v>
      </c>
      <c r="B24" s="4">
        <f t="shared" si="4"/>
        <v>2.0256734120130493</v>
      </c>
      <c r="C24" s="5">
        <f t="shared" si="5"/>
        <v>2.4449259067357514</v>
      </c>
      <c r="D24" s="5">
        <f t="shared" si="0"/>
        <v>2.4512875455766645</v>
      </c>
      <c r="E24" s="6">
        <f t="shared" si="1"/>
        <v>1.9206104202648246</v>
      </c>
      <c r="F24" s="6">
        <f t="shared" si="2"/>
        <v>1.5924013409961688</v>
      </c>
    </row>
    <row r="25" spans="1:12" x14ac:dyDescent="0.2">
      <c r="A25">
        <f t="shared" si="3"/>
        <v>1800</v>
      </c>
      <c r="B25" s="4">
        <f t="shared" si="4"/>
        <v>2.1461234120130492</v>
      </c>
      <c r="C25" s="5">
        <f t="shared" si="5"/>
        <v>2.599625906735751</v>
      </c>
      <c r="D25" s="5">
        <f t="shared" si="0"/>
        <v>2.617487545576664</v>
      </c>
      <c r="E25" s="6">
        <f t="shared" si="1"/>
        <v>2.0913104202648243</v>
      </c>
      <c r="F25" s="6">
        <f t="shared" si="2"/>
        <v>1.6864013409961687</v>
      </c>
    </row>
    <row r="26" spans="1:12" x14ac:dyDescent="0.2">
      <c r="A26">
        <f t="shared" si="3"/>
        <v>1900</v>
      </c>
      <c r="B26" s="4">
        <f t="shared" si="4"/>
        <v>2.2665734120130492</v>
      </c>
      <c r="C26" s="5">
        <f t="shared" si="5"/>
        <v>2.7543259067357515</v>
      </c>
      <c r="D26" s="5">
        <f t="shared" si="0"/>
        <v>2.7836875455766643</v>
      </c>
      <c r="E26" s="6">
        <f t="shared" si="1"/>
        <v>2.2620104202648244</v>
      </c>
      <c r="F26" s="6">
        <f t="shared" si="2"/>
        <v>1.7804013409961685</v>
      </c>
    </row>
    <row r="27" spans="1:12" x14ac:dyDescent="0.2">
      <c r="A27">
        <f t="shared" si="3"/>
        <v>2000</v>
      </c>
      <c r="B27" s="4">
        <f t="shared" si="4"/>
        <v>2.3870234120130491</v>
      </c>
      <c r="C27" s="5">
        <f t="shared" si="5"/>
        <v>2.9090259067357516</v>
      </c>
      <c r="D27" s="5">
        <f t="shared" si="0"/>
        <v>2.9498875455766642</v>
      </c>
      <c r="E27" s="6">
        <f t="shared" si="1"/>
        <v>2.4327104202648244</v>
      </c>
      <c r="F27" s="6">
        <f t="shared" si="2"/>
        <v>1.8744013409961686</v>
      </c>
    </row>
    <row r="28" spans="1:12" x14ac:dyDescent="0.2">
      <c r="A28">
        <f t="shared" si="3"/>
        <v>2100</v>
      </c>
      <c r="B28" s="4">
        <f t="shared" si="4"/>
        <v>2.5074734120130491</v>
      </c>
      <c r="C28" s="5">
        <f t="shared" si="5"/>
        <v>3.0637259067357512</v>
      </c>
      <c r="D28" s="5">
        <f t="shared" si="0"/>
        <v>3.1160875455766641</v>
      </c>
      <c r="E28" s="6">
        <f t="shared" si="1"/>
        <v>2.6034104202648245</v>
      </c>
      <c r="F28" s="6">
        <f t="shared" si="2"/>
        <v>1.9684013409961687</v>
      </c>
    </row>
    <row r="29" spans="1:12" x14ac:dyDescent="0.2">
      <c r="A29">
        <f t="shared" si="3"/>
        <v>2200</v>
      </c>
      <c r="B29" s="4">
        <f t="shared" si="4"/>
        <v>2.6279234120130495</v>
      </c>
      <c r="C29" s="5">
        <f t="shared" si="5"/>
        <v>3.2184259067357517</v>
      </c>
      <c r="D29" s="5">
        <f t="shared" si="0"/>
        <v>3.2822875455766645</v>
      </c>
      <c r="E29" s="6">
        <f t="shared" si="1"/>
        <v>2.7741104202648241</v>
      </c>
      <c r="F29" s="6">
        <f t="shared" si="2"/>
        <v>2.062401340996169</v>
      </c>
    </row>
    <row r="30" spans="1:12" x14ac:dyDescent="0.2">
      <c r="A30">
        <f t="shared" si="3"/>
        <v>2300</v>
      </c>
      <c r="B30" s="4">
        <f t="shared" si="4"/>
        <v>2.7483734120130499</v>
      </c>
      <c r="C30" s="5">
        <f t="shared" si="5"/>
        <v>3.3731259067357513</v>
      </c>
      <c r="D30" s="5">
        <f t="shared" si="0"/>
        <v>3.4484875455766644</v>
      </c>
      <c r="E30" s="6">
        <f t="shared" si="1"/>
        <v>2.9448104202648242</v>
      </c>
      <c r="F30" s="6">
        <f t="shared" si="2"/>
        <v>2.1564013409961684</v>
      </c>
      <c r="H30" s="3"/>
      <c r="I30" s="3"/>
      <c r="L30" s="3"/>
    </row>
    <row r="31" spans="1:12" x14ac:dyDescent="0.2">
      <c r="A31">
        <f t="shared" si="3"/>
        <v>2400</v>
      </c>
      <c r="B31" s="4">
        <f t="shared" si="4"/>
        <v>2.8688234120130494</v>
      </c>
      <c r="C31" s="5">
        <f t="shared" si="5"/>
        <v>3.5278259067357514</v>
      </c>
      <c r="D31" s="5">
        <f t="shared" si="0"/>
        <v>3.6146875455766643</v>
      </c>
      <c r="E31" s="6">
        <f t="shared" si="1"/>
        <v>3.1155104202648238</v>
      </c>
      <c r="F31" s="6">
        <f t="shared" si="2"/>
        <v>2.2504013409961687</v>
      </c>
    </row>
    <row r="32" spans="1:12" x14ac:dyDescent="0.2">
      <c r="A32">
        <f t="shared" si="3"/>
        <v>2500</v>
      </c>
      <c r="B32" s="4">
        <f t="shared" si="4"/>
        <v>2.9892734120130497</v>
      </c>
      <c r="C32" s="5">
        <f t="shared" si="5"/>
        <v>3.6825259067357514</v>
      </c>
      <c r="D32" s="5">
        <f t="shared" si="0"/>
        <v>3.7808875455766646</v>
      </c>
      <c r="E32" s="6">
        <f t="shared" si="1"/>
        <v>3.2862104202648244</v>
      </c>
      <c r="F32" s="6">
        <f t="shared" si="2"/>
        <v>2.3444013409961686</v>
      </c>
    </row>
    <row r="33" spans="1:12" x14ac:dyDescent="0.2">
      <c r="A33">
        <f t="shared" si="3"/>
        <v>2600</v>
      </c>
      <c r="B33" s="4">
        <f t="shared" si="4"/>
        <v>3.1097234120130497</v>
      </c>
      <c r="C33" s="5">
        <f t="shared" si="5"/>
        <v>3.8372259067357515</v>
      </c>
      <c r="D33" s="5">
        <f t="shared" si="0"/>
        <v>3.9470875455766645</v>
      </c>
      <c r="E33" s="6">
        <f t="shared" si="1"/>
        <v>3.4569104202648249</v>
      </c>
      <c r="F33" s="6">
        <f t="shared" si="2"/>
        <v>2.4384013409961689</v>
      </c>
    </row>
    <row r="34" spans="1:12" x14ac:dyDescent="0.2">
      <c r="A34">
        <f t="shared" si="3"/>
        <v>2700</v>
      </c>
      <c r="B34" s="4">
        <f t="shared" si="4"/>
        <v>3.2301734120130501</v>
      </c>
      <c r="C34" s="5">
        <f t="shared" si="5"/>
        <v>3.9919259067357511</v>
      </c>
      <c r="D34" s="5">
        <f t="shared" si="0"/>
        <v>4.1132875455766644</v>
      </c>
      <c r="E34" s="6">
        <f t="shared" si="1"/>
        <v>3.6276104202648241</v>
      </c>
      <c r="F34" s="6">
        <f t="shared" si="2"/>
        <v>2.5324013409961688</v>
      </c>
    </row>
    <row r="35" spans="1:12" x14ac:dyDescent="0.2">
      <c r="A35">
        <f t="shared" si="3"/>
        <v>2800</v>
      </c>
      <c r="B35" s="4">
        <f t="shared" si="4"/>
        <v>3.3506234120130496</v>
      </c>
      <c r="C35" s="5">
        <f t="shared" si="5"/>
        <v>4.1466259067357516</v>
      </c>
      <c r="D35" s="5">
        <f t="shared" si="0"/>
        <v>4.2794875455766643</v>
      </c>
      <c r="E35" s="6">
        <f t="shared" si="1"/>
        <v>3.7983104202648246</v>
      </c>
      <c r="F35" s="6">
        <f t="shared" si="2"/>
        <v>2.6264013409961682</v>
      </c>
    </row>
    <row r="36" spans="1:12" x14ac:dyDescent="0.2">
      <c r="A36">
        <f t="shared" si="3"/>
        <v>2900</v>
      </c>
      <c r="B36" s="4">
        <f t="shared" si="4"/>
        <v>3.4710734120130495</v>
      </c>
      <c r="C36" s="5">
        <f t="shared" si="5"/>
        <v>4.3013259067357517</v>
      </c>
      <c r="D36" s="5">
        <f t="shared" si="0"/>
        <v>4.4456875455766642</v>
      </c>
      <c r="E36" s="6">
        <f t="shared" si="1"/>
        <v>3.9690104202648242</v>
      </c>
      <c r="F36" s="6">
        <f t="shared" si="2"/>
        <v>2.7204013409961685</v>
      </c>
    </row>
    <row r="37" spans="1:12" x14ac:dyDescent="0.2">
      <c r="A37">
        <f t="shared" si="3"/>
        <v>3000</v>
      </c>
      <c r="B37" s="4">
        <f t="shared" si="4"/>
        <v>3.5915234120130499</v>
      </c>
      <c r="C37" s="5">
        <f t="shared" si="5"/>
        <v>4.4560259067357517</v>
      </c>
      <c r="D37" s="5">
        <f t="shared" si="0"/>
        <v>4.611887545576665</v>
      </c>
      <c r="E37" s="6">
        <f t="shared" si="1"/>
        <v>4.1397104202648247</v>
      </c>
      <c r="F37" s="6">
        <f t="shared" si="2"/>
        <v>2.8144013409961683</v>
      </c>
      <c r="H37" s="3" t="s">
        <v>21</v>
      </c>
    </row>
    <row r="38" spans="1:12" x14ac:dyDescent="0.2">
      <c r="A38">
        <f t="shared" si="3"/>
        <v>3100</v>
      </c>
      <c r="B38" s="4">
        <f t="shared" si="4"/>
        <v>3.7119734120130494</v>
      </c>
      <c r="C38" s="5">
        <f t="shared" si="5"/>
        <v>4.6107259067357509</v>
      </c>
      <c r="D38" s="5">
        <f t="shared" si="0"/>
        <v>4.778087545576664</v>
      </c>
      <c r="E38" s="6">
        <f t="shared" si="1"/>
        <v>4.3104104202648239</v>
      </c>
      <c r="F38" s="6">
        <f t="shared" si="2"/>
        <v>2.9084013409961682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</row>
    <row r="39" spans="1:12" x14ac:dyDescent="0.2">
      <c r="A39">
        <f t="shared" si="3"/>
        <v>3200</v>
      </c>
      <c r="B39" s="4">
        <f t="shared" si="4"/>
        <v>3.8324234120130494</v>
      </c>
      <c r="C39" s="5">
        <f t="shared" si="5"/>
        <v>4.7654259067357518</v>
      </c>
      <c r="D39" s="5">
        <f t="shared" si="0"/>
        <v>4.9442875455766639</v>
      </c>
      <c r="E39" s="6">
        <f t="shared" si="1"/>
        <v>4.481110420264824</v>
      </c>
      <c r="F39" s="6">
        <f t="shared" si="2"/>
        <v>3.0024013409961685</v>
      </c>
      <c r="H39" s="3">
        <f>D3*A3/3600*N3*B3/C3</f>
        <v>18.245403060980223</v>
      </c>
      <c r="I39" s="7">
        <f>(F3-D3)*A3/3600*N3*B3/(E3-C3)</f>
        <v>475.90512489722045</v>
      </c>
      <c r="J39" s="7">
        <f>(H3-F3)*A3/3600*N3*B3/(G3-E3)</f>
        <v>1644.6814013833639</v>
      </c>
      <c r="K39" s="7">
        <f>(J3-H3)*A3/3600*N3*B3/(I3-G3)</f>
        <v>13492.825006929772</v>
      </c>
      <c r="L39" s="8">
        <f>L3*A3/3600*O3*B3/I3</f>
        <v>3.2798236694970222</v>
      </c>
    </row>
    <row r="40" spans="1:12" x14ac:dyDescent="0.2">
      <c r="A40">
        <f t="shared" si="3"/>
        <v>3300</v>
      </c>
      <c r="B40" s="4">
        <f t="shared" ref="B40:B71" si="6">(A40*C$3*B$3-D$3*N$3/3600*A$3)/100</f>
        <v>3.9528734120130498</v>
      </c>
      <c r="C40" s="5">
        <f t="shared" ref="C40:C71" si="7">(A40*E$3*B$3-F$3*N$3/3600*A$3)/100</f>
        <v>4.920125906735751</v>
      </c>
      <c r="D40" s="5">
        <f t="shared" ref="D40:D71" si="8">(A40*G$3*B$3-H$3*N$3/3600*A$3)/100</f>
        <v>5.1104875455766638</v>
      </c>
      <c r="E40" s="6">
        <f t="shared" ref="E40:E71" si="9">(A40*I$3*B$3-J$3*N$3/3600*A$3)/100</f>
        <v>4.6518104202648241</v>
      </c>
      <c r="F40" s="6">
        <f t="shared" ref="F40:F71" si="10">(A40*K$3*B$3-L$3*O$3/3600*A$3)/100</f>
        <v>3.0964013409961684</v>
      </c>
    </row>
    <row r="41" spans="1:12" x14ac:dyDescent="0.2">
      <c r="A41">
        <f t="shared" ref="A41:A72" si="11">A40+A$8</f>
        <v>3400</v>
      </c>
      <c r="B41" s="4">
        <f t="shared" si="6"/>
        <v>4.0733234120130497</v>
      </c>
      <c r="C41" s="5">
        <f t="shared" si="7"/>
        <v>5.0748259067357511</v>
      </c>
      <c r="D41" s="5">
        <f t="shared" si="8"/>
        <v>5.2766875455766638</v>
      </c>
      <c r="E41" s="6">
        <f t="shared" si="9"/>
        <v>4.8225104202648241</v>
      </c>
      <c r="F41" s="6">
        <f t="shared" si="10"/>
        <v>3.1904013409961687</v>
      </c>
    </row>
    <row r="42" spans="1:12" x14ac:dyDescent="0.2">
      <c r="A42">
        <f t="shared" si="11"/>
        <v>3500</v>
      </c>
      <c r="B42" s="4">
        <f t="shared" si="6"/>
        <v>4.1937734120130497</v>
      </c>
      <c r="C42" s="5">
        <f t="shared" si="7"/>
        <v>5.229525906735752</v>
      </c>
      <c r="D42" s="5">
        <f t="shared" si="8"/>
        <v>5.4428875455766637</v>
      </c>
      <c r="E42" s="6">
        <f t="shared" si="9"/>
        <v>4.9932104202648233</v>
      </c>
      <c r="F42" s="6">
        <f t="shared" si="10"/>
        <v>3.2844013409961685</v>
      </c>
    </row>
    <row r="43" spans="1:12" x14ac:dyDescent="0.2">
      <c r="A43">
        <f t="shared" si="11"/>
        <v>3600</v>
      </c>
      <c r="B43" s="4">
        <f t="shared" si="6"/>
        <v>4.3142234120130496</v>
      </c>
      <c r="C43" s="5">
        <f t="shared" si="7"/>
        <v>5.3842259067357512</v>
      </c>
      <c r="D43" s="5">
        <f t="shared" si="8"/>
        <v>5.6090875455766636</v>
      </c>
      <c r="E43" s="6">
        <f t="shared" si="9"/>
        <v>5.1639104202648243</v>
      </c>
      <c r="F43" s="6">
        <f t="shared" si="10"/>
        <v>3.3784013409961684</v>
      </c>
    </row>
    <row r="44" spans="1:12" x14ac:dyDescent="0.2">
      <c r="A44">
        <f t="shared" si="11"/>
        <v>3700</v>
      </c>
      <c r="B44" s="4">
        <f t="shared" si="6"/>
        <v>4.4346734120130495</v>
      </c>
      <c r="C44" s="5">
        <f t="shared" si="7"/>
        <v>5.5389259067357512</v>
      </c>
      <c r="D44" s="5">
        <f t="shared" si="8"/>
        <v>5.7752875455766635</v>
      </c>
      <c r="E44" s="6">
        <f t="shared" si="9"/>
        <v>5.3346104202648235</v>
      </c>
      <c r="F44" s="6">
        <f t="shared" si="10"/>
        <v>3.4724013409961687</v>
      </c>
    </row>
    <row r="45" spans="1:12" x14ac:dyDescent="0.2">
      <c r="A45">
        <f t="shared" si="11"/>
        <v>3800</v>
      </c>
      <c r="B45" s="4">
        <f t="shared" si="6"/>
        <v>4.5551234120130495</v>
      </c>
      <c r="C45" s="5">
        <f t="shared" si="7"/>
        <v>5.6936259067357513</v>
      </c>
      <c r="D45" s="5">
        <f t="shared" si="8"/>
        <v>5.9414875455766643</v>
      </c>
      <c r="E45" s="6">
        <f t="shared" si="9"/>
        <v>5.5053104202648235</v>
      </c>
      <c r="F45" s="6">
        <f t="shared" si="10"/>
        <v>3.5664013409961681</v>
      </c>
    </row>
    <row r="46" spans="1:12" x14ac:dyDescent="0.2">
      <c r="A46">
        <f t="shared" si="11"/>
        <v>3900</v>
      </c>
      <c r="B46" s="4">
        <f t="shared" si="6"/>
        <v>4.6755734120130494</v>
      </c>
      <c r="C46" s="5">
        <f t="shared" si="7"/>
        <v>5.8483259067357514</v>
      </c>
      <c r="D46" s="5">
        <f t="shared" si="8"/>
        <v>6.1076875455766642</v>
      </c>
      <c r="E46" s="6">
        <f t="shared" si="9"/>
        <v>5.6760104202648245</v>
      </c>
      <c r="F46" s="6">
        <f t="shared" si="10"/>
        <v>3.6604013409961684</v>
      </c>
    </row>
    <row r="47" spans="1:12" x14ac:dyDescent="0.2">
      <c r="A47">
        <f t="shared" si="11"/>
        <v>4000</v>
      </c>
      <c r="B47" s="4">
        <f t="shared" si="6"/>
        <v>4.7960234120130494</v>
      </c>
      <c r="C47" s="5">
        <f t="shared" si="7"/>
        <v>6.0030259067357523</v>
      </c>
      <c r="D47" s="5">
        <f t="shared" si="8"/>
        <v>6.2738875455766641</v>
      </c>
      <c r="E47" s="6">
        <f t="shared" si="9"/>
        <v>5.8467104202648237</v>
      </c>
      <c r="F47" s="6">
        <f t="shared" si="10"/>
        <v>3.7544013409961683</v>
      </c>
    </row>
    <row r="48" spans="1:12" x14ac:dyDescent="0.2">
      <c r="A48">
        <f t="shared" si="11"/>
        <v>4100</v>
      </c>
      <c r="B48" s="4">
        <f t="shared" si="6"/>
        <v>4.9164734120130502</v>
      </c>
      <c r="C48" s="5">
        <f t="shared" si="7"/>
        <v>6.1577259067357515</v>
      </c>
      <c r="D48" s="5">
        <f t="shared" si="8"/>
        <v>6.440087545576664</v>
      </c>
      <c r="E48" s="6">
        <f t="shared" si="9"/>
        <v>6.0174104202648246</v>
      </c>
      <c r="F48" s="6">
        <f t="shared" si="10"/>
        <v>3.8484013409961682</v>
      </c>
    </row>
    <row r="49" spans="1:6" x14ac:dyDescent="0.2">
      <c r="A49">
        <f t="shared" si="11"/>
        <v>4200</v>
      </c>
      <c r="B49" s="4">
        <f t="shared" si="6"/>
        <v>5.0369234120130493</v>
      </c>
      <c r="C49" s="5">
        <f t="shared" si="7"/>
        <v>6.3124259067357515</v>
      </c>
      <c r="D49" s="5">
        <f t="shared" si="8"/>
        <v>6.6062875455766639</v>
      </c>
      <c r="E49" s="6">
        <f t="shared" si="9"/>
        <v>6.1881104202648238</v>
      </c>
      <c r="F49" s="6">
        <f t="shared" si="10"/>
        <v>3.9424013409961685</v>
      </c>
    </row>
    <row r="50" spans="1:6" x14ac:dyDescent="0.2">
      <c r="A50">
        <f t="shared" si="11"/>
        <v>4300</v>
      </c>
      <c r="B50" s="4">
        <f t="shared" si="6"/>
        <v>5.1573734120130492</v>
      </c>
      <c r="C50" s="5">
        <f t="shared" si="7"/>
        <v>6.4671259067357516</v>
      </c>
      <c r="D50" s="5">
        <f t="shared" si="8"/>
        <v>6.7724875455766638</v>
      </c>
      <c r="E50" s="6">
        <f t="shared" si="9"/>
        <v>6.3588104202648239</v>
      </c>
      <c r="F50" s="6">
        <f t="shared" si="10"/>
        <v>4.0364013409961679</v>
      </c>
    </row>
    <row r="51" spans="1:6" x14ac:dyDescent="0.2">
      <c r="A51">
        <f t="shared" si="11"/>
        <v>4400</v>
      </c>
      <c r="B51" s="4">
        <f t="shared" si="6"/>
        <v>5.2778234120130492</v>
      </c>
      <c r="C51" s="5">
        <f t="shared" si="7"/>
        <v>6.6218259067357517</v>
      </c>
      <c r="D51" s="5">
        <f t="shared" si="8"/>
        <v>6.9386875455766646</v>
      </c>
      <c r="E51" s="6">
        <f t="shared" si="9"/>
        <v>6.529510420264824</v>
      </c>
      <c r="F51" s="6">
        <f t="shared" si="10"/>
        <v>4.1304013409961691</v>
      </c>
    </row>
    <row r="52" spans="1:6" x14ac:dyDescent="0.2">
      <c r="A52">
        <f t="shared" si="11"/>
        <v>4500</v>
      </c>
      <c r="B52" s="4">
        <f t="shared" si="6"/>
        <v>5.3982734120130491</v>
      </c>
      <c r="C52" s="5">
        <f t="shared" si="7"/>
        <v>6.7765259067357508</v>
      </c>
      <c r="D52" s="5">
        <f t="shared" si="8"/>
        <v>7.1048875455766645</v>
      </c>
      <c r="E52" s="6">
        <f t="shared" si="9"/>
        <v>6.7002104202648241</v>
      </c>
      <c r="F52" s="6">
        <f t="shared" si="10"/>
        <v>4.2244013409961685</v>
      </c>
    </row>
    <row r="53" spans="1:6" x14ac:dyDescent="0.2">
      <c r="A53">
        <f t="shared" si="11"/>
        <v>4600</v>
      </c>
      <c r="B53" s="4">
        <f t="shared" si="6"/>
        <v>5.5187234120130491</v>
      </c>
      <c r="C53" s="5">
        <f t="shared" si="7"/>
        <v>6.9312259067357509</v>
      </c>
      <c r="D53" s="5">
        <f t="shared" si="8"/>
        <v>7.2710875455766644</v>
      </c>
      <c r="E53" s="6">
        <f t="shared" si="9"/>
        <v>6.8709104202648232</v>
      </c>
      <c r="F53" s="6">
        <f t="shared" si="10"/>
        <v>4.3184013409961679</v>
      </c>
    </row>
    <row r="54" spans="1:6" x14ac:dyDescent="0.2">
      <c r="A54">
        <f t="shared" si="11"/>
        <v>4700</v>
      </c>
      <c r="B54" s="4">
        <f t="shared" si="6"/>
        <v>5.639173412013049</v>
      </c>
      <c r="C54" s="5">
        <f t="shared" si="7"/>
        <v>7.0859259067357518</v>
      </c>
      <c r="D54" s="5">
        <f t="shared" si="8"/>
        <v>7.4372875455766643</v>
      </c>
      <c r="E54" s="6">
        <f t="shared" si="9"/>
        <v>7.0416104202648242</v>
      </c>
      <c r="F54" s="6">
        <f t="shared" si="10"/>
        <v>4.4124013409961682</v>
      </c>
    </row>
    <row r="55" spans="1:6" x14ac:dyDescent="0.2">
      <c r="A55">
        <f t="shared" si="11"/>
        <v>4800</v>
      </c>
      <c r="B55" s="4">
        <f t="shared" si="6"/>
        <v>5.7596234120130489</v>
      </c>
      <c r="C55" s="5">
        <f t="shared" si="7"/>
        <v>7.2406259067357519</v>
      </c>
      <c r="D55" s="5">
        <f t="shared" si="8"/>
        <v>7.6034875455766642</v>
      </c>
      <c r="E55" s="6">
        <f t="shared" si="9"/>
        <v>7.2123104202648234</v>
      </c>
      <c r="F55" s="6">
        <f t="shared" si="10"/>
        <v>4.5064013409961685</v>
      </c>
    </row>
    <row r="56" spans="1:6" x14ac:dyDescent="0.2">
      <c r="A56">
        <f t="shared" si="11"/>
        <v>4900</v>
      </c>
      <c r="B56" s="4">
        <f t="shared" si="6"/>
        <v>5.8800734120130498</v>
      </c>
      <c r="C56" s="5">
        <f t="shared" si="7"/>
        <v>7.3953259067357511</v>
      </c>
      <c r="D56" s="5">
        <f t="shared" si="8"/>
        <v>7.7696875455766632</v>
      </c>
      <c r="E56" s="6">
        <f t="shared" si="9"/>
        <v>7.3830104202648235</v>
      </c>
      <c r="F56" s="6">
        <f t="shared" si="10"/>
        <v>4.6004013409961688</v>
      </c>
    </row>
    <row r="57" spans="1:6" x14ac:dyDescent="0.2">
      <c r="A57">
        <f t="shared" si="11"/>
        <v>5000</v>
      </c>
      <c r="B57" s="4">
        <f t="shared" si="6"/>
        <v>6.0005234120130488</v>
      </c>
      <c r="C57" s="5">
        <f t="shared" si="7"/>
        <v>7.5500259067357511</v>
      </c>
      <c r="D57" s="5">
        <f t="shared" si="8"/>
        <v>7.9358875455766631</v>
      </c>
      <c r="E57" s="6">
        <f t="shared" si="9"/>
        <v>7.5537104202648244</v>
      </c>
      <c r="F57" s="6">
        <f t="shared" si="10"/>
        <v>4.6944013409961682</v>
      </c>
    </row>
    <row r="58" spans="1:6" x14ac:dyDescent="0.2">
      <c r="A58">
        <f t="shared" si="11"/>
        <v>5100</v>
      </c>
      <c r="B58" s="4">
        <f t="shared" si="6"/>
        <v>6.1209734120130488</v>
      </c>
      <c r="C58" s="5">
        <f t="shared" si="7"/>
        <v>7.7047259067357512</v>
      </c>
      <c r="D58" s="5">
        <f t="shared" si="8"/>
        <v>8.1020875455766639</v>
      </c>
      <c r="E58" s="6">
        <f t="shared" si="9"/>
        <v>7.7244104202648236</v>
      </c>
      <c r="F58" s="6">
        <f t="shared" si="10"/>
        <v>4.7884013409961685</v>
      </c>
    </row>
    <row r="59" spans="1:6" x14ac:dyDescent="0.2">
      <c r="A59">
        <f t="shared" si="11"/>
        <v>5200</v>
      </c>
      <c r="B59" s="4">
        <f t="shared" si="6"/>
        <v>6.2414234120130496</v>
      </c>
      <c r="C59" s="5">
        <f t="shared" si="7"/>
        <v>7.8594259067357521</v>
      </c>
      <c r="D59" s="5">
        <f t="shared" si="8"/>
        <v>8.2682875455766638</v>
      </c>
      <c r="E59" s="6">
        <f t="shared" si="9"/>
        <v>7.8951104202648246</v>
      </c>
      <c r="F59" s="6">
        <f t="shared" si="10"/>
        <v>4.8824013409961688</v>
      </c>
    </row>
    <row r="60" spans="1:6" x14ac:dyDescent="0.2">
      <c r="A60">
        <f t="shared" si="11"/>
        <v>5300</v>
      </c>
      <c r="B60" s="4">
        <f t="shared" si="6"/>
        <v>6.3618734120130487</v>
      </c>
      <c r="C60" s="5">
        <f t="shared" si="7"/>
        <v>8.0141259067357513</v>
      </c>
      <c r="D60" s="5">
        <f t="shared" si="8"/>
        <v>8.4344875455766637</v>
      </c>
      <c r="E60" s="6">
        <f t="shared" si="9"/>
        <v>8.0658104202648229</v>
      </c>
      <c r="F60" s="6">
        <f t="shared" si="10"/>
        <v>4.9764013409961683</v>
      </c>
    </row>
    <row r="61" spans="1:6" x14ac:dyDescent="0.2">
      <c r="A61">
        <f t="shared" si="11"/>
        <v>5400</v>
      </c>
      <c r="B61" s="4">
        <f t="shared" si="6"/>
        <v>6.4823234120130495</v>
      </c>
      <c r="C61" s="5">
        <f t="shared" si="7"/>
        <v>8.1688259067357514</v>
      </c>
      <c r="D61" s="5">
        <f t="shared" si="8"/>
        <v>8.6006875455766636</v>
      </c>
      <c r="E61" s="6">
        <f t="shared" si="9"/>
        <v>8.2365104202648247</v>
      </c>
      <c r="F61" s="6">
        <f t="shared" si="10"/>
        <v>5.0704013409961686</v>
      </c>
    </row>
    <row r="62" spans="1:6" x14ac:dyDescent="0.2">
      <c r="A62">
        <f t="shared" si="11"/>
        <v>5500</v>
      </c>
      <c r="B62" s="4">
        <f t="shared" si="6"/>
        <v>6.6027734120130495</v>
      </c>
      <c r="C62" s="5">
        <f t="shared" si="7"/>
        <v>8.3235259067357514</v>
      </c>
      <c r="D62" s="5">
        <f t="shared" si="8"/>
        <v>8.7668875455766635</v>
      </c>
      <c r="E62" s="6">
        <f t="shared" si="9"/>
        <v>8.407210420264823</v>
      </c>
      <c r="F62" s="6">
        <f t="shared" si="10"/>
        <v>5.1644013409961689</v>
      </c>
    </row>
    <row r="63" spans="1:6" x14ac:dyDescent="0.2">
      <c r="A63">
        <f t="shared" si="11"/>
        <v>5600</v>
      </c>
      <c r="B63" s="4">
        <f t="shared" si="6"/>
        <v>6.7232234120130485</v>
      </c>
      <c r="C63" s="5">
        <f t="shared" si="7"/>
        <v>8.4782259067357515</v>
      </c>
      <c r="D63" s="5">
        <f t="shared" si="8"/>
        <v>8.9330875455766634</v>
      </c>
      <c r="E63" s="6">
        <f t="shared" si="9"/>
        <v>8.5779104202648231</v>
      </c>
      <c r="F63" s="6">
        <f t="shared" si="10"/>
        <v>5.2584013409961692</v>
      </c>
    </row>
    <row r="64" spans="1:6" x14ac:dyDescent="0.2">
      <c r="A64">
        <f t="shared" si="11"/>
        <v>5700</v>
      </c>
      <c r="B64" s="4">
        <f t="shared" si="6"/>
        <v>6.8436734120130494</v>
      </c>
      <c r="C64" s="5">
        <f t="shared" si="7"/>
        <v>8.6329259067357516</v>
      </c>
      <c r="D64" s="5">
        <f t="shared" si="8"/>
        <v>9.0992875455766633</v>
      </c>
      <c r="E64" s="6">
        <f t="shared" si="9"/>
        <v>8.7486104202648232</v>
      </c>
      <c r="F64" s="6">
        <f t="shared" si="10"/>
        <v>5.3524013409961686</v>
      </c>
    </row>
    <row r="65" spans="1:6" x14ac:dyDescent="0.2">
      <c r="A65">
        <f t="shared" si="11"/>
        <v>5800</v>
      </c>
      <c r="B65" s="4">
        <f t="shared" si="6"/>
        <v>6.9641234120130493</v>
      </c>
      <c r="C65" s="5">
        <f t="shared" si="7"/>
        <v>8.7876259067357516</v>
      </c>
      <c r="D65" s="5">
        <f t="shared" si="8"/>
        <v>9.2654875455766632</v>
      </c>
      <c r="E65" s="6">
        <f t="shared" si="9"/>
        <v>8.9193104202648232</v>
      </c>
      <c r="F65" s="6">
        <f t="shared" si="10"/>
        <v>5.4464013409961698</v>
      </c>
    </row>
    <row r="66" spans="1:6" x14ac:dyDescent="0.2">
      <c r="A66">
        <f t="shared" si="11"/>
        <v>5900</v>
      </c>
      <c r="B66" s="4">
        <f t="shared" si="6"/>
        <v>7.0845734120130484</v>
      </c>
      <c r="C66" s="5">
        <f t="shared" si="7"/>
        <v>8.9423259067357517</v>
      </c>
      <c r="D66" s="5">
        <f t="shared" si="8"/>
        <v>9.4316875455766631</v>
      </c>
      <c r="E66" s="6">
        <f t="shared" si="9"/>
        <v>9.0900104202648251</v>
      </c>
      <c r="F66" s="6">
        <f t="shared" si="10"/>
        <v>5.5404013409961692</v>
      </c>
    </row>
    <row r="67" spans="1:6" x14ac:dyDescent="0.2">
      <c r="A67">
        <f t="shared" si="11"/>
        <v>6000</v>
      </c>
      <c r="B67" s="4">
        <f t="shared" si="6"/>
        <v>7.2050234120130492</v>
      </c>
      <c r="C67" s="5">
        <f t="shared" si="7"/>
        <v>9.0970259067357517</v>
      </c>
      <c r="D67" s="5">
        <f t="shared" si="8"/>
        <v>9.597887545576663</v>
      </c>
      <c r="E67" s="6">
        <f t="shared" si="9"/>
        <v>9.2607104202648252</v>
      </c>
      <c r="F67" s="6">
        <f t="shared" si="10"/>
        <v>5.6344013409961686</v>
      </c>
    </row>
    <row r="68" spans="1:6" x14ac:dyDescent="0.2">
      <c r="A68">
        <f t="shared" si="11"/>
        <v>6100</v>
      </c>
      <c r="B68" s="4">
        <f t="shared" si="6"/>
        <v>7.3254734120130491</v>
      </c>
      <c r="C68" s="5">
        <f t="shared" si="7"/>
        <v>9.2517259067357518</v>
      </c>
      <c r="D68" s="5">
        <f t="shared" si="8"/>
        <v>9.7640875455766647</v>
      </c>
      <c r="E68" s="6">
        <f t="shared" si="9"/>
        <v>9.4314104202648235</v>
      </c>
      <c r="F68" s="6">
        <f t="shared" si="10"/>
        <v>5.7284013409961689</v>
      </c>
    </row>
    <row r="69" spans="1:6" x14ac:dyDescent="0.2">
      <c r="A69">
        <f t="shared" si="11"/>
        <v>6200</v>
      </c>
      <c r="B69" s="4">
        <f t="shared" si="6"/>
        <v>7.4459234120130482</v>
      </c>
      <c r="C69" s="5">
        <f t="shared" si="7"/>
        <v>9.4064259067357519</v>
      </c>
      <c r="D69" s="5">
        <f t="shared" si="8"/>
        <v>9.9302875455766628</v>
      </c>
      <c r="E69" s="6">
        <f t="shared" si="9"/>
        <v>9.6021104202648235</v>
      </c>
      <c r="F69" s="6">
        <f t="shared" si="10"/>
        <v>5.8224013409961684</v>
      </c>
    </row>
    <row r="70" spans="1:6" x14ac:dyDescent="0.2">
      <c r="A70">
        <f t="shared" si="11"/>
        <v>6300</v>
      </c>
      <c r="B70" s="4">
        <f t="shared" si="6"/>
        <v>7.566373412013049</v>
      </c>
      <c r="C70" s="5">
        <f t="shared" si="7"/>
        <v>9.5611259067357519</v>
      </c>
      <c r="D70" s="5">
        <f t="shared" si="8"/>
        <v>10.096487545576665</v>
      </c>
      <c r="E70" s="6">
        <f t="shared" si="9"/>
        <v>9.7728104202648236</v>
      </c>
      <c r="F70" s="6">
        <f t="shared" si="10"/>
        <v>5.9164013409961695</v>
      </c>
    </row>
    <row r="71" spans="1:6" x14ac:dyDescent="0.2">
      <c r="A71">
        <f t="shared" si="11"/>
        <v>6400</v>
      </c>
      <c r="B71" s="4">
        <f t="shared" si="6"/>
        <v>7.686823412013049</v>
      </c>
      <c r="C71" s="5">
        <f t="shared" si="7"/>
        <v>9.715825906735752</v>
      </c>
      <c r="D71" s="5">
        <f t="shared" si="8"/>
        <v>10.262687545576664</v>
      </c>
      <c r="E71" s="6">
        <f t="shared" si="9"/>
        <v>9.9435104202648237</v>
      </c>
      <c r="F71" s="6">
        <f t="shared" si="10"/>
        <v>6.010401340996169</v>
      </c>
    </row>
    <row r="72" spans="1:6" x14ac:dyDescent="0.2">
      <c r="A72">
        <f t="shared" si="11"/>
        <v>6500</v>
      </c>
      <c r="B72" s="4">
        <f t="shared" ref="B72:B103" si="12">(A72*C$3*B$3-D$3*N$3/3600*A$3)/100</f>
        <v>7.8072734120130489</v>
      </c>
      <c r="C72" s="5">
        <f t="shared" ref="C72:C103" si="13">(A72*E$3*B$3-F$3*N$3/3600*A$3)/100</f>
        <v>9.870525906735752</v>
      </c>
      <c r="D72" s="5">
        <f t="shared" ref="D72:D107" si="14">(A72*G$3*B$3-H$3*N$3/3600*A$3)/100</f>
        <v>10.428887545576664</v>
      </c>
      <c r="E72" s="6">
        <f t="shared" ref="E72:E107" si="15">(A72*I$3*B$3-J$3*N$3/3600*A$3)/100</f>
        <v>10.114210420264824</v>
      </c>
      <c r="F72" s="6">
        <f t="shared" ref="F72:F107" si="16">(A72*K$3*B$3-L$3*O$3/3600*A$3)/100</f>
        <v>6.1044013409961693</v>
      </c>
    </row>
    <row r="73" spans="1:6" x14ac:dyDescent="0.2">
      <c r="A73">
        <f t="shared" ref="A73:A107" si="17">A72+A$8</f>
        <v>6600</v>
      </c>
      <c r="B73" s="4">
        <f t="shared" si="12"/>
        <v>7.9277234120130489</v>
      </c>
      <c r="C73" s="5">
        <f t="shared" si="13"/>
        <v>10.02522590673575</v>
      </c>
      <c r="D73" s="5">
        <f t="shared" si="14"/>
        <v>10.595087545576664</v>
      </c>
      <c r="E73" s="6">
        <f t="shared" si="15"/>
        <v>10.284910420264824</v>
      </c>
      <c r="F73" s="6">
        <f t="shared" si="16"/>
        <v>6.1984013409961687</v>
      </c>
    </row>
    <row r="74" spans="1:6" x14ac:dyDescent="0.2">
      <c r="A74">
        <f t="shared" si="17"/>
        <v>6700</v>
      </c>
      <c r="B74" s="4">
        <f t="shared" si="12"/>
        <v>8.0481734120130497</v>
      </c>
      <c r="C74" s="5">
        <f t="shared" si="13"/>
        <v>10.179925906735752</v>
      </c>
      <c r="D74" s="5">
        <f t="shared" si="14"/>
        <v>10.761287545576666</v>
      </c>
      <c r="E74" s="6">
        <f t="shared" si="15"/>
        <v>10.455610420264822</v>
      </c>
      <c r="F74" s="6">
        <f t="shared" si="16"/>
        <v>6.2924013409961681</v>
      </c>
    </row>
    <row r="75" spans="1:6" x14ac:dyDescent="0.2">
      <c r="A75">
        <f t="shared" si="17"/>
        <v>6800</v>
      </c>
      <c r="B75" s="4">
        <f t="shared" si="12"/>
        <v>8.1686234120130496</v>
      </c>
      <c r="C75" s="5">
        <f t="shared" si="13"/>
        <v>10.334625906735752</v>
      </c>
      <c r="D75" s="5">
        <f t="shared" si="14"/>
        <v>10.927487545576664</v>
      </c>
      <c r="E75" s="6">
        <f t="shared" si="15"/>
        <v>10.626310420264824</v>
      </c>
      <c r="F75" s="6">
        <f t="shared" si="16"/>
        <v>6.3864013409961693</v>
      </c>
    </row>
    <row r="76" spans="1:6" x14ac:dyDescent="0.2">
      <c r="A76">
        <f t="shared" si="17"/>
        <v>6900</v>
      </c>
      <c r="B76" s="4">
        <f t="shared" si="12"/>
        <v>8.2890734120130496</v>
      </c>
      <c r="C76" s="5">
        <f t="shared" si="13"/>
        <v>10.489325906735752</v>
      </c>
      <c r="D76" s="5">
        <f t="shared" si="14"/>
        <v>11.093687545576666</v>
      </c>
      <c r="E76" s="6">
        <f t="shared" si="15"/>
        <v>10.797010420264824</v>
      </c>
      <c r="F76" s="6">
        <f t="shared" si="16"/>
        <v>6.4804013409961696</v>
      </c>
    </row>
    <row r="77" spans="1:6" x14ac:dyDescent="0.2">
      <c r="A77">
        <f t="shared" si="17"/>
        <v>7000</v>
      </c>
      <c r="B77" s="4">
        <f t="shared" si="12"/>
        <v>8.4095234120130495</v>
      </c>
      <c r="C77" s="5">
        <f t="shared" si="13"/>
        <v>10.644025906735754</v>
      </c>
      <c r="D77" s="5">
        <f t="shared" si="14"/>
        <v>11.259887545576664</v>
      </c>
      <c r="E77" s="6">
        <f t="shared" si="15"/>
        <v>10.967710420264822</v>
      </c>
      <c r="F77" s="6">
        <f t="shared" si="16"/>
        <v>6.574401340996169</v>
      </c>
    </row>
    <row r="78" spans="1:6" x14ac:dyDescent="0.2">
      <c r="A78">
        <f t="shared" si="17"/>
        <v>7100</v>
      </c>
      <c r="B78" s="4">
        <f t="shared" si="12"/>
        <v>8.5299734120130495</v>
      </c>
      <c r="C78" s="5">
        <f t="shared" si="13"/>
        <v>10.798725906735754</v>
      </c>
      <c r="D78" s="5">
        <f t="shared" si="14"/>
        <v>11.426087545576666</v>
      </c>
      <c r="E78" s="6">
        <f t="shared" si="15"/>
        <v>11.138410420264824</v>
      </c>
      <c r="F78" s="6">
        <f t="shared" si="16"/>
        <v>6.6684013409961684</v>
      </c>
    </row>
    <row r="79" spans="1:6" x14ac:dyDescent="0.2">
      <c r="A79">
        <f t="shared" si="17"/>
        <v>7200</v>
      </c>
      <c r="B79" s="4">
        <f t="shared" si="12"/>
        <v>8.6504234120130494</v>
      </c>
      <c r="C79" s="5">
        <f t="shared" si="13"/>
        <v>10.953425906735752</v>
      </c>
      <c r="D79" s="5">
        <f t="shared" si="14"/>
        <v>11.592287545576664</v>
      </c>
      <c r="E79" s="6">
        <f t="shared" si="15"/>
        <v>11.309110420264824</v>
      </c>
      <c r="F79" s="6">
        <f t="shared" si="16"/>
        <v>6.7624013409961687</v>
      </c>
    </row>
    <row r="80" spans="1:6" x14ac:dyDescent="0.2">
      <c r="A80">
        <f t="shared" si="17"/>
        <v>7300</v>
      </c>
      <c r="B80" s="4">
        <f t="shared" si="12"/>
        <v>8.7708734120130494</v>
      </c>
      <c r="C80" s="5">
        <f t="shared" si="13"/>
        <v>11.108125906735753</v>
      </c>
      <c r="D80" s="5">
        <f t="shared" si="14"/>
        <v>11.758487545576665</v>
      </c>
      <c r="E80" s="6">
        <f t="shared" si="15"/>
        <v>11.479810420264823</v>
      </c>
      <c r="F80" s="6">
        <f t="shared" si="16"/>
        <v>6.856401340996169</v>
      </c>
    </row>
    <row r="81" spans="1:6" x14ac:dyDescent="0.2">
      <c r="A81">
        <f t="shared" si="17"/>
        <v>7400</v>
      </c>
      <c r="B81" s="4">
        <f t="shared" si="12"/>
        <v>8.8913234120130493</v>
      </c>
      <c r="C81" s="5">
        <f t="shared" si="13"/>
        <v>11.262825906735753</v>
      </c>
      <c r="D81" s="5">
        <f t="shared" si="14"/>
        <v>11.924687545576665</v>
      </c>
      <c r="E81" s="6">
        <f t="shared" si="15"/>
        <v>11.650510420264823</v>
      </c>
      <c r="F81" s="6">
        <f t="shared" si="16"/>
        <v>6.9504013409961694</v>
      </c>
    </row>
    <row r="82" spans="1:6" x14ac:dyDescent="0.2">
      <c r="A82">
        <f t="shared" si="17"/>
        <v>7500</v>
      </c>
      <c r="B82" s="4">
        <f t="shared" si="12"/>
        <v>9.0117734120130493</v>
      </c>
      <c r="C82" s="5">
        <f t="shared" si="13"/>
        <v>11.417525906735753</v>
      </c>
      <c r="D82" s="5">
        <f t="shared" si="14"/>
        <v>12.090887545576665</v>
      </c>
      <c r="E82" s="6">
        <f t="shared" si="15"/>
        <v>11.821210420264824</v>
      </c>
      <c r="F82" s="6">
        <f t="shared" si="16"/>
        <v>7.0444013409961688</v>
      </c>
    </row>
    <row r="83" spans="1:6" x14ac:dyDescent="0.2">
      <c r="A83">
        <f t="shared" si="17"/>
        <v>7600</v>
      </c>
      <c r="B83" s="4">
        <f t="shared" si="12"/>
        <v>9.1322234120130492</v>
      </c>
      <c r="C83" s="5">
        <f t="shared" si="13"/>
        <v>11.572225906735753</v>
      </c>
      <c r="D83" s="5">
        <f t="shared" si="14"/>
        <v>12.257087545576665</v>
      </c>
      <c r="E83" s="6">
        <f t="shared" si="15"/>
        <v>11.991910420264823</v>
      </c>
      <c r="F83" s="6">
        <f t="shared" si="16"/>
        <v>7.1384013409961691</v>
      </c>
    </row>
    <row r="84" spans="1:6" x14ac:dyDescent="0.2">
      <c r="A84">
        <f t="shared" si="17"/>
        <v>7700</v>
      </c>
      <c r="B84" s="4">
        <f t="shared" si="12"/>
        <v>9.2526734120130492</v>
      </c>
      <c r="C84" s="5">
        <f t="shared" si="13"/>
        <v>11.726925906735753</v>
      </c>
      <c r="D84" s="5">
        <f t="shared" si="14"/>
        <v>12.423287545576665</v>
      </c>
      <c r="E84" s="6">
        <f t="shared" si="15"/>
        <v>12.162610420264823</v>
      </c>
      <c r="F84" s="6">
        <f t="shared" si="16"/>
        <v>7.2324013409961685</v>
      </c>
    </row>
    <row r="85" spans="1:6" x14ac:dyDescent="0.2">
      <c r="A85">
        <f t="shared" si="17"/>
        <v>7800</v>
      </c>
      <c r="B85" s="4">
        <f t="shared" si="12"/>
        <v>9.3731234120130491</v>
      </c>
      <c r="C85" s="5">
        <f t="shared" si="13"/>
        <v>11.881625906735753</v>
      </c>
      <c r="D85" s="5">
        <f t="shared" si="14"/>
        <v>12.589487545576665</v>
      </c>
      <c r="E85" s="6">
        <f t="shared" si="15"/>
        <v>12.333310420264825</v>
      </c>
      <c r="F85" s="6">
        <f t="shared" si="16"/>
        <v>7.3264013409961697</v>
      </c>
    </row>
    <row r="86" spans="1:6" x14ac:dyDescent="0.2">
      <c r="A86">
        <f t="shared" si="17"/>
        <v>7900</v>
      </c>
      <c r="B86" s="4">
        <f t="shared" si="12"/>
        <v>9.4935734120130491</v>
      </c>
      <c r="C86" s="5">
        <f t="shared" si="13"/>
        <v>12.036325906735753</v>
      </c>
      <c r="D86" s="5">
        <f t="shared" si="14"/>
        <v>12.755687545576663</v>
      </c>
      <c r="E86" s="6">
        <f t="shared" si="15"/>
        <v>12.504010420264825</v>
      </c>
      <c r="F86" s="6">
        <f t="shared" si="16"/>
        <v>7.4204013409961691</v>
      </c>
    </row>
    <row r="87" spans="1:6" x14ac:dyDescent="0.2">
      <c r="A87">
        <f t="shared" si="17"/>
        <v>8000</v>
      </c>
      <c r="B87" s="4">
        <f t="shared" si="12"/>
        <v>9.614023412013049</v>
      </c>
      <c r="C87" s="5">
        <f t="shared" si="13"/>
        <v>12.191025906735753</v>
      </c>
      <c r="D87" s="5">
        <f t="shared" si="14"/>
        <v>12.921887545576665</v>
      </c>
      <c r="E87" s="6">
        <f t="shared" si="15"/>
        <v>12.674710420264823</v>
      </c>
      <c r="F87" s="6">
        <f t="shared" si="16"/>
        <v>7.5144013409961694</v>
      </c>
    </row>
    <row r="88" spans="1:6" x14ac:dyDescent="0.2">
      <c r="A88">
        <f t="shared" si="17"/>
        <v>8100</v>
      </c>
      <c r="B88" s="4">
        <f t="shared" si="12"/>
        <v>9.7344734120130489</v>
      </c>
      <c r="C88" s="5">
        <f t="shared" si="13"/>
        <v>12.345725906735751</v>
      </c>
      <c r="D88" s="5">
        <f t="shared" si="14"/>
        <v>13.088087545576663</v>
      </c>
      <c r="E88" s="6">
        <f t="shared" si="15"/>
        <v>12.845410420264823</v>
      </c>
      <c r="F88" s="6">
        <f t="shared" si="16"/>
        <v>7.6084013409961688</v>
      </c>
    </row>
    <row r="89" spans="1:6" x14ac:dyDescent="0.2">
      <c r="A89">
        <f t="shared" si="17"/>
        <v>8200</v>
      </c>
      <c r="B89" s="4">
        <f t="shared" si="12"/>
        <v>9.8549234120130489</v>
      </c>
      <c r="C89" s="5">
        <f t="shared" si="13"/>
        <v>12.500425906735751</v>
      </c>
      <c r="D89" s="5">
        <f t="shared" si="14"/>
        <v>13.254287545576664</v>
      </c>
      <c r="E89" s="6">
        <f t="shared" si="15"/>
        <v>13.016110420264825</v>
      </c>
      <c r="F89" s="6">
        <f t="shared" si="16"/>
        <v>7.7024013409961682</v>
      </c>
    </row>
    <row r="90" spans="1:6" x14ac:dyDescent="0.2">
      <c r="A90">
        <f t="shared" si="17"/>
        <v>8300</v>
      </c>
      <c r="B90" s="4">
        <f t="shared" si="12"/>
        <v>9.9753734120130488</v>
      </c>
      <c r="C90" s="5">
        <f t="shared" si="13"/>
        <v>12.655125906735753</v>
      </c>
      <c r="D90" s="5">
        <f t="shared" si="14"/>
        <v>13.420487545576664</v>
      </c>
      <c r="E90" s="6">
        <f t="shared" si="15"/>
        <v>13.186810420264823</v>
      </c>
      <c r="F90" s="6">
        <f t="shared" si="16"/>
        <v>7.7964013409961694</v>
      </c>
    </row>
    <row r="91" spans="1:6" x14ac:dyDescent="0.2">
      <c r="A91">
        <f t="shared" si="17"/>
        <v>8400</v>
      </c>
      <c r="B91" s="4">
        <f t="shared" si="12"/>
        <v>10.095823412013049</v>
      </c>
      <c r="C91" s="5">
        <f t="shared" si="13"/>
        <v>12.809825906735753</v>
      </c>
      <c r="D91" s="5">
        <f t="shared" si="14"/>
        <v>13.586687545576664</v>
      </c>
      <c r="E91" s="6">
        <f t="shared" si="15"/>
        <v>13.357510420264823</v>
      </c>
      <c r="F91" s="6">
        <f t="shared" si="16"/>
        <v>7.8904013409961689</v>
      </c>
    </row>
    <row r="92" spans="1:6" x14ac:dyDescent="0.2">
      <c r="A92">
        <f t="shared" si="17"/>
        <v>8500</v>
      </c>
      <c r="B92" s="4">
        <f t="shared" si="12"/>
        <v>10.216273412013049</v>
      </c>
      <c r="C92" s="5">
        <f t="shared" si="13"/>
        <v>12.964525906735753</v>
      </c>
      <c r="D92" s="5">
        <f t="shared" si="14"/>
        <v>13.752887545576664</v>
      </c>
      <c r="E92" s="6">
        <f t="shared" si="15"/>
        <v>13.528210420264822</v>
      </c>
      <c r="F92" s="6">
        <f t="shared" si="16"/>
        <v>7.9844013409961692</v>
      </c>
    </row>
    <row r="93" spans="1:6" x14ac:dyDescent="0.2">
      <c r="A93">
        <f t="shared" si="17"/>
        <v>8600</v>
      </c>
      <c r="B93" s="4">
        <f t="shared" si="12"/>
        <v>10.33672341201305</v>
      </c>
      <c r="C93" s="5">
        <f t="shared" si="13"/>
        <v>13.119225906735753</v>
      </c>
      <c r="D93" s="5">
        <f t="shared" si="14"/>
        <v>13.919087545576666</v>
      </c>
      <c r="E93" s="6">
        <f t="shared" si="15"/>
        <v>13.698910420264824</v>
      </c>
      <c r="F93" s="6">
        <f t="shared" si="16"/>
        <v>8.0784013409961695</v>
      </c>
    </row>
    <row r="94" spans="1:6" x14ac:dyDescent="0.2">
      <c r="A94">
        <f t="shared" si="17"/>
        <v>8700</v>
      </c>
      <c r="B94" s="4">
        <f t="shared" si="12"/>
        <v>10.457173412013049</v>
      </c>
      <c r="C94" s="5">
        <f t="shared" si="13"/>
        <v>13.273925906735753</v>
      </c>
      <c r="D94" s="5">
        <f t="shared" si="14"/>
        <v>14.085287545576664</v>
      </c>
      <c r="E94" s="6">
        <f t="shared" si="15"/>
        <v>13.869610420264824</v>
      </c>
      <c r="F94" s="6">
        <f t="shared" si="16"/>
        <v>8.1724013409961689</v>
      </c>
    </row>
    <row r="95" spans="1:6" x14ac:dyDescent="0.2">
      <c r="A95">
        <f t="shared" si="17"/>
        <v>8800</v>
      </c>
      <c r="B95" s="4">
        <f t="shared" si="12"/>
        <v>10.577623412013049</v>
      </c>
      <c r="C95" s="5">
        <f t="shared" si="13"/>
        <v>13.428625906735753</v>
      </c>
      <c r="D95" s="5">
        <f t="shared" si="14"/>
        <v>14.251487545576666</v>
      </c>
      <c r="E95" s="6">
        <f t="shared" si="15"/>
        <v>14.040310420264824</v>
      </c>
      <c r="F95" s="6">
        <f t="shared" si="16"/>
        <v>8.2664013409961701</v>
      </c>
    </row>
    <row r="96" spans="1:6" x14ac:dyDescent="0.2">
      <c r="A96">
        <f t="shared" si="17"/>
        <v>8900</v>
      </c>
      <c r="B96" s="4">
        <f t="shared" si="12"/>
        <v>10.69807341201305</v>
      </c>
      <c r="C96" s="5">
        <f t="shared" si="13"/>
        <v>13.583325906735752</v>
      </c>
      <c r="D96" s="5">
        <f t="shared" si="14"/>
        <v>14.417687545576664</v>
      </c>
      <c r="E96" s="6">
        <f t="shared" si="15"/>
        <v>14.211010420264824</v>
      </c>
      <c r="F96" s="6">
        <f t="shared" si="16"/>
        <v>8.3604013409961695</v>
      </c>
    </row>
    <row r="97" spans="1:6" x14ac:dyDescent="0.2">
      <c r="A97">
        <f t="shared" si="17"/>
        <v>9000</v>
      </c>
      <c r="B97" s="4">
        <f t="shared" si="12"/>
        <v>10.818523412013048</v>
      </c>
      <c r="C97" s="5">
        <f t="shared" si="13"/>
        <v>13.738025906735752</v>
      </c>
      <c r="D97" s="5">
        <f t="shared" si="14"/>
        <v>14.583887545576665</v>
      </c>
      <c r="E97" s="6">
        <f t="shared" si="15"/>
        <v>14.381710420264824</v>
      </c>
      <c r="F97" s="6">
        <f t="shared" si="16"/>
        <v>8.4544013409961689</v>
      </c>
    </row>
    <row r="98" spans="1:6" x14ac:dyDescent="0.2">
      <c r="A98">
        <f t="shared" si="17"/>
        <v>9100</v>
      </c>
      <c r="B98" s="4">
        <f t="shared" si="12"/>
        <v>10.938973412013048</v>
      </c>
      <c r="C98" s="5">
        <f t="shared" si="13"/>
        <v>13.892725906735752</v>
      </c>
      <c r="D98" s="5">
        <f t="shared" si="14"/>
        <v>14.750087545576664</v>
      </c>
      <c r="E98" s="6">
        <f t="shared" si="15"/>
        <v>14.552410420264824</v>
      </c>
      <c r="F98" s="6">
        <f t="shared" si="16"/>
        <v>8.5484013409961683</v>
      </c>
    </row>
    <row r="99" spans="1:6" x14ac:dyDescent="0.2">
      <c r="A99">
        <f t="shared" si="17"/>
        <v>9200</v>
      </c>
      <c r="B99" s="4">
        <f t="shared" si="12"/>
        <v>11.05942341201305</v>
      </c>
      <c r="C99" s="5">
        <f t="shared" si="13"/>
        <v>14.047425906735752</v>
      </c>
      <c r="D99" s="5">
        <f t="shared" si="14"/>
        <v>14.916287545576665</v>
      </c>
      <c r="E99" s="6">
        <f t="shared" si="15"/>
        <v>14.723110420264822</v>
      </c>
      <c r="F99" s="6">
        <f t="shared" si="16"/>
        <v>8.6424013409961677</v>
      </c>
    </row>
    <row r="100" spans="1:6" x14ac:dyDescent="0.2">
      <c r="A100">
        <f t="shared" si="17"/>
        <v>9300</v>
      </c>
      <c r="B100" s="4">
        <f t="shared" si="12"/>
        <v>11.179873412013048</v>
      </c>
      <c r="C100" s="5">
        <f t="shared" si="13"/>
        <v>14.202125906735752</v>
      </c>
      <c r="D100" s="5">
        <f t="shared" si="14"/>
        <v>15.082487545576663</v>
      </c>
      <c r="E100" s="6">
        <f t="shared" si="15"/>
        <v>14.893810420264824</v>
      </c>
      <c r="F100" s="6">
        <f t="shared" si="16"/>
        <v>8.7364013409961689</v>
      </c>
    </row>
    <row r="101" spans="1:6" x14ac:dyDescent="0.2">
      <c r="A101">
        <f t="shared" si="17"/>
        <v>9400</v>
      </c>
      <c r="B101" s="4">
        <f t="shared" si="12"/>
        <v>11.30032341201305</v>
      </c>
      <c r="C101" s="5">
        <f t="shared" si="13"/>
        <v>14.356825906735754</v>
      </c>
      <c r="D101" s="5">
        <f t="shared" si="14"/>
        <v>15.248687545576665</v>
      </c>
      <c r="E101" s="6">
        <f t="shared" si="15"/>
        <v>15.064510420264824</v>
      </c>
      <c r="F101" s="6">
        <f t="shared" si="16"/>
        <v>8.8304013409961684</v>
      </c>
    </row>
    <row r="102" spans="1:6" x14ac:dyDescent="0.2">
      <c r="A102">
        <f t="shared" si="17"/>
        <v>9500</v>
      </c>
      <c r="B102" s="4">
        <f t="shared" si="12"/>
        <v>11.42077341201305</v>
      </c>
      <c r="C102" s="5">
        <f t="shared" si="13"/>
        <v>14.511525906735754</v>
      </c>
      <c r="D102" s="5">
        <f t="shared" si="14"/>
        <v>15.414887545576665</v>
      </c>
      <c r="E102" s="6">
        <f t="shared" si="15"/>
        <v>15.235210420264822</v>
      </c>
      <c r="F102" s="6">
        <f t="shared" si="16"/>
        <v>8.9244013409961696</v>
      </c>
    </row>
    <row r="103" spans="1:6" x14ac:dyDescent="0.2">
      <c r="A103">
        <f t="shared" si="17"/>
        <v>9600</v>
      </c>
      <c r="B103" s="4">
        <f t="shared" si="12"/>
        <v>11.541223412013048</v>
      </c>
      <c r="C103" s="5">
        <f t="shared" si="13"/>
        <v>14.666225906735754</v>
      </c>
      <c r="D103" s="5">
        <f t="shared" si="14"/>
        <v>15.581087545576665</v>
      </c>
      <c r="E103" s="6">
        <f t="shared" si="15"/>
        <v>15.405910420264822</v>
      </c>
      <c r="F103" s="6">
        <f t="shared" si="16"/>
        <v>9.018401340996169</v>
      </c>
    </row>
    <row r="104" spans="1:6" x14ac:dyDescent="0.2">
      <c r="A104">
        <f t="shared" si="17"/>
        <v>9700</v>
      </c>
      <c r="B104" s="4">
        <f t="shared" ref="B104:B107" si="18">(A104*C$3*B$3-D$3*N$3/3600*A$3)/100</f>
        <v>11.66167341201305</v>
      </c>
      <c r="C104" s="5">
        <f t="shared" ref="C104:C107" si="19">(A104*E$3*B$3-F$3*N$3/3600*A$3)/100</f>
        <v>14.820925906735754</v>
      </c>
      <c r="D104" s="5">
        <f t="shared" si="14"/>
        <v>15.747287545576665</v>
      </c>
      <c r="E104" s="6">
        <f t="shared" si="15"/>
        <v>15.576610420264824</v>
      </c>
      <c r="F104" s="6">
        <f t="shared" si="16"/>
        <v>9.1124013409961684</v>
      </c>
    </row>
    <row r="105" spans="1:6" x14ac:dyDescent="0.2">
      <c r="A105">
        <f t="shared" si="17"/>
        <v>9800</v>
      </c>
      <c r="B105" s="4">
        <f t="shared" si="18"/>
        <v>11.78212341201305</v>
      </c>
      <c r="C105" s="5">
        <f t="shared" si="19"/>
        <v>14.975625906735752</v>
      </c>
      <c r="D105" s="5">
        <f t="shared" si="14"/>
        <v>15.913487545576663</v>
      </c>
      <c r="E105" s="6">
        <f t="shared" si="15"/>
        <v>15.747310420264823</v>
      </c>
      <c r="F105" s="6">
        <f t="shared" si="16"/>
        <v>9.2064013409961696</v>
      </c>
    </row>
    <row r="106" spans="1:6" x14ac:dyDescent="0.2">
      <c r="A106">
        <f t="shared" si="17"/>
        <v>9900</v>
      </c>
      <c r="B106" s="4">
        <f t="shared" si="18"/>
        <v>11.902573412013048</v>
      </c>
      <c r="C106" s="5">
        <f t="shared" si="19"/>
        <v>15.130325906735752</v>
      </c>
      <c r="D106" s="5">
        <f t="shared" si="14"/>
        <v>16.079687545576665</v>
      </c>
      <c r="E106" s="6">
        <f t="shared" si="15"/>
        <v>15.918010420264823</v>
      </c>
      <c r="F106" s="6">
        <f t="shared" si="16"/>
        <v>9.300401340996169</v>
      </c>
    </row>
    <row r="107" spans="1:6" x14ac:dyDescent="0.2">
      <c r="A107">
        <f t="shared" si="17"/>
        <v>10000</v>
      </c>
      <c r="B107" s="4">
        <f t="shared" si="18"/>
        <v>12.02302341201305</v>
      </c>
      <c r="C107" s="5">
        <f t="shared" si="19"/>
        <v>15.285025906735752</v>
      </c>
      <c r="D107" s="5">
        <f t="shared" si="14"/>
        <v>16.245887545576664</v>
      </c>
      <c r="E107" s="6">
        <f t="shared" si="15"/>
        <v>16.088710420264825</v>
      </c>
      <c r="F107" s="6">
        <f t="shared" si="16"/>
        <v>9.3944013409961684</v>
      </c>
    </row>
  </sheetData>
  <hyperlinks>
    <hyperlink ref="A1" r:id="rId1" display="https://cloud.google.com/compute/pricing"/>
  </hyperlinks>
  <pageMargins left="0.7" right="0.7" top="0.75" bottom="0.75" header="0.51180555555555496" footer="0.51180555555555496"/>
  <pageSetup paperSize="9" firstPageNumber="0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Hanau</dc:creator>
  <cp:lastModifiedBy>Ein Microsoft Office-Anwender</cp:lastModifiedBy>
  <cp:revision>30</cp:revision>
  <dcterms:created xsi:type="dcterms:W3CDTF">2015-03-15T14:26:32Z</dcterms:created>
  <dcterms:modified xsi:type="dcterms:W3CDTF">2015-05-15T11:34:28Z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