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xey\anjumso\"/>
    </mc:Choice>
  </mc:AlternateContent>
  <xr:revisionPtr revIDLastSave="0" documentId="13_ncr:1_{2E5CA13D-26EC-41B3-8D54-FA7DAA2339AC}" xr6:coauthVersionLast="46" xr6:coauthVersionMax="46" xr10:uidLastSave="{00000000-0000-0000-0000-000000000000}"/>
  <bookViews>
    <workbookView xWindow="-110" yWindow="-110" windowWidth="19420" windowHeight="10420" tabRatio="500" activeTab="3" xr2:uid="{00000000-000D-0000-FFFF-FFFF00000000}"/>
  </bookViews>
  <sheets>
    <sheet name="Clustering" sheetId="1" r:id="rId1"/>
    <sheet name="KinaseActivation" sheetId="2" r:id="rId2"/>
    <sheet name="LAT_Pars" sheetId="4" r:id="rId3"/>
    <sheet name="CalciumModule" sheetId="5" r:id="rId4"/>
    <sheet name="InitialConcentrations" sheetId="3" r:id="rId5"/>
    <sheet name="PAR1" sheetId="7" r:id="rId6"/>
    <sheet name="InitPAR1" sheetId="6" r:id="rId7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7" i="3" l="1"/>
  <c r="B13" i="3"/>
  <c r="B10" i="3" l="1"/>
  <c r="B9" i="1"/>
</calcChain>
</file>

<file path=xl/sharedStrings.xml><?xml version="1.0" encoding="utf-8"?>
<sst xmlns="http://schemas.openxmlformats.org/spreadsheetml/2006/main" count="245" uniqueCount="221">
  <si>
    <t>Parname</t>
  </si>
  <si>
    <t>Pars_Horm</t>
  </si>
  <si>
    <t>Pars_ColIII</t>
  </si>
  <si>
    <t>Pars_CRP</t>
  </si>
  <si>
    <t>Pars_III-30</t>
  </si>
  <si>
    <t>k1</t>
  </si>
  <si>
    <t>k2</t>
  </si>
  <si>
    <t>k3</t>
  </si>
  <si>
    <t>k_1</t>
  </si>
  <si>
    <t>k_2</t>
  </si>
  <si>
    <t>Kf_Ligation</t>
  </si>
  <si>
    <t>Kr_Ligation</t>
  </si>
  <si>
    <t>alpha</t>
  </si>
  <si>
    <t>Name</t>
  </si>
  <si>
    <t>Value</t>
  </si>
  <si>
    <t>kcat_SFK</t>
  </si>
  <si>
    <t>kr_P</t>
  </si>
  <si>
    <t>kcat_CD148</t>
  </si>
  <si>
    <t>kf_Syk</t>
  </si>
  <si>
    <t>GPVI</t>
  </si>
  <si>
    <t>Clusters</t>
  </si>
  <si>
    <t>MembraneArea</t>
  </si>
  <si>
    <t>NA</t>
  </si>
  <si>
    <t>CRP</t>
  </si>
  <si>
    <t>GPVI_Act</t>
  </si>
  <si>
    <t>GPVI_P</t>
  </si>
  <si>
    <t>SFK_A</t>
  </si>
  <si>
    <t>SFK</t>
  </si>
  <si>
    <t>Syk</t>
  </si>
  <si>
    <t>CD148_A</t>
  </si>
  <si>
    <t>CD148</t>
  </si>
  <si>
    <t>Syk_A</t>
  </si>
  <si>
    <t>Syk_AA</t>
  </si>
  <si>
    <t>TULA2_A</t>
  </si>
  <si>
    <t>TULA2</t>
  </si>
  <si>
    <t>S</t>
  </si>
  <si>
    <t>V</t>
  </si>
  <si>
    <t>kr_Syk</t>
  </si>
  <si>
    <t>Avog</t>
  </si>
  <si>
    <t>Ip</t>
  </si>
  <si>
    <t>pp_act</t>
  </si>
  <si>
    <t>Monomer_Size</t>
  </si>
  <si>
    <t>kcat_Syk</t>
  </si>
  <si>
    <t>KM_Syk</t>
  </si>
  <si>
    <t>Kr_LAT</t>
  </si>
  <si>
    <t>LAT</t>
  </si>
  <si>
    <t>LAT_p</t>
  </si>
  <si>
    <t>KD_Syk</t>
  </si>
  <si>
    <t>PLCg2</t>
  </si>
  <si>
    <t>PI3K</t>
  </si>
  <si>
    <t>LAT_PLCg2</t>
  </si>
  <si>
    <t>LAT_PI3K_PLCg2</t>
  </si>
  <si>
    <t>PIP2</t>
  </si>
  <si>
    <t>PIP3</t>
  </si>
  <si>
    <t>kD_PI3K</t>
  </si>
  <si>
    <t>kcat_PI3K</t>
  </si>
  <si>
    <t>KM_PI3K</t>
  </si>
  <si>
    <t>kr_PIP3</t>
  </si>
  <si>
    <t>kcat_Btk</t>
  </si>
  <si>
    <t>KM_Btk</t>
  </si>
  <si>
    <t>kD_Btk</t>
  </si>
  <si>
    <t>kr_PLCg2</t>
  </si>
  <si>
    <t>Btk</t>
  </si>
  <si>
    <t>PLCg2_A</t>
  </si>
  <si>
    <t>kD_PLCg2</t>
  </si>
  <si>
    <t>V_IM</t>
  </si>
  <si>
    <t>V_DTS</t>
  </si>
  <si>
    <t>kcat_PLCg2</t>
  </si>
  <si>
    <t>KM_PLCg2</t>
  </si>
  <si>
    <t>kr_IP3</t>
  </si>
  <si>
    <t>kr_Buf</t>
  </si>
  <si>
    <t>kf_Buf</t>
  </si>
  <si>
    <t>Ca_cyt</t>
  </si>
  <si>
    <t>Ca_dts</t>
  </si>
  <si>
    <t>Ca_buf</t>
  </si>
  <si>
    <t>buf</t>
  </si>
  <si>
    <t>IP3R_n</t>
  </si>
  <si>
    <t>IP3R_o</t>
  </si>
  <si>
    <t>IP3R_a</t>
  </si>
  <si>
    <t>IP3R_i1</t>
  </si>
  <si>
    <t>IP3R_i2</t>
  </si>
  <si>
    <t>IP3R_s</t>
  </si>
  <si>
    <t>Serca2b_e1</t>
  </si>
  <si>
    <t>Serca2b_e1_ca</t>
  </si>
  <si>
    <t>Serca2b_e1_2ca</t>
  </si>
  <si>
    <t>Serca2b_e2</t>
  </si>
  <si>
    <t>Serca2b_e1_2ca_p</t>
  </si>
  <si>
    <t>Serca2b_e2_2ca_p</t>
  </si>
  <si>
    <t>Serca2b_e2_p</t>
  </si>
  <si>
    <t>IP3</t>
  </si>
  <si>
    <t>IP3R_General</t>
  </si>
  <si>
    <t>Comment</t>
  </si>
  <si>
    <t>Parameters for the GPVI clustering module, fitted to the data from Poulter et. al. JTH 2017</t>
  </si>
  <si>
    <t>Kf of GPVI and Ligand association</t>
  </si>
  <si>
    <t>Kr of GPVI and Ligand association</t>
  </si>
  <si>
    <t>Ratio of V/S</t>
  </si>
  <si>
    <t>Area of the platelet plasma membrane</t>
  </si>
  <si>
    <t>Volume of the platelet</t>
  </si>
  <si>
    <t>Avogadro constant for calculation of molecule number to umoles</t>
  </si>
  <si>
    <t>SFK turnover rate</t>
  </si>
  <si>
    <t>CD148 turnover rate</t>
  </si>
  <si>
    <t>Syk turnover rate</t>
  </si>
  <si>
    <t>Reverse rate of GPVI phosphorylation</t>
  </si>
  <si>
    <t>Syk and GPVI association rate</t>
  </si>
  <si>
    <t>Syk and GPVI dissocidation rate</t>
  </si>
  <si>
    <t>CRP concentration</t>
  </si>
  <si>
    <t>Syk Michaelis constant</t>
  </si>
  <si>
    <t>Amount of activated CD148 phosphatases</t>
  </si>
  <si>
    <t>Average area of GPVI-SFK-FcGamma complex on the plasma membrane</t>
  </si>
  <si>
    <t>Number of CD148 per platelet</t>
  </si>
  <si>
    <t>LAT phosphorylation reverse rate</t>
  </si>
  <si>
    <t>KD of Syk association with GPVI</t>
  </si>
  <si>
    <t>KD of PLCg2 and LATp</t>
  </si>
  <si>
    <t>KD of PI3K and LATp</t>
  </si>
  <si>
    <t>Turnover rate of PI3K</t>
  </si>
  <si>
    <t>Turnover rate of Btk</t>
  </si>
  <si>
    <t>Michaelis Constant of PI3K</t>
  </si>
  <si>
    <t>Michaelis Constant of Btk</t>
  </si>
  <si>
    <t>Reverse rate of PIP3 phosphorylation by PI3K</t>
  </si>
  <si>
    <t>PI3K number</t>
  </si>
  <si>
    <t>KD of Btk and PIP3</t>
  </si>
  <si>
    <t>Reverse rate of PLCg2 acivation</t>
  </si>
  <si>
    <t>Btk number</t>
  </si>
  <si>
    <t>DTS Membrane "Volume"</t>
  </si>
  <si>
    <t>DTS Volume</t>
  </si>
  <si>
    <t>turnover rate of PLCg2</t>
  </si>
  <si>
    <t>Michaelis constant of PLCg2</t>
  </si>
  <si>
    <t>Simplified IP3 turnover</t>
  </si>
  <si>
    <t>Forward rate of Calcium buffering</t>
  </si>
  <si>
    <t>Reverse rate of Calcium buffering</t>
  </si>
  <si>
    <t>par1</t>
  </si>
  <si>
    <t>thr</t>
  </si>
  <si>
    <t>sfllrn</t>
  </si>
  <si>
    <t>par1_a</t>
  </si>
  <si>
    <t>gqgtp</t>
  </si>
  <si>
    <t>gqgdp</t>
  </si>
  <si>
    <t>plcgqgtp</t>
  </si>
  <si>
    <t>plcgqgdp</t>
  </si>
  <si>
    <t>par1_gq</t>
  </si>
  <si>
    <t>gtp</t>
  </si>
  <si>
    <t>par1_gqgtpgdp</t>
  </si>
  <si>
    <t>gdp</t>
  </si>
  <si>
    <t>par1_gqgdp</t>
  </si>
  <si>
    <t>plcgqgtppip2</t>
  </si>
  <si>
    <t>plc</t>
  </si>
  <si>
    <t>pip2</t>
  </si>
  <si>
    <t>ca_ex</t>
  </si>
  <si>
    <t>ip3r</t>
  </si>
  <si>
    <t>orai1_closed</t>
  </si>
  <si>
    <t>orai1_opened</t>
  </si>
  <si>
    <t>stim1</t>
  </si>
  <si>
    <t>stim1ca</t>
  </si>
  <si>
    <t>ca_mit</t>
  </si>
  <si>
    <t>phi</t>
  </si>
  <si>
    <t>mptp_opened</t>
  </si>
  <si>
    <t>mptp_closed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</si>
  <si>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</si>
  <si>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</si>
  <si>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</si>
  <si>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</si>
  <si>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</si>
  <si>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</si>
  <si>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</si>
  <si>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</si>
  <si>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</si>
  <si>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km_1</t>
  </si>
  <si>
    <t>km_2</t>
  </si>
  <si>
    <t>km_3</t>
  </si>
  <si>
    <t>km_4</t>
  </si>
  <si>
    <t>km_5</t>
  </si>
  <si>
    <t>km_6</t>
  </si>
  <si>
    <t>km_7</t>
  </si>
  <si>
    <t>km_8</t>
  </si>
  <si>
    <t>km_9</t>
  </si>
  <si>
    <t>km_10</t>
  </si>
  <si>
    <t>km_11</t>
  </si>
  <si>
    <t>gamma_1</t>
  </si>
  <si>
    <t>gamma_2</t>
  </si>
  <si>
    <t>gamma_3</t>
  </si>
  <si>
    <t>gamma_4</t>
  </si>
  <si>
    <t>gamma_5</t>
  </si>
  <si>
    <t>gamma_6</t>
  </si>
  <si>
    <t>gamma_7</t>
  </si>
  <si>
    <t>gamma_8</t>
  </si>
  <si>
    <t>gamma_9</t>
  </si>
  <si>
    <t>gamma_10</t>
  </si>
  <si>
    <t>gamma_11</t>
  </si>
  <si>
    <t>V_1</t>
  </si>
  <si>
    <t>V_2</t>
  </si>
  <si>
    <t>K_1</t>
  </si>
  <si>
    <t>K_2</t>
  </si>
  <si>
    <t>K_3</t>
  </si>
  <si>
    <t>k_3</t>
  </si>
  <si>
    <t>k_4</t>
  </si>
  <si>
    <t>k_5</t>
  </si>
  <si>
    <t>L1</t>
  </si>
  <si>
    <t>L3</t>
  </si>
  <si>
    <t>L5</t>
  </si>
  <si>
    <t>K3</t>
  </si>
  <si>
    <t>K5</t>
  </si>
  <si>
    <t>K6</t>
  </si>
  <si>
    <t>K7</t>
  </si>
  <si>
    <t>K8</t>
  </si>
  <si>
    <t>km2</t>
  </si>
  <si>
    <t>km3</t>
  </si>
  <si>
    <t>km4</t>
  </si>
  <si>
    <t>kc3</t>
  </si>
  <si>
    <t>k_12</t>
  </si>
  <si>
    <t>k_13</t>
  </si>
  <si>
    <t>phi_a1</t>
  </si>
  <si>
    <t>phi_a2</t>
  </si>
  <si>
    <t>phi_a3</t>
  </si>
  <si>
    <t>phi_a4</t>
  </si>
  <si>
    <t>phi_m</t>
  </si>
  <si>
    <t>phi_m2</t>
  </si>
  <si>
    <t>phi_m3</t>
  </si>
  <si>
    <t>jres</t>
  </si>
  <si>
    <t>k_thr</t>
  </si>
  <si>
    <t>R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</si>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</sst>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rgb="FF6A8759"/>
      <name val="JetBrains Mono"/>
      <family val="3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2" fontId="4" fillId="0" borderId="0" xfId="0" applyNumberFormat="1" applyFont="1"/>
    <xf numFmtId="11" fontId="4" fillId="0" borderId="0" xfId="0" applyNumberFormat="1" applyFont="1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vertical="center"/>
    </xf>
    <xf numFmtId="11" fontId="1" fillId="0" borderId="0" xfId="0" applyNumberFormat="1" applyFont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7BB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zoomScaleNormal="100" workbookViewId="0">
      <selection activeCell="B8" sqref="B8"/>
    </sheetView>
  </sheetViews>
  <sheetFormatPr defaultColWidth="8.6328125" defaultRowHeight="14.5"/>
  <cols>
    <col min="1" max="1" width="12.1796875" customWidth="1"/>
    <col min="2" max="2" width="18" customWidth="1"/>
    <col min="7" max="7" width="11" customWidth="1"/>
  </cols>
  <sheetData>
    <row r="1" spans="1: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91</v>
      </c>
    </row>
    <row r="2" spans="1:6">
      <c r="A2" s="8" t="s">
        <v>5</v>
      </c>
      <c r="B2" s="9">
        <v>767354.79520000005</v>
      </c>
      <c r="C2" s="10">
        <v>9.9999999999999995E-7</v>
      </c>
      <c r="D2" s="8">
        <v>24957.68492</v>
      </c>
      <c r="E2" s="8">
        <v>953161.89910000004</v>
      </c>
      <c r="F2" s="9" t="s">
        <v>92</v>
      </c>
    </row>
    <row r="3" spans="1:6">
      <c r="A3" s="8" t="s">
        <v>6</v>
      </c>
      <c r="B3" s="10">
        <v>619.23848139999996</v>
      </c>
      <c r="C3" s="8">
        <v>155.98945370000001</v>
      </c>
      <c r="D3" s="8">
        <v>839.58068600000001</v>
      </c>
      <c r="E3" s="8">
        <v>5167.5595169999997</v>
      </c>
      <c r="F3" s="9" t="s">
        <v>92</v>
      </c>
    </row>
    <row r="4" spans="1:6">
      <c r="A4" s="8" t="s">
        <v>7</v>
      </c>
      <c r="B4" s="8">
        <v>7.3138774379999999E-3</v>
      </c>
      <c r="C4" s="8">
        <v>0.20745076339999999</v>
      </c>
      <c r="D4" s="8">
        <v>0.24447398179999999</v>
      </c>
      <c r="E4" s="8">
        <v>2.1793286530000001E-2</v>
      </c>
      <c r="F4" s="9" t="s">
        <v>92</v>
      </c>
    </row>
    <row r="5" spans="1:6">
      <c r="A5" s="8" t="s">
        <v>8</v>
      </c>
      <c r="B5" s="9">
        <v>1.994524857</v>
      </c>
      <c r="C5" s="10">
        <v>0.74092501860000004</v>
      </c>
      <c r="D5" s="8">
        <v>0.87203168149999999</v>
      </c>
      <c r="E5" s="8">
        <v>1.4738563899999999</v>
      </c>
      <c r="F5" s="9" t="s">
        <v>92</v>
      </c>
    </row>
    <row r="6" spans="1:6">
      <c r="A6" s="8" t="s">
        <v>9</v>
      </c>
      <c r="B6" s="8">
        <v>6892.0877700000001</v>
      </c>
      <c r="C6" s="10">
        <v>133113.86790000001</v>
      </c>
      <c r="D6" s="8">
        <v>244457.9094</v>
      </c>
      <c r="E6" s="8">
        <v>13055.80594</v>
      </c>
      <c r="F6" s="9" t="s">
        <v>92</v>
      </c>
    </row>
    <row r="7" spans="1:6">
      <c r="A7" s="8" t="s">
        <v>10</v>
      </c>
      <c r="B7" s="8">
        <v>1.5E-3</v>
      </c>
      <c r="C7" s="8"/>
      <c r="D7" s="8"/>
      <c r="E7" s="8"/>
      <c r="F7" s="9" t="s">
        <v>93</v>
      </c>
    </row>
    <row r="8" spans="1:6">
      <c r="A8" s="8" t="s">
        <v>11</v>
      </c>
      <c r="B8" s="8">
        <v>0.1</v>
      </c>
      <c r="C8" s="8"/>
      <c r="D8" s="8"/>
      <c r="E8" s="8"/>
      <c r="F8" s="9" t="s">
        <v>94</v>
      </c>
    </row>
    <row r="9" spans="1:6">
      <c r="A9" s="8" t="s">
        <v>12</v>
      </c>
      <c r="B9" s="8">
        <f>70000/4.8</f>
        <v>14583.333333333334</v>
      </c>
      <c r="C9" s="8"/>
      <c r="D9" s="8"/>
      <c r="E9" s="8"/>
      <c r="F9" s="9" t="s">
        <v>95</v>
      </c>
    </row>
    <row r="10" spans="1:6">
      <c r="A10" s="8" t="s">
        <v>35</v>
      </c>
      <c r="B10" s="10">
        <v>7.0000000000000004E-11</v>
      </c>
      <c r="C10" s="8"/>
      <c r="D10" s="8"/>
      <c r="E10" s="8"/>
      <c r="F10" s="9" t="s">
        <v>96</v>
      </c>
    </row>
    <row r="11" spans="1:6">
      <c r="A11" s="8" t="s">
        <v>36</v>
      </c>
      <c r="B11" s="10">
        <v>4.7999999999999999E-15</v>
      </c>
      <c r="C11" s="8"/>
      <c r="D11" s="8"/>
      <c r="E11" s="8"/>
      <c r="F11" s="9" t="s">
        <v>97</v>
      </c>
    </row>
    <row r="12" spans="1:6">
      <c r="A12" s="8" t="s">
        <v>38</v>
      </c>
      <c r="B12" s="10">
        <v>6.02E+17</v>
      </c>
      <c r="C12" s="8"/>
      <c r="D12" s="8"/>
      <c r="E12" s="8"/>
      <c r="F12" s="9" t="s">
        <v>98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zoomScaleNormal="100" workbookViewId="0">
      <selection activeCell="B7" sqref="B7"/>
    </sheetView>
  </sheetViews>
  <sheetFormatPr defaultColWidth="8.6328125" defaultRowHeight="14.5"/>
  <cols>
    <col min="1" max="1" width="18.453125" customWidth="1"/>
    <col min="2" max="2" width="11" bestFit="1" customWidth="1"/>
    <col min="3" max="3" width="11.81640625" bestFit="1" customWidth="1"/>
  </cols>
  <sheetData>
    <row r="1" spans="1:3">
      <c r="A1" s="8" t="s">
        <v>0</v>
      </c>
      <c r="B1" s="8" t="s">
        <v>1</v>
      </c>
      <c r="C1" s="8"/>
    </row>
    <row r="2" spans="1:3">
      <c r="A2" s="3" t="s">
        <v>15</v>
      </c>
      <c r="B2" s="8">
        <v>2.1</v>
      </c>
      <c r="C2" s="8" t="s">
        <v>99</v>
      </c>
    </row>
    <row r="3" spans="1:3">
      <c r="A3" s="8" t="s">
        <v>16</v>
      </c>
      <c r="B3" s="10">
        <v>0.1</v>
      </c>
      <c r="C3" s="8" t="s">
        <v>102</v>
      </c>
    </row>
    <row r="4" spans="1:3">
      <c r="A4" s="8" t="s">
        <v>17</v>
      </c>
      <c r="B4" s="8">
        <v>9.6999999999999993</v>
      </c>
      <c r="C4" s="8" t="s">
        <v>100</v>
      </c>
    </row>
    <row r="5" spans="1:3">
      <c r="A5" s="8" t="s">
        <v>18</v>
      </c>
      <c r="B5" s="8">
        <v>68</v>
      </c>
      <c r="C5" s="8" t="s">
        <v>103</v>
      </c>
    </row>
    <row r="6" spans="1:3">
      <c r="A6" s="8" t="s">
        <v>37</v>
      </c>
      <c r="B6" s="8">
        <v>80</v>
      </c>
      <c r="C6" s="8" t="s">
        <v>104</v>
      </c>
    </row>
    <row r="7" spans="1:3">
      <c r="A7" s="8" t="s">
        <v>23</v>
      </c>
      <c r="B7" s="11">
        <v>100</v>
      </c>
      <c r="C7" s="8" t="s">
        <v>105</v>
      </c>
    </row>
    <row r="8" spans="1:3">
      <c r="A8" s="8" t="s">
        <v>42</v>
      </c>
      <c r="B8" s="8">
        <v>11.85</v>
      </c>
      <c r="C8" s="8" t="s">
        <v>101</v>
      </c>
    </row>
    <row r="9" spans="1:3">
      <c r="A9" s="8" t="s">
        <v>43</v>
      </c>
      <c r="B9" s="8">
        <v>9.1</v>
      </c>
      <c r="C9" s="8" t="s">
        <v>106</v>
      </c>
    </row>
    <row r="10" spans="1:3">
      <c r="A10" s="8" t="s">
        <v>40</v>
      </c>
      <c r="B10" s="10">
        <v>6.0000000000000001E-3</v>
      </c>
      <c r="C10" s="8" t="s">
        <v>107</v>
      </c>
    </row>
    <row r="11" spans="1:3">
      <c r="A11" s="3" t="s">
        <v>41</v>
      </c>
      <c r="B11" s="8">
        <v>6.38</v>
      </c>
      <c r="C11" s="8" t="s">
        <v>108</v>
      </c>
    </row>
    <row r="12" spans="1:3">
      <c r="A12" s="8" t="s">
        <v>30</v>
      </c>
      <c r="B12" s="8">
        <v>3600</v>
      </c>
      <c r="C12" s="8" t="s">
        <v>109</v>
      </c>
    </row>
    <row r="13" spans="1:3">
      <c r="A13" s="8" t="s">
        <v>44</v>
      </c>
      <c r="B13" s="8">
        <v>0.45</v>
      </c>
      <c r="C13" s="8" t="s">
        <v>110</v>
      </c>
    </row>
    <row r="14" spans="1:3">
      <c r="A14" s="8" t="s">
        <v>47</v>
      </c>
      <c r="B14" s="10">
        <v>0.17599999999999999</v>
      </c>
      <c r="C14" s="8" t="s">
        <v>111</v>
      </c>
    </row>
    <row r="16" spans="1:3">
      <c r="A16" s="2"/>
    </row>
    <row r="17" spans="1:4">
      <c r="A17" s="2"/>
    </row>
    <row r="18" spans="1:4">
      <c r="C18" s="1"/>
      <c r="D18" s="1"/>
    </row>
    <row r="19" spans="1:4">
      <c r="A19" s="2"/>
    </row>
    <row r="20" spans="1:4">
      <c r="A20" s="2"/>
      <c r="C20" s="1"/>
    </row>
    <row r="21" spans="1:4">
      <c r="A21" s="2"/>
    </row>
    <row r="22" spans="1:4">
      <c r="A22" s="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1DD2-A64F-4A0E-A89F-5EDA701E51C8}">
  <dimension ref="A1:C12"/>
  <sheetViews>
    <sheetView workbookViewId="0">
      <selection activeCell="B8" sqref="B8"/>
    </sheetView>
  </sheetViews>
  <sheetFormatPr defaultRowHeight="14.5"/>
  <cols>
    <col min="1" max="1" width="15.26953125" style="8" customWidth="1"/>
    <col min="2" max="16384" width="8.7265625" style="8"/>
  </cols>
  <sheetData>
    <row r="1" spans="1:3">
      <c r="A1" s="8" t="s">
        <v>0</v>
      </c>
      <c r="B1" s="8" t="s">
        <v>1</v>
      </c>
    </row>
    <row r="2" spans="1:3">
      <c r="A2" s="8" t="s">
        <v>64</v>
      </c>
      <c r="B2" s="8">
        <v>0.15</v>
      </c>
      <c r="C2" s="8" t="s">
        <v>112</v>
      </c>
    </row>
    <row r="3" spans="1:3">
      <c r="A3" s="9" t="s">
        <v>54</v>
      </c>
      <c r="B3" s="8">
        <v>0.22</v>
      </c>
      <c r="C3" s="8" t="s">
        <v>113</v>
      </c>
    </row>
    <row r="4" spans="1:3">
      <c r="A4" s="9" t="s">
        <v>55</v>
      </c>
      <c r="B4" s="8">
        <v>2.8232698260000002</v>
      </c>
      <c r="C4" s="8" t="s">
        <v>114</v>
      </c>
    </row>
    <row r="5" spans="1:3">
      <c r="A5" s="9" t="s">
        <v>56</v>
      </c>
      <c r="B5" s="8">
        <v>11</v>
      </c>
      <c r="C5" s="8" t="s">
        <v>116</v>
      </c>
    </row>
    <row r="6" spans="1:3">
      <c r="A6" s="9" t="s">
        <v>57</v>
      </c>
      <c r="B6" s="11">
        <v>1.6</v>
      </c>
      <c r="C6" s="8" t="s">
        <v>118</v>
      </c>
    </row>
    <row r="7" spans="1:3">
      <c r="A7" s="9" t="s">
        <v>49</v>
      </c>
      <c r="B7" s="8">
        <v>1900</v>
      </c>
      <c r="C7" s="8" t="s">
        <v>119</v>
      </c>
    </row>
    <row r="8" spans="1:3">
      <c r="A8" s="9" t="s">
        <v>58</v>
      </c>
      <c r="B8" s="8">
        <v>0.14000000000000001</v>
      </c>
      <c r="C8" s="8" t="s">
        <v>115</v>
      </c>
    </row>
    <row r="9" spans="1:3">
      <c r="A9" s="9" t="s">
        <v>59</v>
      </c>
      <c r="B9" s="8">
        <v>37</v>
      </c>
      <c r="C9" s="8" t="s">
        <v>117</v>
      </c>
    </row>
    <row r="10" spans="1:3">
      <c r="A10" s="9" t="s">
        <v>60</v>
      </c>
      <c r="B10" s="8">
        <v>0.64</v>
      </c>
      <c r="C10" s="8" t="s">
        <v>120</v>
      </c>
    </row>
    <row r="11" spans="1:3">
      <c r="A11" s="9" t="s">
        <v>61</v>
      </c>
      <c r="B11" s="8">
        <v>0.09</v>
      </c>
      <c r="C11" s="8" t="s">
        <v>121</v>
      </c>
    </row>
    <row r="12" spans="1:3">
      <c r="A12" s="9" t="s">
        <v>62</v>
      </c>
      <c r="B12" s="8">
        <v>11100</v>
      </c>
      <c r="C12" s="8" t="s">
        <v>122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2B2B-8F87-46B1-8F65-9604D3DE87AA}">
  <dimension ref="A1:E8"/>
  <sheetViews>
    <sheetView tabSelected="1" workbookViewId="0">
      <selection activeCell="B8" sqref="B8"/>
    </sheetView>
  </sheetViews>
  <sheetFormatPr defaultRowHeight="14.5"/>
  <sheetData>
    <row r="1" spans="1:5">
      <c r="A1" t="s">
        <v>0</v>
      </c>
      <c r="B1" t="s">
        <v>14</v>
      </c>
    </row>
    <row r="2" spans="1:5">
      <c r="A2" t="s">
        <v>65</v>
      </c>
      <c r="B2" s="1">
        <v>1.0000000000000001E-15</v>
      </c>
      <c r="C2" t="s">
        <v>123</v>
      </c>
    </row>
    <row r="3" spans="1:5">
      <c r="A3" t="s">
        <v>66</v>
      </c>
      <c r="B3" s="1">
        <v>1.4999999999999999E-15</v>
      </c>
      <c r="C3" t="s">
        <v>124</v>
      </c>
    </row>
    <row r="4" spans="1:5">
      <c r="A4" t="s">
        <v>67</v>
      </c>
      <c r="B4">
        <v>0.16</v>
      </c>
      <c r="C4" t="s">
        <v>125</v>
      </c>
      <c r="E4">
        <v>0.16</v>
      </c>
    </row>
    <row r="5" spans="1:5">
      <c r="A5" t="s">
        <v>68</v>
      </c>
      <c r="B5">
        <v>5.6</v>
      </c>
      <c r="C5" t="s">
        <v>126</v>
      </c>
    </row>
    <row r="6" spans="1:5">
      <c r="A6" t="s">
        <v>69</v>
      </c>
      <c r="B6">
        <v>7.4999999999999997E-3</v>
      </c>
      <c r="C6" t="s">
        <v>127</v>
      </c>
    </row>
    <row r="7" spans="1:5">
      <c r="A7" t="s">
        <v>71</v>
      </c>
      <c r="B7">
        <v>0.5</v>
      </c>
      <c r="C7" t="s">
        <v>128</v>
      </c>
    </row>
    <row r="8" spans="1:5">
      <c r="A8" t="s">
        <v>70</v>
      </c>
      <c r="B8">
        <v>1</v>
      </c>
      <c r="C8" t="s"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topLeftCell="A19" zoomScaleNormal="100" workbookViewId="0">
      <selection activeCell="B47" sqref="B47"/>
    </sheetView>
  </sheetViews>
  <sheetFormatPr defaultColWidth="8.6328125" defaultRowHeight="14.5"/>
  <cols>
    <col min="1" max="1" width="16.90625" customWidth="1"/>
    <col min="2" max="2" width="26.54296875" customWidth="1"/>
  </cols>
  <sheetData>
    <row r="1" spans="1:4">
      <c r="A1" t="s">
        <v>13</v>
      </c>
      <c r="B1" t="s">
        <v>14</v>
      </c>
    </row>
    <row r="2" spans="1:4">
      <c r="A2" s="4" t="s">
        <v>19</v>
      </c>
      <c r="B2" s="6">
        <v>5000</v>
      </c>
      <c r="C2" s="6">
        <v>1.18E-4</v>
      </c>
      <c r="D2" s="1"/>
    </row>
    <row r="3" spans="1:4">
      <c r="A3" s="4" t="s">
        <v>20</v>
      </c>
      <c r="B3" s="5">
        <v>0</v>
      </c>
    </row>
    <row r="4" spans="1:4">
      <c r="A4" s="4" t="s">
        <v>21</v>
      </c>
      <c r="B4" s="6">
        <v>7.0000000000000004E-11</v>
      </c>
    </row>
    <row r="5" spans="1:4">
      <c r="A5" s="4" t="s">
        <v>22</v>
      </c>
      <c r="B5" s="5">
        <v>6.02E+23</v>
      </c>
    </row>
    <row r="6" spans="1:4">
      <c r="A6" s="4" t="s">
        <v>23</v>
      </c>
      <c r="B6" s="5">
        <v>0</v>
      </c>
    </row>
    <row r="7" spans="1:4">
      <c r="A7" s="4" t="s">
        <v>24</v>
      </c>
      <c r="B7" s="5">
        <v>0</v>
      </c>
    </row>
    <row r="8" spans="1:4">
      <c r="A8" s="4" t="s">
        <v>25</v>
      </c>
      <c r="B8" s="5">
        <v>0</v>
      </c>
    </row>
    <row r="9" spans="1:4">
      <c r="A9" s="4" t="s">
        <v>26</v>
      </c>
      <c r="B9" s="5">
        <v>120</v>
      </c>
    </row>
    <row r="10" spans="1:4">
      <c r="A10" s="4" t="s">
        <v>27</v>
      </c>
      <c r="B10" s="5">
        <f>C10-B9</f>
        <v>16680</v>
      </c>
      <c r="C10">
        <v>16800</v>
      </c>
    </row>
    <row r="11" spans="1:4">
      <c r="A11" s="4" t="s">
        <v>28</v>
      </c>
      <c r="B11" s="5">
        <v>5000</v>
      </c>
    </row>
    <row r="12" spans="1:4">
      <c r="A12" s="4" t="s">
        <v>29</v>
      </c>
      <c r="B12" s="5">
        <v>0</v>
      </c>
    </row>
    <row r="13" spans="1:4">
      <c r="A13" s="4" t="s">
        <v>30</v>
      </c>
      <c r="B13" s="5">
        <f>C13-B12</f>
        <v>3600</v>
      </c>
      <c r="C13">
        <v>3600</v>
      </c>
    </row>
    <row r="14" spans="1:4">
      <c r="A14" s="4" t="s">
        <v>31</v>
      </c>
      <c r="B14" s="5">
        <v>0</v>
      </c>
    </row>
    <row r="15" spans="1:4">
      <c r="A15" s="4" t="s">
        <v>32</v>
      </c>
      <c r="B15" s="5">
        <v>0</v>
      </c>
    </row>
    <row r="16" spans="1:4">
      <c r="A16" s="4" t="s">
        <v>33</v>
      </c>
      <c r="B16" s="5">
        <v>0</v>
      </c>
    </row>
    <row r="17" spans="1:5">
      <c r="A17" s="4" t="s">
        <v>34</v>
      </c>
      <c r="B17" s="5">
        <v>8000</v>
      </c>
    </row>
    <row r="18" spans="1:5">
      <c r="A18" s="4" t="s">
        <v>35</v>
      </c>
      <c r="B18" s="6">
        <v>7.0000000000000004E-11</v>
      </c>
      <c r="E18" s="1"/>
    </row>
    <row r="19" spans="1:5">
      <c r="A19" s="4" t="s">
        <v>36</v>
      </c>
      <c r="B19" s="6">
        <v>4.7999999999999999E-15</v>
      </c>
    </row>
    <row r="20" spans="1:5">
      <c r="A20" s="4" t="s">
        <v>39</v>
      </c>
      <c r="B20" s="5">
        <v>0</v>
      </c>
    </row>
    <row r="21" spans="1:5">
      <c r="A21" s="4" t="s">
        <v>45</v>
      </c>
      <c r="B21" s="5">
        <v>4900</v>
      </c>
    </row>
    <row r="22" spans="1:5">
      <c r="A22" s="4" t="s">
        <v>46</v>
      </c>
      <c r="B22" s="7">
        <v>0</v>
      </c>
    </row>
    <row r="23" spans="1:5">
      <c r="A23" s="4" t="s">
        <v>48</v>
      </c>
      <c r="B23" s="7">
        <v>2000</v>
      </c>
    </row>
    <row r="24" spans="1:5">
      <c r="A24" s="4" t="s">
        <v>49</v>
      </c>
      <c r="B24" s="7">
        <v>1900</v>
      </c>
    </row>
    <row r="25" spans="1:5">
      <c r="A25" s="4" t="s">
        <v>50</v>
      </c>
      <c r="B25" s="7">
        <v>0</v>
      </c>
    </row>
    <row r="26" spans="1:5">
      <c r="A26" s="4" t="s">
        <v>51</v>
      </c>
      <c r="B26" s="7">
        <v>0</v>
      </c>
    </row>
    <row r="27" spans="1:5">
      <c r="A27" s="4" t="s">
        <v>52</v>
      </c>
      <c r="B27" s="6">
        <f>200*602000000000000000*B19</f>
        <v>577920</v>
      </c>
    </row>
    <row r="28" spans="1:5">
      <c r="A28" s="4" t="s">
        <v>53</v>
      </c>
      <c r="B28" s="7">
        <v>0</v>
      </c>
    </row>
    <row r="29" spans="1:5">
      <c r="A29" s="4" t="s">
        <v>63</v>
      </c>
      <c r="B29" s="7">
        <v>0</v>
      </c>
    </row>
    <row r="30" spans="1:5">
      <c r="A30" s="4" t="s">
        <v>72</v>
      </c>
      <c r="B30" s="7">
        <v>0.02</v>
      </c>
    </row>
    <row r="31" spans="1:5">
      <c r="A31" s="4" t="s">
        <v>73</v>
      </c>
      <c r="B31" s="7">
        <v>194.52</v>
      </c>
    </row>
    <row r="32" spans="1:5">
      <c r="A32" s="4" t="s">
        <v>74</v>
      </c>
      <c r="B32" s="1">
        <v>4.2559999999999999E-8</v>
      </c>
    </row>
    <row r="33" spans="1:2">
      <c r="A33" s="4" t="s">
        <v>75</v>
      </c>
      <c r="B33" s="7">
        <v>26.6</v>
      </c>
    </row>
    <row r="34" spans="1:2">
      <c r="A34" s="4" t="s">
        <v>76</v>
      </c>
      <c r="B34" s="7">
        <v>0.63360000000000005</v>
      </c>
    </row>
    <row r="35" spans="1:2">
      <c r="A35" s="4" t="s">
        <v>77</v>
      </c>
      <c r="B35" s="7">
        <v>0.89759999999999995</v>
      </c>
    </row>
    <row r="36" spans="1:2">
      <c r="A36" s="4" t="s">
        <v>78</v>
      </c>
      <c r="B36" s="7">
        <v>0.14599999999999999</v>
      </c>
    </row>
    <row r="37" spans="1:2">
      <c r="A37" s="4" t="s">
        <v>79</v>
      </c>
      <c r="B37" s="7">
        <v>0.10896</v>
      </c>
    </row>
    <row r="38" spans="1:2">
      <c r="A38" s="4" t="s">
        <v>80</v>
      </c>
      <c r="B38" s="7">
        <v>3.3599999999999998E-2</v>
      </c>
    </row>
    <row r="39" spans="1:2">
      <c r="A39" s="4" t="s">
        <v>81</v>
      </c>
      <c r="B39" s="7">
        <v>3.3600000000000001E-3</v>
      </c>
    </row>
    <row r="40" spans="1:2">
      <c r="A40" s="4" t="s">
        <v>82</v>
      </c>
      <c r="B40" s="7">
        <v>0.34399999999999997</v>
      </c>
    </row>
    <row r="41" spans="1:2">
      <c r="A41" s="4" t="s">
        <v>83</v>
      </c>
      <c r="B41" s="7">
        <v>3.8399999999999997E-2</v>
      </c>
    </row>
    <row r="42" spans="1:2">
      <c r="A42" s="3" t="s">
        <v>84</v>
      </c>
      <c r="B42" s="7">
        <v>0</v>
      </c>
    </row>
    <row r="43" spans="1:2">
      <c r="A43" s="3" t="s">
        <v>85</v>
      </c>
      <c r="B43" s="7">
        <v>0.27360000000000001</v>
      </c>
    </row>
    <row r="44" spans="1:2">
      <c r="A44" s="3" t="s">
        <v>86</v>
      </c>
      <c r="B44" s="7">
        <v>0</v>
      </c>
    </row>
    <row r="45" spans="1:2">
      <c r="A45" s="3" t="s">
        <v>87</v>
      </c>
      <c r="B45" s="7">
        <v>0</v>
      </c>
    </row>
    <row r="46" spans="1:2">
      <c r="A46" s="3" t="s">
        <v>88</v>
      </c>
      <c r="B46" s="7">
        <v>9.5999999999999992E-3</v>
      </c>
    </row>
    <row r="47" spans="1:2">
      <c r="A47" s="3" t="s">
        <v>89</v>
      </c>
      <c r="B47" s="7">
        <v>0</v>
      </c>
    </row>
    <row r="48" spans="1:2">
      <c r="A48" s="3" t="s">
        <v>90</v>
      </c>
      <c r="B48" s="7">
        <v>1.2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72C9-1B86-49F1-91CE-527F0C1D5946}">
  <dimension ref="A1:B71"/>
  <sheetViews>
    <sheetView topLeftCell="A37" workbookViewId="0">
      <selection activeCell="B9" sqref="B9"/>
    </sheetView>
  </sheetViews>
  <sheetFormatPr defaultRowHeight="14.5"/>
  <sheetData>
    <row r="1" spans="1:2">
      <c r="A1" t="s">
        <v>13</v>
      </c>
      <c r="B1" t="s">
        <v>14</v>
      </c>
    </row>
    <row r="2" spans="1:2">
      <c r="A2" t="s">
        <v>5</v>
      </c>
      <c r="B2">
        <v>7.4999999999999997E-2</v>
      </c>
    </row>
    <row r="3" spans="1:2">
      <c r="A3" t="s">
        <v>6</v>
      </c>
      <c r="B3">
        <v>20</v>
      </c>
    </row>
    <row r="4" spans="1:2">
      <c r="A4" t="s">
        <v>7</v>
      </c>
      <c r="B4">
        <v>0.02</v>
      </c>
    </row>
    <row r="5" spans="1:2">
      <c r="A5" t="s">
        <v>156</v>
      </c>
      <c r="B5">
        <v>15</v>
      </c>
    </row>
    <row r="6" spans="1:2">
      <c r="A6" t="s">
        <v>157</v>
      </c>
      <c r="B6">
        <v>1</v>
      </c>
    </row>
    <row r="7" spans="1:2">
      <c r="A7" t="s">
        <v>158</v>
      </c>
      <c r="B7">
        <v>1</v>
      </c>
    </row>
    <row r="8" spans="1:2">
      <c r="A8" t="s">
        <v>159</v>
      </c>
      <c r="B8">
        <v>100</v>
      </c>
    </row>
    <row r="9" spans="1:2">
      <c r="A9" t="s">
        <v>160</v>
      </c>
      <c r="B9">
        <v>320</v>
      </c>
    </row>
    <row r="10" spans="1:2">
      <c r="A10" t="s">
        <v>161</v>
      </c>
      <c r="B10">
        <v>5</v>
      </c>
    </row>
    <row r="11" spans="1:2">
      <c r="A11" t="s">
        <v>162</v>
      </c>
      <c r="B11">
        <v>1</v>
      </c>
    </row>
    <row r="12" spans="1:2">
      <c r="A12" t="s">
        <v>163</v>
      </c>
      <c r="B12">
        <v>100000</v>
      </c>
    </row>
    <row r="13" spans="1:2">
      <c r="A13" t="s">
        <v>164</v>
      </c>
      <c r="B13">
        <v>0.17</v>
      </c>
    </row>
    <row r="14" spans="1:2">
      <c r="A14" t="s">
        <v>165</v>
      </c>
      <c r="B14">
        <v>1E-3</v>
      </c>
    </row>
    <row r="15" spans="1:2">
      <c r="A15" t="s">
        <v>166</v>
      </c>
      <c r="B15">
        <v>0.1</v>
      </c>
    </row>
    <row r="16" spans="1:2">
      <c r="A16" t="s">
        <v>167</v>
      </c>
      <c r="B16">
        <v>5</v>
      </c>
    </row>
    <row r="17" spans="1:2">
      <c r="A17" t="s">
        <v>168</v>
      </c>
      <c r="B17">
        <v>1</v>
      </c>
    </row>
    <row r="18" spans="1:2">
      <c r="A18" t="s">
        <v>169</v>
      </c>
      <c r="B18">
        <v>2</v>
      </c>
    </row>
    <row r="19" spans="1:2">
      <c r="A19" t="s">
        <v>170</v>
      </c>
      <c r="B19">
        <v>500</v>
      </c>
    </row>
    <row r="20" spans="1:2">
      <c r="A20" t="s">
        <v>171</v>
      </c>
      <c r="B20">
        <v>1000</v>
      </c>
    </row>
    <row r="21" spans="1:2">
      <c r="A21" t="s">
        <v>172</v>
      </c>
      <c r="B21">
        <v>1E-4</v>
      </c>
    </row>
    <row r="22" spans="1:2">
      <c r="A22" t="s">
        <v>173</v>
      </c>
      <c r="B22" s="1">
        <v>1.8E-5</v>
      </c>
    </row>
    <row r="23" spans="1:2">
      <c r="A23" t="s">
        <v>174</v>
      </c>
      <c r="B23">
        <v>6.8000000000000005E-2</v>
      </c>
    </row>
    <row r="24" spans="1:2">
      <c r="A24" t="s">
        <v>175</v>
      </c>
      <c r="B24">
        <v>2.5350000000000001</v>
      </c>
    </row>
    <row r="25" spans="1:2">
      <c r="A25" t="s">
        <v>176</v>
      </c>
      <c r="B25">
        <v>0.113</v>
      </c>
    </row>
    <row r="26" spans="1:2">
      <c r="A26" t="s">
        <v>177</v>
      </c>
      <c r="B26">
        <v>21</v>
      </c>
    </row>
    <row r="27" spans="1:2">
      <c r="A27" t="s">
        <v>178</v>
      </c>
      <c r="B27">
        <v>420000</v>
      </c>
    </row>
    <row r="28" spans="1:2">
      <c r="A28" t="s">
        <v>179</v>
      </c>
      <c r="B28">
        <v>1.55</v>
      </c>
    </row>
    <row r="29" spans="1:2">
      <c r="A29" t="s">
        <v>180</v>
      </c>
      <c r="B29">
        <v>1840</v>
      </c>
    </row>
    <row r="30" spans="1:2">
      <c r="A30" t="s">
        <v>181</v>
      </c>
      <c r="B30">
        <v>64.2</v>
      </c>
    </row>
    <row r="31" spans="1:2">
      <c r="A31" t="s">
        <v>182</v>
      </c>
      <c r="B31">
        <v>8.8499999999999995E-2</v>
      </c>
    </row>
    <row r="32" spans="1:2">
      <c r="A32" t="s">
        <v>183</v>
      </c>
      <c r="B32">
        <v>1.27</v>
      </c>
    </row>
    <row r="33" spans="1:2">
      <c r="A33" t="s">
        <v>184</v>
      </c>
      <c r="B33">
        <v>1.73E-3</v>
      </c>
    </row>
    <row r="34" spans="1:2">
      <c r="A34" t="s">
        <v>185</v>
      </c>
      <c r="B34">
        <v>0.39700000000000002</v>
      </c>
    </row>
    <row r="35" spans="1:2">
      <c r="A35" t="s">
        <v>186</v>
      </c>
      <c r="B35">
        <v>0.13800000000000001</v>
      </c>
    </row>
    <row r="36" spans="1:2">
      <c r="A36" t="s">
        <v>187</v>
      </c>
      <c r="B36">
        <v>3</v>
      </c>
    </row>
    <row r="37" spans="1:2">
      <c r="A37" t="s">
        <v>188</v>
      </c>
      <c r="B37">
        <v>60000</v>
      </c>
    </row>
    <row r="38" spans="1:2">
      <c r="A38" t="s">
        <v>189</v>
      </c>
      <c r="B38">
        <v>0.05</v>
      </c>
    </row>
    <row r="39" spans="1:2">
      <c r="A39" t="s">
        <v>190</v>
      </c>
      <c r="B39">
        <v>0.27</v>
      </c>
    </row>
    <row r="40" spans="1:2">
      <c r="A40" t="s">
        <v>191</v>
      </c>
      <c r="B40">
        <v>1.1000000000000001</v>
      </c>
    </row>
    <row r="41" spans="1:2">
      <c r="A41" t="s">
        <v>8</v>
      </c>
      <c r="B41">
        <v>11.94</v>
      </c>
    </row>
    <row r="42" spans="1:2">
      <c r="A42" t="s">
        <v>9</v>
      </c>
      <c r="B42">
        <v>1.78</v>
      </c>
    </row>
    <row r="43" spans="1:2">
      <c r="A43" t="s">
        <v>192</v>
      </c>
      <c r="B43">
        <v>37.4</v>
      </c>
    </row>
    <row r="44" spans="1:2">
      <c r="A44" t="s">
        <v>193</v>
      </c>
      <c r="B44">
        <v>0.11</v>
      </c>
    </row>
    <row r="45" spans="1:2">
      <c r="A45" t="s">
        <v>194</v>
      </c>
      <c r="B45">
        <v>4</v>
      </c>
    </row>
    <row r="46" spans="1:2">
      <c r="A46" t="s">
        <v>195</v>
      </c>
      <c r="B46">
        <v>0.12</v>
      </c>
    </row>
    <row r="47" spans="1:2">
      <c r="A47" t="s">
        <v>196</v>
      </c>
      <c r="B47">
        <v>2.5000000000000001E-2</v>
      </c>
    </row>
    <row r="48" spans="1:2">
      <c r="A48" t="s">
        <v>197</v>
      </c>
      <c r="B48">
        <v>54.7</v>
      </c>
    </row>
    <row r="49" spans="1:2">
      <c r="A49" t="s">
        <v>198</v>
      </c>
      <c r="B49">
        <v>1.4</v>
      </c>
    </row>
    <row r="50" spans="1:2">
      <c r="A50" t="s">
        <v>199</v>
      </c>
      <c r="B50">
        <v>4707</v>
      </c>
    </row>
    <row r="51" spans="1:2">
      <c r="A51" t="s">
        <v>200</v>
      </c>
      <c r="B51">
        <v>3</v>
      </c>
    </row>
    <row r="52" spans="1:2">
      <c r="A52" t="s">
        <v>201</v>
      </c>
      <c r="B52">
        <v>7.0000000000000007E-2</v>
      </c>
    </row>
    <row r="53" spans="1:2">
      <c r="A53" t="s">
        <v>202</v>
      </c>
      <c r="B53">
        <v>6</v>
      </c>
    </row>
    <row r="54" spans="1:2">
      <c r="A54" t="s">
        <v>203</v>
      </c>
      <c r="B54">
        <v>0.84</v>
      </c>
    </row>
    <row r="55" spans="1:2">
      <c r="A55" t="s">
        <v>204</v>
      </c>
      <c r="B55">
        <v>2.5</v>
      </c>
    </row>
    <row r="56" spans="1:2">
      <c r="A56" t="s">
        <v>205</v>
      </c>
      <c r="B56">
        <v>29.8</v>
      </c>
    </row>
    <row r="57" spans="1:2">
      <c r="A57" t="s">
        <v>206</v>
      </c>
      <c r="B57">
        <v>1.7</v>
      </c>
    </row>
    <row r="58" spans="1:2">
      <c r="A58" t="s">
        <v>207</v>
      </c>
      <c r="B58">
        <v>1.266</v>
      </c>
    </row>
    <row r="59" spans="1:2">
      <c r="A59" t="s">
        <v>208</v>
      </c>
      <c r="B59">
        <v>667000</v>
      </c>
    </row>
    <row r="60" spans="1:2">
      <c r="A60" t="s">
        <v>209</v>
      </c>
      <c r="B60">
        <v>9.0999999999999998E-2</v>
      </c>
    </row>
    <row r="61" spans="1:2">
      <c r="A61" t="s">
        <v>210</v>
      </c>
      <c r="B61">
        <v>1.2999999999999999E-2</v>
      </c>
    </row>
    <row r="62" spans="1:2">
      <c r="A62" t="s">
        <v>211</v>
      </c>
      <c r="B62">
        <v>9.0999999999999998E-2</v>
      </c>
    </row>
    <row r="63" spans="1:2">
      <c r="A63" t="s">
        <v>212</v>
      </c>
      <c r="B63">
        <v>0.11</v>
      </c>
    </row>
    <row r="64" spans="1:2">
      <c r="A64" t="s">
        <v>213</v>
      </c>
      <c r="B64">
        <v>0.124</v>
      </c>
    </row>
    <row r="65" spans="1:2">
      <c r="A65" t="s">
        <v>214</v>
      </c>
      <c r="B65">
        <v>1E-3</v>
      </c>
    </row>
    <row r="66" spans="1:2">
      <c r="A66" t="s">
        <v>215</v>
      </c>
      <c r="B66">
        <v>0.02</v>
      </c>
    </row>
    <row r="67" spans="1:2">
      <c r="A67" t="s">
        <v>216</v>
      </c>
      <c r="B67">
        <v>3.45</v>
      </c>
    </row>
    <row r="68" spans="1:2">
      <c r="A68" t="s">
        <v>217</v>
      </c>
      <c r="B68">
        <v>30</v>
      </c>
    </row>
    <row r="69" spans="1:2">
      <c r="A69" t="s">
        <v>218</v>
      </c>
      <c r="B69" s="1">
        <v>8.3099999999999997E-3</v>
      </c>
    </row>
    <row r="70" spans="1:2">
      <c r="A70" t="s">
        <v>219</v>
      </c>
      <c r="B70">
        <v>300</v>
      </c>
    </row>
    <row r="71" spans="1:2">
      <c r="A71" t="s">
        <v>220</v>
      </c>
      <c r="B71">
        <v>96.5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A873-6480-4FF2-9496-6583C6574425}">
  <dimension ref="A1:B27"/>
  <sheetViews>
    <sheetView workbookViewId="0">
      <selection activeCell="D8" sqref="D8"/>
    </sheetView>
  </sheetViews>
  <sheetFormatPr defaultRowHeight="14.5"/>
  <sheetData>
    <row r="1" spans="1:2">
      <c r="A1" t="s">
        <v>13</v>
      </c>
      <c r="B1" t="s">
        <v>14</v>
      </c>
    </row>
    <row r="2" spans="1:2">
      <c r="A2" t="s">
        <v>130</v>
      </c>
      <c r="B2">
        <v>6.0000000000000001E-3</v>
      </c>
    </row>
    <row r="3" spans="1:2">
      <c r="A3" t="s">
        <v>131</v>
      </c>
      <c r="B3">
        <v>0</v>
      </c>
    </row>
    <row r="4" spans="1:2">
      <c r="A4" t="s">
        <v>132</v>
      </c>
      <c r="B4">
        <v>100</v>
      </c>
    </row>
    <row r="5" spans="1:2">
      <c r="A5" t="s">
        <v>133</v>
      </c>
      <c r="B5">
        <v>0</v>
      </c>
    </row>
    <row r="6" spans="1:2">
      <c r="A6" t="s">
        <v>134</v>
      </c>
      <c r="B6">
        <v>0</v>
      </c>
    </row>
    <row r="7" spans="1:2">
      <c r="A7" t="s">
        <v>135</v>
      </c>
      <c r="B7">
        <v>4.3E-3</v>
      </c>
    </row>
    <row r="8" spans="1:2">
      <c r="A8" t="s">
        <v>136</v>
      </c>
      <c r="B8">
        <v>0</v>
      </c>
    </row>
    <row r="9" spans="1:2">
      <c r="A9" t="s">
        <v>137</v>
      </c>
      <c r="B9">
        <v>0</v>
      </c>
    </row>
    <row r="10" spans="1:2">
      <c r="A10" t="s">
        <v>138</v>
      </c>
      <c r="B10">
        <v>0</v>
      </c>
    </row>
    <row r="11" spans="1:2">
      <c r="A11" t="s">
        <v>139</v>
      </c>
      <c r="B11">
        <v>1</v>
      </c>
    </row>
    <row r="12" spans="1:2">
      <c r="A12" t="s">
        <v>140</v>
      </c>
      <c r="B12">
        <v>0</v>
      </c>
    </row>
    <row r="13" spans="1:2">
      <c r="A13" t="s">
        <v>141</v>
      </c>
      <c r="B13">
        <v>0</v>
      </c>
    </row>
    <row r="14" spans="1:2">
      <c r="A14" t="s">
        <v>142</v>
      </c>
      <c r="B14">
        <v>0</v>
      </c>
    </row>
    <row r="15" spans="1:2">
      <c r="A15" t="s">
        <v>143</v>
      </c>
      <c r="B15">
        <v>0</v>
      </c>
    </row>
    <row r="16" spans="1:2">
      <c r="A16" t="s">
        <v>144</v>
      </c>
      <c r="B16">
        <v>6.0000000000000001E-3</v>
      </c>
    </row>
    <row r="17" spans="1:2">
      <c r="A17" t="s">
        <v>145</v>
      </c>
      <c r="B17">
        <v>200</v>
      </c>
    </row>
    <row r="18" spans="1:2">
      <c r="A18" t="s">
        <v>146</v>
      </c>
      <c r="B18">
        <v>2000</v>
      </c>
    </row>
    <row r="19" spans="1:2">
      <c r="A19" t="s">
        <v>147</v>
      </c>
      <c r="B19">
        <v>0.6</v>
      </c>
    </row>
    <row r="20" spans="1:2">
      <c r="A20" t="s">
        <v>148</v>
      </c>
      <c r="B20">
        <v>1</v>
      </c>
    </row>
    <row r="21" spans="1:2">
      <c r="A21" t="s">
        <v>149</v>
      </c>
      <c r="B21">
        <v>0</v>
      </c>
    </row>
    <row r="22" spans="1:2">
      <c r="A22" t="s">
        <v>150</v>
      </c>
      <c r="B22">
        <v>1</v>
      </c>
    </row>
    <row r="23" spans="1:2">
      <c r="A23" t="s">
        <v>151</v>
      </c>
      <c r="B23">
        <v>0</v>
      </c>
    </row>
    <row r="24" spans="1:2">
      <c r="A24" t="s">
        <v>152</v>
      </c>
      <c r="B24">
        <v>0.1</v>
      </c>
    </row>
    <row r="25" spans="1:2">
      <c r="A25" t="s">
        <v>153</v>
      </c>
      <c r="B25">
        <v>0.2</v>
      </c>
    </row>
    <row r="26" spans="1:2">
      <c r="A26" t="s">
        <v>154</v>
      </c>
      <c r="B26">
        <v>0</v>
      </c>
    </row>
    <row r="27" spans="1:2">
      <c r="A27" t="s">
        <v>155</v>
      </c>
      <c r="B27">
        <v>0.1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Clustering</vt:lpstr>
      <vt:lpstr>KinaseActivation</vt:lpstr>
      <vt:lpstr>LAT_Pars</vt:lpstr>
      <vt:lpstr>CalciumModule</vt:lpstr>
      <vt:lpstr>InitialConcentrations</vt:lpstr>
      <vt:lpstr>PAR1</vt:lpstr>
      <vt:lpstr>InitPAR1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Alexey Martyanov</dc:creator>
  <dc:description/>
  <cp:lastModifiedBy>Валерия Канева</cp:lastModifiedBy>
  <cp:revision>2</cp:revision>
  <dcterms:created xsi:type="dcterms:W3CDTF">2020-11-30T10:11:21Z</dcterms:created>
  <dcterms:modified xsi:type="dcterms:W3CDTF">2021-02-27T20:50:52Z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