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sc7_bom_digike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<sst xmlns="http://schemas.openxmlformats.org/spreadsheetml/2006/main" count="192" uniqueCount="160">
  <si>
    <t xml:space="preserve">Comment</t>
  </si>
  <si>
    <t xml:space="preserve">Alternatives</t>
  </si>
  <si>
    <t xml:space="preserve">Designator</t>
  </si>
  <si>
    <t xml:space="preserve">Count</t>
  </si>
  <si>
    <t xml:space="preserve">Footprint</t>
  </si>
  <si>
    <t xml:space="preserve">Lager</t>
  </si>
  <si>
    <t xml:space="preserve">Anzahl</t>
  </si>
  <si>
    <t xml:space="preserve">Digikey</t>
  </si>
  <si>
    <t xml:space="preserve">price </t>
  </si>
  <si>
    <t xml:space="preserve">total</t>
  </si>
  <si>
    <t xml:space="preserve">10u0/75V</t>
  </si>
  <si>
    <t xml:space="preserve">C16,C36,C37,C38,C39,C43,C44,C51,C52,C53</t>
  </si>
  <si>
    <t xml:space="preserve">1210</t>
  </si>
  <si>
    <t xml:space="preserve">445-181609-1-ND </t>
  </si>
  <si>
    <t xml:space="preserve">10u0/25V</t>
  </si>
  <si>
    <t xml:space="preserve">C6,C7,C8,C9,C10,C11,C12,C13,C15,C21,C22,C27,C29,C32,C42,C49,C26,C28,C34</t>
  </si>
  <si>
    <t xml:space="preserve">0805</t>
  </si>
  <si>
    <t xml:space="preserve">587-6025-1-ND </t>
  </si>
  <si>
    <t xml:space="preserve">100u/63V</t>
  </si>
  <si>
    <t xml:space="preserve">MAL215097803E3 </t>
  </si>
  <si>
    <t xml:space="preserve">C54,C56,C59,C60,C61,C62</t>
  </si>
  <si>
    <t xml:space="preserve">Capacitor_SMD:CP_Elec_10x10</t>
  </si>
  <si>
    <t xml:space="preserve">PCE3203CT-ND‎</t>
  </si>
  <si>
    <t xml:space="preserve">SS210</t>
  </si>
  <si>
    <t xml:space="preserve">B360A</t>
  </si>
  <si>
    <t xml:space="preserve">D4</t>
  </si>
  <si>
    <t xml:space="preserve">Diode_SMD:D_SMA</t>
  </si>
  <si>
    <t xml:space="preserve">SMD 12</t>
  </si>
  <si>
    <t xml:space="preserve">genug</t>
  </si>
  <si>
    <t xml:space="preserve">1655-1896-1-ND </t>
  </si>
  <si>
    <t xml:space="preserve">B5819W</t>
  </si>
  <si>
    <t xml:space="preserve">D6</t>
  </si>
  <si>
    <t xml:space="preserve">Diode_SMD:D_SOD-123</t>
  </si>
  <si>
    <t xml:space="preserve">B5819W-TPMSCT-ND</t>
  </si>
  <si>
    <t xml:space="preserve">ZPD12</t>
  </si>
  <si>
    <t xml:space="preserve">BZV55-C12,115 </t>
  </si>
  <si>
    <t xml:space="preserve">D7</t>
  </si>
  <si>
    <t xml:space="preserve">Diode_SMD:D_MiniMELF</t>
  </si>
  <si>
    <t xml:space="preserve">1727-4321-1-ND </t>
  </si>
  <si>
    <t xml:space="preserve">JST-BM06B-SRSS-TB 1x6</t>
  </si>
  <si>
    <t xml:space="preserve">J1,J2,J3,J15</t>
  </si>
  <si>
    <t xml:space="preserve">SH_BM06B-SRSS-TB</t>
  </si>
  <si>
    <t xml:space="preserve">Metallschrank</t>
  </si>
  <si>
    <t xml:space="preserve">455-1792-1-ND </t>
  </si>
  <si>
    <t xml:space="preserve">JST-BM02B-SRSS-TB 1x2</t>
  </si>
  <si>
    <t xml:space="preserve">J13</t>
  </si>
  <si>
    <t xml:space="preserve">SH_BM02B-SRSS-TB</t>
  </si>
  <si>
    <t xml:space="preserve">455-1788-1-ND </t>
  </si>
  <si>
    <t xml:space="preserve">JST-BM03B-SRSS-TB 1x3</t>
  </si>
  <si>
    <t xml:space="preserve">J5</t>
  </si>
  <si>
    <t xml:space="preserve">SH_BM03B-SRSS-TB</t>
  </si>
  <si>
    <t xml:space="preserve">Zu Hause</t>
  </si>
  <si>
    <t xml:space="preserve">455-1789-1-ND </t>
  </si>
  <si>
    <t xml:space="preserve">USB_B_Mini</t>
  </si>
  <si>
    <t xml:space="preserve">J6</t>
  </si>
  <si>
    <t xml:space="preserve">USB_Micro-B_Wuerth_614105150721</t>
  </si>
  <si>
    <t xml:space="preserve">732-5958-1-ND </t>
  </si>
  <si>
    <t xml:space="preserve">330u</t>
  </si>
  <si>
    <t xml:space="preserve">L1</t>
  </si>
  <si>
    <t xml:space="preserve">Inductor_SMD:L_6.3x6.3_H3</t>
  </si>
  <si>
    <t xml:space="preserve">587-6235-1-ND </t>
  </si>
  <si>
    <t xml:space="preserve">TPH2R608NH</t>
  </si>
  <si>
    <t xml:space="preserve">Q1,Q2,Q3,Q4,Q5,Q6</t>
  </si>
  <si>
    <t xml:space="preserve">gesc:TRANS_TPHR8504PL-3PIN</t>
  </si>
  <si>
    <t xml:space="preserve">TPH2R608NHL1QCT-ND </t>
  </si>
  <si>
    <t xml:space="preserve">0r001</t>
  </si>
  <si>
    <t xml:space="preserve">R31,R45,R46</t>
  </si>
  <si>
    <t xml:space="preserve">Resistor_SMD:R_2512_6332Metric</t>
  </si>
  <si>
    <t xml:space="preserve">CSS2H-2512R-1L00FCT-ND </t>
  </si>
  <si>
    <t xml:space="preserve">STM32F405RGTx</t>
  </si>
  <si>
    <t xml:space="preserve">U1</t>
  </si>
  <si>
    <t xml:space="preserve">Package_QFP:LQFP-64_10x10mm_P0.5mm</t>
  </si>
  <si>
    <t xml:space="preserve">497-17432-1-ND </t>
  </si>
  <si>
    <t xml:space="preserve">LM5008MM</t>
  </si>
  <si>
    <t xml:space="preserve">U10</t>
  </si>
  <si>
    <t xml:space="preserve">Package_SO:MSOP-8_3x3mm_P0.65mm</t>
  </si>
  <si>
    <t xml:space="preserve">296-35288-1-ND </t>
  </si>
  <si>
    <t xml:space="preserve">SN74LVC1G66DBVR</t>
  </si>
  <si>
    <t xml:space="preserve">U2,U7,U8,U9,U11,U13</t>
  </si>
  <si>
    <t xml:space="preserve">gesc:M74VHC1GT66DTT1G</t>
  </si>
  <si>
    <t xml:space="preserve">296-52729-1-ND </t>
  </si>
  <si>
    <t xml:space="preserve">AQY282S</t>
  </si>
  <si>
    <t xml:space="preserve">U14</t>
  </si>
  <si>
    <t xml:space="preserve">Package_SO:SO-4_4.4x4.3mm_P2.54mm</t>
  </si>
  <si>
    <t xml:space="preserve">4/18/2</t>
  </si>
  <si>
    <t xml:space="preserve">255-1795-5-ND </t>
  </si>
  <si>
    <t xml:space="preserve">EYSGJNZWY</t>
  </si>
  <si>
    <t xml:space="preserve">U16</t>
  </si>
  <si>
    <t xml:space="preserve">gesc:BLE_EYSGJNZWY</t>
  </si>
  <si>
    <t xml:space="preserve">zu Hause</t>
  </si>
  <si>
    <t xml:space="preserve">-</t>
  </si>
  <si>
    <t xml:space="preserve">587-4372-1-ND </t>
  </si>
  <si>
    <t xml:space="preserve">AMS1117-3.3</t>
  </si>
  <si>
    <t xml:space="preserve">ZLDO1117G33TA </t>
  </si>
  <si>
    <t xml:space="preserve">U17</t>
  </si>
  <si>
    <t xml:space="preserve">Package_TO_SOT_SMD:SOT-223-3_TabPin2</t>
  </si>
  <si>
    <t xml:space="preserve">zu Hause / 8/1/2</t>
  </si>
  <si>
    <t xml:space="preserve">ZLDO1117G33DICT-ND </t>
  </si>
  <si>
    <t xml:space="preserve">RFM95W-868S2</t>
  </si>
  <si>
    <t xml:space="preserve">U18</t>
  </si>
  <si>
    <t xml:space="preserve">gesc:XCVR_RFM95W-868S2</t>
  </si>
  <si>
    <t xml:space="preserve">RFM95W-868S2-ND </t>
  </si>
  <si>
    <t xml:space="preserve">2ED2304S06F</t>
  </si>
  <si>
    <t xml:space="preserve">U3,U12,U15</t>
  </si>
  <si>
    <t xml:space="preserve">Package_SO:SOIC-8_3.9x4.9mm_P1.27mm</t>
  </si>
  <si>
    <t xml:space="preserve">448-2ED2304S06FXLLA1-ND </t>
  </si>
  <si>
    <t xml:space="preserve">INA240A1</t>
  </si>
  <si>
    <t xml:space="preserve">U4,U5,U6</t>
  </si>
  <si>
    <t xml:space="preserve">gesc:INA240A1QPWRQ1 (TSSOP)</t>
  </si>
  <si>
    <t xml:space="preserve">296-45088-1-ND </t>
  </si>
  <si>
    <t xml:space="preserve">X50328MSB2GI</t>
  </si>
  <si>
    <t xml:space="preserve">ECS-80-8-30Q-VS-TR </t>
  </si>
  <si>
    <t xml:space="preserve">Y1</t>
  </si>
  <si>
    <t xml:space="preserve">Crystal:Crystal_SMD_5032-2Pin_5.0x3.2mm</t>
  </si>
  <si>
    <t xml:space="preserve">XC3144CT-ND </t>
  </si>
  <si>
    <t xml:space="preserve">CMFB103F3950FANT</t>
  </si>
  <si>
    <t xml:space="preserve">10k NTC</t>
  </si>
  <si>
    <t xml:space="preserve">R47</t>
  </si>
  <si>
    <t xml:space="preserve">273-TX08F103F3435ERCT-ND‎</t>
  </si>
  <si>
    <t xml:space="preserve">ZEA-2 SMD Labor</t>
  </si>
  <si>
    <t xml:space="preserve">10n0</t>
  </si>
  <si>
    <t xml:space="preserve">C14,C24,C41</t>
  </si>
  <si>
    <t xml:space="preserve">100n</t>
  </si>
  <si>
    <t xml:space="preserve">C1,C2,C5,C17,C18,C19,C20,C25,C30,C31,C33,C45,C46,C48,C50,C55,C57,C58</t>
  </si>
  <si>
    <t xml:space="preserve">1n00</t>
  </si>
  <si>
    <t xml:space="preserve">C23,C35,C40,C47</t>
  </si>
  <si>
    <t xml:space="preserve">15p0</t>
  </si>
  <si>
    <t xml:space="preserve">C3,C4</t>
  </si>
  <si>
    <t xml:space="preserve">BLUE</t>
  </si>
  <si>
    <t xml:space="preserve">D1</t>
  </si>
  <si>
    <t xml:space="preserve">RED</t>
  </si>
  <si>
    <t xml:space="preserve">D2,D11</t>
  </si>
  <si>
    <t xml:space="preserve">GREEN</t>
  </si>
  <si>
    <t xml:space="preserve">D3</t>
  </si>
  <si>
    <t xml:space="preserve">7k50</t>
  </si>
  <si>
    <t xml:space="preserve">R35</t>
  </si>
  <si>
    <t xml:space="preserve">0r00</t>
  </si>
  <si>
    <t xml:space="preserve">R1,R37</t>
  </si>
  <si>
    <t xml:space="preserve">4r75</t>
  </si>
  <si>
    <t xml:space="preserve">R24,R38,R39</t>
  </si>
  <si>
    <t xml:space="preserve">2k70</t>
  </si>
  <si>
    <t xml:space="preserve">R4,R6,R7,R14,R18,R20,R22,R23</t>
  </si>
  <si>
    <t xml:space="preserve">11k0</t>
  </si>
  <si>
    <t xml:space="preserve">R8,R16,R36,R40,R41</t>
  </si>
  <si>
    <t xml:space="preserve">1k00</t>
  </si>
  <si>
    <t xml:space="preserve">R9,R29,R30,R33</t>
  </si>
  <si>
    <t xml:space="preserve">221r</t>
  </si>
  <si>
    <t xml:space="preserve">R10,R11</t>
  </si>
  <si>
    <t xml:space="preserve">220k</t>
  </si>
  <si>
    <t xml:space="preserve">R12</t>
  </si>
  <si>
    <t xml:space="preserve">110k</t>
  </si>
  <si>
    <t xml:space="preserve">R15</t>
  </si>
  <si>
    <t xml:space="preserve">10r0</t>
  </si>
  <si>
    <t xml:space="preserve">R2,R3,R5</t>
  </si>
  <si>
    <t xml:space="preserve">56k0</t>
  </si>
  <si>
    <t xml:space="preserve">R13,R17,R19,R21</t>
  </si>
  <si>
    <t xml:space="preserve">5r60</t>
  </si>
  <si>
    <t xml:space="preserve">R25,R26,R28,R32,R42,R43</t>
  </si>
  <si>
    <t xml:space="preserve">3k30</t>
  </si>
  <si>
    <t xml:space="preserve">R27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</si>
</sst>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FAF46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de/product-detail/de/TX08F103F3435ER/273-TX08F103F3435ERCT-ND/13998800?itemSeq=37529716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2" min="2" style="0" width="21.67"/>
    <col collapsed="false" customWidth="true" hidden="false" outlineLevel="0" max="3" min="3" style="0" width="70.61"/>
    <col collapsed="false" customWidth="true" hidden="false" outlineLevel="0" max="4" min="4" style="1" width="10.22"/>
    <col collapsed="false" customWidth="true" hidden="false" outlineLevel="0" max="5" min="5" style="0" width="40.15"/>
    <col collapsed="false" customWidth="true" hidden="false" outlineLevel="0" max="6" min="6" style="0" width="20.3"/>
    <col collapsed="false" customWidth="true" hidden="false" outlineLevel="0" max="7" min="7" style="1" width="10.28"/>
    <col collapsed="false" customWidth="true" hidden="false" outlineLevel="0" max="8" min="8" style="0" width="25.52"/>
    <col collapsed="false" customWidth="false" hidden="false" outlineLevel="0" max="9" min="9" style="2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</row>
    <row r="2" s="3" customFormat="true" ht="12.8" hidden="false" customHeight="false" outlineLevel="0" collapsed="false">
      <c r="D2" s="4"/>
      <c r="G2" s="4"/>
      <c r="I2" s="5"/>
      <c r="J2" s="5" t="n">
        <f aca="false">SUM(J3:J26)</f>
        <v>84.5</v>
      </c>
    </row>
    <row r="3" customFormat="false" ht="12.8" hidden="false" customHeight="false" outlineLevel="0" collapsed="false">
      <c r="A3" s="0" t="s">
        <v>10</v>
      </c>
      <c r="C3" s="0" t="s">
        <v>11</v>
      </c>
      <c r="D3" s="1" t="n">
        <v>10</v>
      </c>
      <c r="E3" s="0" t="s">
        <v>12</v>
      </c>
      <c r="H3" s="6" t="s">
        <v>13</v>
      </c>
      <c r="I3" s="2" t="n">
        <v>0.91</v>
      </c>
      <c r="J3" s="2" t="n">
        <f aca="false">$I3*$D3</f>
        <v>9.1</v>
      </c>
    </row>
    <row r="4" customFormat="false" ht="12.8" hidden="false" customHeight="false" outlineLevel="0" collapsed="false">
      <c r="A4" s="0" t="s">
        <v>14</v>
      </c>
      <c r="C4" s="0" t="s">
        <v>15</v>
      </c>
      <c r="D4" s="1" t="n">
        <v>19</v>
      </c>
      <c r="E4" s="0" t="s">
        <v>16</v>
      </c>
      <c r="H4" s="7" t="s">
        <v>17</v>
      </c>
      <c r="I4" s="2" t="n">
        <v>0.18</v>
      </c>
      <c r="J4" s="2" t="n">
        <f aca="false">$I4*$D4</f>
        <v>3.42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20</v>
      </c>
      <c r="D5" s="1" t="n">
        <v>6</v>
      </c>
      <c r="E5" s="0" t="s">
        <v>21</v>
      </c>
      <c r="H5" s="7" t="s">
        <v>22</v>
      </c>
      <c r="I5" s="2" t="n">
        <v>0.23</v>
      </c>
      <c r="J5" s="2" t="n">
        <f aca="false">$I5*$D5</f>
        <v>1.38</v>
      </c>
    </row>
    <row r="6" customFormat="false" ht="12.8" hidden="false" customHeight="false" outlineLevel="0" collapsed="false">
      <c r="A6" s="0" t="s">
        <v>23</v>
      </c>
      <c r="B6" s="0" t="s">
        <v>24</v>
      </c>
      <c r="C6" s="0" t="s">
        <v>25</v>
      </c>
      <c r="D6" s="1" t="n">
        <v>1</v>
      </c>
      <c r="E6" s="0" t="s">
        <v>26</v>
      </c>
      <c r="F6" s="7" t="s">
        <v>27</v>
      </c>
      <c r="G6" s="8" t="s">
        <v>28</v>
      </c>
      <c r="H6" s="9" t="s">
        <v>29</v>
      </c>
      <c r="I6" s="2" t="n">
        <v>0.35</v>
      </c>
      <c r="J6" s="2" t="n">
        <f aca="false">$I6*$D6</f>
        <v>0.35</v>
      </c>
    </row>
    <row r="7" customFormat="false" ht="12.8" hidden="false" customHeight="false" outlineLevel="0" collapsed="false">
      <c r="A7" s="0" t="s">
        <v>30</v>
      </c>
      <c r="C7" s="0" t="s">
        <v>31</v>
      </c>
      <c r="D7" s="1" t="n">
        <v>1</v>
      </c>
      <c r="E7" s="0" t="s">
        <v>32</v>
      </c>
      <c r="H7" s="7" t="s">
        <v>33</v>
      </c>
      <c r="I7" s="2" t="n">
        <v>0.35</v>
      </c>
      <c r="J7" s="2" t="n">
        <f aca="false">$I7*$D7</f>
        <v>0.35</v>
      </c>
    </row>
    <row r="8" customFormat="false" ht="12.8" hidden="false" customHeight="false" outlineLevel="0" collapsed="false">
      <c r="A8" s="0" t="s">
        <v>34</v>
      </c>
      <c r="B8" s="0" t="s">
        <v>35</v>
      </c>
      <c r="C8" s="0" t="s">
        <v>36</v>
      </c>
      <c r="D8" s="1" t="n">
        <v>1</v>
      </c>
      <c r="E8" s="0" t="s">
        <v>37</v>
      </c>
      <c r="H8" s="7" t="s">
        <v>38</v>
      </c>
      <c r="I8" s="2" t="n">
        <v>0.16</v>
      </c>
      <c r="J8" s="2" t="n">
        <f aca="false">$I8*$D8</f>
        <v>0.16</v>
      </c>
    </row>
    <row r="9" customFormat="false" ht="12.8" hidden="false" customHeight="false" outlineLevel="0" collapsed="false">
      <c r="A9" s="0" t="s">
        <v>39</v>
      </c>
      <c r="C9" s="0" t="s">
        <v>40</v>
      </c>
      <c r="D9" s="1" t="n">
        <v>4</v>
      </c>
      <c r="E9" s="0" t="s">
        <v>41</v>
      </c>
      <c r="F9" s="7" t="s">
        <v>42</v>
      </c>
      <c r="G9" s="8" t="s">
        <v>28</v>
      </c>
      <c r="H9" s="0" t="s">
        <v>43</v>
      </c>
      <c r="I9" s="2" t="n">
        <v>0.65</v>
      </c>
      <c r="J9" s="2" t="n">
        <f aca="false">$I9*$D9</f>
        <v>2.6</v>
      </c>
    </row>
    <row r="10" customFormat="false" ht="12.8" hidden="false" customHeight="false" outlineLevel="0" collapsed="false">
      <c r="A10" s="0" t="s">
        <v>44</v>
      </c>
      <c r="C10" s="0" t="s">
        <v>45</v>
      </c>
      <c r="D10" s="1" t="n">
        <v>1</v>
      </c>
      <c r="E10" s="0" t="s">
        <v>46</v>
      </c>
      <c r="F10" s="7" t="s">
        <v>27</v>
      </c>
      <c r="G10" s="8" t="s">
        <v>28</v>
      </c>
      <c r="H10" s="10" t="s">
        <v>47</v>
      </c>
      <c r="I10" s="2" t="n">
        <v>0.41</v>
      </c>
      <c r="J10" s="2" t="n">
        <f aca="false">$I11*$D10</f>
        <v>0.42</v>
      </c>
    </row>
    <row r="11" customFormat="false" ht="12.8" hidden="false" customHeight="false" outlineLevel="0" collapsed="false">
      <c r="A11" s="0" t="s">
        <v>48</v>
      </c>
      <c r="C11" s="0" t="s">
        <v>49</v>
      </c>
      <c r="D11" s="1" t="n">
        <v>1</v>
      </c>
      <c r="E11" s="0" t="s">
        <v>50</v>
      </c>
      <c r="F11" s="7" t="s">
        <v>51</v>
      </c>
      <c r="G11" s="8" t="n">
        <v>10</v>
      </c>
      <c r="H11" s="0" t="s">
        <v>52</v>
      </c>
      <c r="I11" s="2" t="n">
        <v>0.42</v>
      </c>
      <c r="J11" s="2" t="n">
        <f aca="false">$I11*$D11</f>
        <v>0.42</v>
      </c>
    </row>
    <row r="12" customFormat="false" ht="12.8" hidden="false" customHeight="false" outlineLevel="0" collapsed="false">
      <c r="A12" s="0" t="s">
        <v>53</v>
      </c>
      <c r="C12" s="0" t="s">
        <v>54</v>
      </c>
      <c r="D12" s="1" t="n">
        <v>1</v>
      </c>
      <c r="E12" s="0" t="s">
        <v>55</v>
      </c>
      <c r="H12" s="9" t="s">
        <v>56</v>
      </c>
      <c r="I12" s="2" t="n">
        <v>1.68</v>
      </c>
      <c r="J12" s="2" t="n">
        <f aca="false">$I12*$D12</f>
        <v>1.68</v>
      </c>
    </row>
    <row r="13" customFormat="false" ht="12.8" hidden="false" customHeight="false" outlineLevel="0" collapsed="false">
      <c r="A13" s="0" t="s">
        <v>57</v>
      </c>
      <c r="C13" s="0" t="s">
        <v>58</v>
      </c>
      <c r="D13" s="1" t="n">
        <v>1</v>
      </c>
      <c r="E13" s="0" t="s">
        <v>59</v>
      </c>
      <c r="H13" s="7" t="s">
        <v>60</v>
      </c>
      <c r="I13" s="2" t="n">
        <v>1.04</v>
      </c>
      <c r="J13" s="2" t="n">
        <f aca="false">$I13*$D13</f>
        <v>1.04</v>
      </c>
    </row>
    <row r="14" customFormat="false" ht="12.8" hidden="false" customHeight="false" outlineLevel="0" collapsed="false">
      <c r="A14" s="0" t="s">
        <v>61</v>
      </c>
      <c r="C14" s="0" t="s">
        <v>62</v>
      </c>
      <c r="D14" s="1" t="n">
        <v>6</v>
      </c>
      <c r="E14" s="0" t="s">
        <v>63</v>
      </c>
      <c r="F14" s="7" t="s">
        <v>51</v>
      </c>
      <c r="G14" s="11" t="n">
        <v>30</v>
      </c>
      <c r="H14" s="0" t="s">
        <v>64</v>
      </c>
      <c r="I14" s="2" t="n">
        <v>1.48</v>
      </c>
      <c r="J14" s="2" t="n">
        <f aca="false">$I14*$D14</f>
        <v>8.88</v>
      </c>
    </row>
    <row r="15" customFormat="false" ht="12.8" hidden="false" customHeight="false" outlineLevel="0" collapsed="false">
      <c r="A15" s="0" t="s">
        <v>65</v>
      </c>
      <c r="C15" s="0" t="s">
        <v>66</v>
      </c>
      <c r="D15" s="1" t="n">
        <v>3</v>
      </c>
      <c r="E15" s="0" t="s">
        <v>67</v>
      </c>
      <c r="F15" s="7" t="s">
        <v>51</v>
      </c>
      <c r="G15" s="11" t="n">
        <v>6</v>
      </c>
      <c r="H15" s="9" t="s">
        <v>68</v>
      </c>
      <c r="I15" s="2" t="n">
        <v>0.75</v>
      </c>
      <c r="J15" s="2" t="n">
        <f aca="false">$I15*$D15</f>
        <v>2.25</v>
      </c>
    </row>
    <row r="16" customFormat="false" ht="12.8" hidden="false" customHeight="false" outlineLevel="0" collapsed="false">
      <c r="A16" s="0" t="s">
        <v>69</v>
      </c>
      <c r="C16" s="0" t="s">
        <v>70</v>
      </c>
      <c r="D16" s="1" t="n">
        <v>1</v>
      </c>
      <c r="E16" s="0" t="s">
        <v>71</v>
      </c>
      <c r="G16" s="1" t="n">
        <v>1</v>
      </c>
      <c r="H16" s="0" t="s">
        <v>72</v>
      </c>
      <c r="I16" s="2" t="n">
        <v>11</v>
      </c>
      <c r="J16" s="2" t="n">
        <f aca="false">$I16*$D16</f>
        <v>11</v>
      </c>
    </row>
    <row r="17" customFormat="false" ht="12.8" hidden="false" customHeight="false" outlineLevel="0" collapsed="false">
      <c r="A17" s="0" t="s">
        <v>73</v>
      </c>
      <c r="C17" s="0" t="s">
        <v>74</v>
      </c>
      <c r="D17" s="1" t="n">
        <v>1</v>
      </c>
      <c r="E17" s="0" t="s">
        <v>75</v>
      </c>
      <c r="F17" s="7" t="s">
        <v>51</v>
      </c>
      <c r="G17" s="11" t="n">
        <v>3</v>
      </c>
      <c r="H17" s="0" t="s">
        <v>76</v>
      </c>
      <c r="I17" s="2" t="n">
        <v>2.66</v>
      </c>
      <c r="J17" s="2" t="n">
        <f aca="false">$I17*$D17</f>
        <v>2.66</v>
      </c>
    </row>
    <row r="18" customFormat="false" ht="12.8" hidden="false" customHeight="false" outlineLevel="0" collapsed="false">
      <c r="A18" s="0" t="s">
        <v>77</v>
      </c>
      <c r="C18" s="0" t="s">
        <v>78</v>
      </c>
      <c r="D18" s="1" t="n">
        <v>6</v>
      </c>
      <c r="E18" s="0" t="s">
        <v>79</v>
      </c>
      <c r="H18" s="7" t="s">
        <v>80</v>
      </c>
      <c r="I18" s="2" t="n">
        <v>0.41</v>
      </c>
      <c r="J18" s="2" t="n">
        <f aca="false">$I18*$D18</f>
        <v>2.46</v>
      </c>
    </row>
    <row r="19" customFormat="false" ht="12.8" hidden="false" customHeight="false" outlineLevel="0" collapsed="false">
      <c r="A19" s="0" t="s">
        <v>81</v>
      </c>
      <c r="C19" s="0" t="s">
        <v>82</v>
      </c>
      <c r="D19" s="1" t="n">
        <v>1</v>
      </c>
      <c r="E19" s="0" t="s">
        <v>83</v>
      </c>
      <c r="F19" s="7" t="s">
        <v>84</v>
      </c>
      <c r="G19" s="8" t="s">
        <v>28</v>
      </c>
      <c r="H19" s="0" t="s">
        <v>85</v>
      </c>
      <c r="I19" s="2" t="n">
        <v>1.66</v>
      </c>
      <c r="J19" s="2" t="n">
        <f aca="false">$I19*$D19</f>
        <v>1.66</v>
      </c>
    </row>
    <row r="20" customFormat="false" ht="12.8" hidden="false" customHeight="false" outlineLevel="0" collapsed="false">
      <c r="A20" s="0" t="s">
        <v>86</v>
      </c>
      <c r="C20" s="0" t="s">
        <v>87</v>
      </c>
      <c r="D20" s="1" t="n">
        <v>1</v>
      </c>
      <c r="E20" s="0" t="s">
        <v>88</v>
      </c>
      <c r="F20" s="7" t="s">
        <v>89</v>
      </c>
      <c r="G20" s="8" t="s">
        <v>90</v>
      </c>
      <c r="H20" s="0" t="s">
        <v>91</v>
      </c>
      <c r="I20" s="2" t="n">
        <v>9.75</v>
      </c>
      <c r="J20" s="2" t="n">
        <f aca="false">$I20*$D20</f>
        <v>9.75</v>
      </c>
    </row>
    <row r="21" customFormat="false" ht="12.8" hidden="false" customHeight="false" outlineLevel="0" collapsed="false">
      <c r="A21" s="0" t="s">
        <v>92</v>
      </c>
      <c r="B21" s="0" t="s">
        <v>93</v>
      </c>
      <c r="C21" s="0" t="s">
        <v>94</v>
      </c>
      <c r="D21" s="1" t="n">
        <v>1</v>
      </c>
      <c r="E21" s="0" t="s">
        <v>95</v>
      </c>
      <c r="F21" s="7" t="s">
        <v>96</v>
      </c>
      <c r="G21" s="8" t="s">
        <v>28</v>
      </c>
      <c r="H21" s="9" t="s">
        <v>97</v>
      </c>
      <c r="I21" s="2" t="n">
        <v>0.46</v>
      </c>
      <c r="J21" s="2" t="n">
        <f aca="false">$I21*$D21</f>
        <v>0.46</v>
      </c>
    </row>
    <row r="22" customFormat="false" ht="12.8" hidden="false" customHeight="false" outlineLevel="0" collapsed="false">
      <c r="A22" s="0" t="s">
        <v>98</v>
      </c>
      <c r="C22" s="0" t="s">
        <v>99</v>
      </c>
      <c r="D22" s="1" t="n">
        <v>1</v>
      </c>
      <c r="E22" s="0" t="s">
        <v>100</v>
      </c>
      <c r="F22" s="7" t="s">
        <v>89</v>
      </c>
      <c r="G22" s="8" t="s">
        <v>90</v>
      </c>
      <c r="H22" s="12" t="s">
        <v>101</v>
      </c>
      <c r="I22" s="2" t="n">
        <v>12.27</v>
      </c>
      <c r="J22" s="2" t="n">
        <f aca="false">$I22*$D22</f>
        <v>12.27</v>
      </c>
    </row>
    <row r="23" customFormat="false" ht="12.8" hidden="false" customHeight="false" outlineLevel="0" collapsed="false">
      <c r="A23" s="13" t="s">
        <v>102</v>
      </c>
      <c r="C23" s="0" t="s">
        <v>103</v>
      </c>
      <c r="D23" s="1" t="n">
        <v>3</v>
      </c>
      <c r="E23" s="0" t="s">
        <v>104</v>
      </c>
      <c r="H23" s="6" t="s">
        <v>105</v>
      </c>
      <c r="I23" s="2" t="n">
        <v>0.89</v>
      </c>
      <c r="J23" s="2" t="n">
        <f aca="false">$I23*$D23</f>
        <v>2.67</v>
      </c>
    </row>
    <row r="24" customFormat="false" ht="12.8" hidden="false" customHeight="false" outlineLevel="0" collapsed="false">
      <c r="A24" s="0" t="s">
        <v>106</v>
      </c>
      <c r="C24" s="0" t="s">
        <v>107</v>
      </c>
      <c r="D24" s="1" t="n">
        <v>3</v>
      </c>
      <c r="E24" s="0" t="s">
        <v>108</v>
      </c>
      <c r="H24" s="10" t="s">
        <v>109</v>
      </c>
      <c r="I24" s="2" t="n">
        <v>2.88</v>
      </c>
      <c r="J24" s="2" t="n">
        <f aca="false">$I24*$D24</f>
        <v>8.64</v>
      </c>
    </row>
    <row r="25" customFormat="false" ht="12.8" hidden="false" customHeight="false" outlineLevel="0" collapsed="false">
      <c r="A25" s="0" t="s">
        <v>110</v>
      </c>
      <c r="B25" s="0" t="s">
        <v>111</v>
      </c>
      <c r="C25" s="0" t="s">
        <v>112</v>
      </c>
      <c r="D25" s="1" t="n">
        <v>1</v>
      </c>
      <c r="E25" s="0" t="s">
        <v>113</v>
      </c>
      <c r="F25" s="7" t="s">
        <v>89</v>
      </c>
      <c r="G25" s="11" t="n">
        <v>3</v>
      </c>
      <c r="H25" s="12" t="s">
        <v>114</v>
      </c>
      <c r="I25" s="2" t="n">
        <v>0.77</v>
      </c>
      <c r="J25" s="2" t="n">
        <f aca="false">$I25*$D25</f>
        <v>0.77</v>
      </c>
    </row>
    <row r="26" customFormat="false" ht="12.8" hidden="false" customHeight="false" outlineLevel="0" collapsed="false">
      <c r="A26" s="0" t="s">
        <v>115</v>
      </c>
      <c r="B26" s="0" t="s">
        <v>116</v>
      </c>
      <c r="C26" s="0" t="s">
        <v>117</v>
      </c>
      <c r="D26" s="1" t="n">
        <v>1</v>
      </c>
      <c r="E26" s="0" t="s">
        <v>16</v>
      </c>
      <c r="H26" s="14" t="s">
        <v>118</v>
      </c>
      <c r="I26" s="2" t="n">
        <v>0.11</v>
      </c>
      <c r="J26" s="2" t="n">
        <f aca="false">$I26*$D26</f>
        <v>0.11</v>
      </c>
    </row>
    <row r="28" customFormat="false" ht="12.8" hidden="false" customHeight="false" outlineLevel="0" collapsed="false">
      <c r="A28" s="3" t="s">
        <v>119</v>
      </c>
      <c r="B28" s="3"/>
    </row>
    <row r="30" customFormat="false" ht="12.8" hidden="false" customHeight="false" outlineLevel="0" collapsed="false">
      <c r="A30" s="0" t="s">
        <v>120</v>
      </c>
      <c r="C30" s="0" t="s">
        <v>121</v>
      </c>
      <c r="E30" s="0" t="s">
        <v>16</v>
      </c>
    </row>
    <row r="31" customFormat="false" ht="12.8" hidden="false" customHeight="false" outlineLevel="0" collapsed="false">
      <c r="A31" s="0" t="s">
        <v>122</v>
      </c>
      <c r="C31" s="0" t="s">
        <v>123</v>
      </c>
      <c r="E31" s="0" t="s">
        <v>16</v>
      </c>
    </row>
    <row r="32" customFormat="false" ht="12.8" hidden="false" customHeight="false" outlineLevel="0" collapsed="false">
      <c r="A32" s="0" t="s">
        <v>124</v>
      </c>
      <c r="C32" s="0" t="s">
        <v>125</v>
      </c>
      <c r="E32" s="0" t="s">
        <v>16</v>
      </c>
    </row>
    <row r="33" customFormat="false" ht="12.8" hidden="false" customHeight="false" outlineLevel="0" collapsed="false">
      <c r="A33" s="0" t="s">
        <v>126</v>
      </c>
      <c r="C33" s="0" t="s">
        <v>127</v>
      </c>
      <c r="E33" s="0" t="s">
        <v>16</v>
      </c>
    </row>
    <row r="34" customFormat="false" ht="12.8" hidden="false" customHeight="false" outlineLevel="0" collapsed="false">
      <c r="A34" s="0" t="s">
        <v>128</v>
      </c>
      <c r="C34" s="0" t="s">
        <v>129</v>
      </c>
      <c r="E34" s="0" t="s">
        <v>16</v>
      </c>
    </row>
    <row r="35" customFormat="false" ht="12.8" hidden="false" customHeight="false" outlineLevel="0" collapsed="false">
      <c r="A35" s="0" t="s">
        <v>130</v>
      </c>
      <c r="C35" s="0" t="s">
        <v>131</v>
      </c>
      <c r="E35" s="0" t="s">
        <v>16</v>
      </c>
    </row>
    <row r="36" customFormat="false" ht="12.8" hidden="false" customHeight="false" outlineLevel="0" collapsed="false">
      <c r="A36" s="0" t="s">
        <v>132</v>
      </c>
      <c r="C36" s="0" t="s">
        <v>133</v>
      </c>
      <c r="E36" s="0" t="s">
        <v>16</v>
      </c>
    </row>
    <row r="37" customFormat="false" ht="12.8" hidden="false" customHeight="false" outlineLevel="0" collapsed="false">
      <c r="A37" s="0" t="s">
        <v>134</v>
      </c>
      <c r="C37" s="0" t="s">
        <v>135</v>
      </c>
      <c r="E37" s="0" t="s">
        <v>16</v>
      </c>
    </row>
    <row r="38" customFormat="false" ht="12.8" hidden="false" customHeight="false" outlineLevel="0" collapsed="false">
      <c r="A38" s="0" t="s">
        <v>136</v>
      </c>
      <c r="C38" s="0" t="s">
        <v>137</v>
      </c>
      <c r="E38" s="0" t="s">
        <v>16</v>
      </c>
    </row>
    <row r="39" customFormat="false" ht="12.8" hidden="false" customHeight="false" outlineLevel="0" collapsed="false">
      <c r="A39" s="0" t="s">
        <v>138</v>
      </c>
      <c r="C39" s="0" t="s">
        <v>139</v>
      </c>
      <c r="E39" s="0" t="s">
        <v>16</v>
      </c>
    </row>
    <row r="40" customFormat="false" ht="12.8" hidden="false" customHeight="false" outlineLevel="0" collapsed="false">
      <c r="A40" s="0" t="s">
        <v>140</v>
      </c>
      <c r="C40" s="0" t="s">
        <v>141</v>
      </c>
      <c r="E40" s="0" t="s">
        <v>16</v>
      </c>
    </row>
    <row r="41" customFormat="false" ht="12.8" hidden="false" customHeight="false" outlineLevel="0" collapsed="false">
      <c r="A41" s="0" t="s">
        <v>142</v>
      </c>
      <c r="C41" s="0" t="s">
        <v>143</v>
      </c>
      <c r="E41" s="0" t="s">
        <v>16</v>
      </c>
    </row>
    <row r="42" customFormat="false" ht="12.8" hidden="false" customHeight="false" outlineLevel="0" collapsed="false">
      <c r="A42" s="0" t="s">
        <v>144</v>
      </c>
      <c r="C42" s="0" t="s">
        <v>145</v>
      </c>
      <c r="E42" s="0" t="s">
        <v>16</v>
      </c>
    </row>
    <row r="43" customFormat="false" ht="12.8" hidden="false" customHeight="false" outlineLevel="0" collapsed="false">
      <c r="A43" s="0" t="s">
        <v>146</v>
      </c>
      <c r="C43" s="0" t="s">
        <v>147</v>
      </c>
      <c r="E43" s="0" t="s">
        <v>16</v>
      </c>
    </row>
    <row r="44" customFormat="false" ht="12.8" hidden="false" customHeight="false" outlineLevel="0" collapsed="false">
      <c r="A44" s="0" t="s">
        <v>148</v>
      </c>
      <c r="C44" s="0" t="s">
        <v>149</v>
      </c>
      <c r="E44" s="0" t="s">
        <v>16</v>
      </c>
    </row>
    <row r="45" customFormat="false" ht="12.8" hidden="false" customHeight="false" outlineLevel="0" collapsed="false">
      <c r="A45" s="0" t="s">
        <v>150</v>
      </c>
      <c r="C45" s="0" t="s">
        <v>151</v>
      </c>
      <c r="E45" s="0" t="s">
        <v>16</v>
      </c>
    </row>
    <row r="46" customFormat="false" ht="12.8" hidden="false" customHeight="false" outlineLevel="0" collapsed="false">
      <c r="A46" s="0" t="s">
        <v>152</v>
      </c>
      <c r="C46" s="0" t="s">
        <v>153</v>
      </c>
      <c r="E46" s="0" t="s">
        <v>16</v>
      </c>
    </row>
    <row r="47" customFormat="false" ht="12.8" hidden="false" customHeight="false" outlineLevel="0" collapsed="false">
      <c r="A47" s="0" t="s">
        <v>154</v>
      </c>
      <c r="C47" s="0" t="s">
        <v>155</v>
      </c>
      <c r="E47" s="0" t="s">
        <v>16</v>
      </c>
    </row>
    <row r="48" customFormat="false" ht="12.8" hidden="false" customHeight="false" outlineLevel="0" collapsed="false">
      <c r="A48" s="0" t="s">
        <v>156</v>
      </c>
      <c r="C48" s="0" t="s">
        <v>157</v>
      </c>
      <c r="E48" s="0" t="s">
        <v>16</v>
      </c>
    </row>
    <row r="49" customFormat="false" ht="12.8" hidden="false" customHeight="false" outlineLevel="0" collapsed="false">
      <c r="A49" s="0" t="s">
        <v>158</v>
      </c>
      <c r="C49" s="0" t="s">
        <v>159</v>
      </c>
      <c r="E49" s="0" t="s">
        <v>16</v>
      </c>
    </row>
  </sheetData>
  <hyperlinks>
    <hyperlink ref="H26" r:id="rId1" display="273-TX08F103F3435ERCT-ND‎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2021-08-30T20:16:05Z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