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Маркенг\"/>
    </mc:Choice>
  </mc:AlternateContent>
  <bookViews>
    <workbookView xWindow="0" yWindow="0" windowWidth="16812" windowHeight="10380"/>
  </bookViews>
  <sheets>
    <sheet name="Прейскурант АО 2021г" sheetId="1" r:id="rId1"/>
  </sheets>
  <definedNames>
    <definedName name="_xlnm.Print_Area" localSheetId="0">'Прейскурант АО 2021г'!$A$1:$B$209</definedName>
  </definedNames>
  <calcPr calcId="162913"/>
</workbook>
</file>

<file path=xl/calcChain.xml><?xml version="1.0" encoding="utf-8"?>
<calcChain xmlns="http://schemas.openxmlformats.org/spreadsheetml/2006/main">
  <c r="D207" i="1" l="1"/>
  <c r="D206" i="1"/>
  <c r="D205" i="1"/>
  <c r="D204" i="1"/>
  <c r="D203" i="1"/>
  <c r="D202" i="1"/>
  <c r="D200" i="1"/>
  <c r="D199" i="1"/>
  <c r="D198" i="1"/>
  <c r="D197" i="1"/>
  <c r="D196" i="1"/>
  <c r="D193" i="1"/>
  <c r="D192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4" i="1"/>
  <c r="D173" i="1"/>
  <c r="D172" i="1"/>
  <c r="D171" i="1"/>
  <c r="D170" i="1"/>
  <c r="D169" i="1"/>
  <c r="D168" i="1"/>
  <c r="D167" i="1"/>
  <c r="D166" i="1"/>
  <c r="D165" i="1"/>
  <c r="D163" i="1"/>
  <c r="D162" i="1"/>
  <c r="D161" i="1"/>
  <c r="D160" i="1"/>
  <c r="D158" i="1"/>
  <c r="D157" i="1"/>
  <c r="D156" i="1"/>
  <c r="B156" i="1" s="1"/>
  <c r="E156" i="1" s="1"/>
  <c r="D155" i="1"/>
  <c r="D154" i="1"/>
  <c r="D153" i="1"/>
  <c r="D152" i="1"/>
  <c r="D151" i="1"/>
  <c r="D150" i="1"/>
  <c r="D148" i="1"/>
  <c r="D147" i="1"/>
  <c r="D146" i="1"/>
  <c r="D145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29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3" i="1"/>
  <c r="D107" i="1"/>
  <c r="D106" i="1"/>
  <c r="D105" i="1"/>
  <c r="D104" i="1"/>
  <c r="D103" i="1"/>
  <c r="D102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0" i="1"/>
  <c r="D79" i="1"/>
  <c r="D78" i="1"/>
  <c r="D77" i="1"/>
  <c r="D76" i="1"/>
  <c r="D75" i="1"/>
  <c r="D74" i="1"/>
  <c r="D73" i="1"/>
  <c r="D72" i="1"/>
  <c r="D71" i="1"/>
  <c r="D70" i="1"/>
  <c r="D67" i="1"/>
  <c r="D66" i="1"/>
  <c r="D65" i="1"/>
  <c r="D64" i="1"/>
  <c r="D61" i="1"/>
  <c r="D60" i="1"/>
  <c r="D59" i="1"/>
  <c r="D58" i="1"/>
  <c r="B58" i="1" s="1"/>
  <c r="E58" i="1" s="1"/>
  <c r="D57" i="1"/>
  <c r="B57" i="1" s="1"/>
  <c r="E57" i="1" s="1"/>
  <c r="D56" i="1"/>
  <c r="B56" i="1" s="1"/>
  <c r="E56" i="1" s="1"/>
  <c r="D55" i="1"/>
  <c r="D54" i="1"/>
  <c r="D53" i="1"/>
  <c r="D52" i="1"/>
  <c r="D51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3" i="1"/>
</calcChain>
</file>

<file path=xl/sharedStrings.xml><?xml version="1.0" encoding="utf-8"?>
<sst xmlns="http://schemas.openxmlformats.org/spreadsheetml/2006/main" count="223" uniqueCount="157">
  <si>
    <t xml:space="preserve">А/О Объединенный Контур "Пакет администратора" </t>
  </si>
  <si>
    <t xml:space="preserve">А/О Редактор отчетов FCOM </t>
  </si>
  <si>
    <t xml:space="preserve">А/О Права доступа </t>
  </si>
  <si>
    <t xml:space="preserve">А/О Репликация данных </t>
  </si>
  <si>
    <t xml:space="preserve">А/О Генератор отчетов </t>
  </si>
  <si>
    <t xml:space="preserve">А/О Консоль управления. Управление репозитарием компонентов </t>
  </si>
  <si>
    <t xml:space="preserve">А/О Консоль управления. Управление объектами системы </t>
  </si>
  <si>
    <t xml:space="preserve">А/О Экспорт/импорт </t>
  </si>
  <si>
    <t xml:space="preserve">А/О Консоль администратора </t>
  </si>
  <si>
    <t xml:space="preserve">А/О Восстановление БД </t>
  </si>
  <si>
    <t xml:space="preserve">А/О Компилятор интерфейсов </t>
  </si>
  <si>
    <t xml:space="preserve">А/О Управление капитальными вложениями и строительством </t>
  </si>
  <si>
    <t xml:space="preserve">А/О Управление взаимоотношениями с клиентами </t>
  </si>
  <si>
    <t xml:space="preserve">А/О Претензионно-исковая работа </t>
  </si>
  <si>
    <t xml:space="preserve">А/О Объединенный Контур "Управление Персоналом" </t>
  </si>
  <si>
    <t xml:space="preserve">А/О Платежный календарь </t>
  </si>
  <si>
    <r>
      <t>А/О Отдельных модулей КБУ,</t>
    </r>
    <r>
      <rPr>
        <i/>
        <sz val="9"/>
        <rFont val="Arial Cyr"/>
        <charset val="204"/>
      </rPr>
      <t xml:space="preserve"> при наличии одного объединенного контура:</t>
    </r>
  </si>
  <si>
    <t xml:space="preserve">А/О Касса </t>
  </si>
  <si>
    <t xml:space="preserve">А/О Финансово-расчетные операции (ФРО) </t>
  </si>
  <si>
    <r>
      <t>А/О Учет вещевого имущества</t>
    </r>
    <r>
      <rPr>
        <sz val="10"/>
        <rFont val="Arial"/>
        <family val="2"/>
        <charset val="204"/>
      </rPr>
      <t xml:space="preserve"> </t>
    </r>
  </si>
  <si>
    <t>до 10 пользователей</t>
  </si>
  <si>
    <t>до 20 пользователей</t>
  </si>
  <si>
    <t>до 30 пользователей</t>
  </si>
  <si>
    <t>до 40 пользователей</t>
  </si>
  <si>
    <t>до 50 пользователей</t>
  </si>
  <si>
    <t xml:space="preserve">А/О SQL - доступ к БД </t>
  </si>
  <si>
    <t xml:space="preserve">А/О Журнализация </t>
  </si>
  <si>
    <t xml:space="preserve">А/О Управление бюджетом </t>
  </si>
  <si>
    <r>
      <t xml:space="preserve">А/О Отдельных модулей КЛ, </t>
    </r>
    <r>
      <rPr>
        <i/>
        <sz val="9"/>
        <rFont val="Arial Cyr"/>
        <charset val="204"/>
      </rPr>
      <t>при наличии одного объединенного контура:</t>
    </r>
  </si>
  <si>
    <t xml:space="preserve">А/О Управление сбытом </t>
  </si>
  <si>
    <t xml:space="preserve">А/О Управление договорами - расширенная конфигурация </t>
  </si>
  <si>
    <t>до 5 пользователей</t>
  </si>
  <si>
    <t xml:space="preserve">А/О Планирование производства </t>
  </si>
  <si>
    <t>Управление производственной логистикой - расширенная конфигурация  (управление движением материальных ресурсов и услуг в производственных подразделениях; производственные отчеты по готовой продукции, возможность формирования и учет выполнения сменно-суточных заданий, ведение маршрутных листов. Используется вместе с компонентой Планирование производства.)</t>
  </si>
  <si>
    <t>Средства интеграции с PDM-системами - (Синхронизация информации между базами данных Системы и программного комплекса "Интермех")</t>
  </si>
  <si>
    <t xml:space="preserve">А/О Объединенный Контур "Бухгалтерский Учет" </t>
  </si>
  <si>
    <t xml:space="preserve">А/О Объединенный Контур "Логистика" </t>
  </si>
  <si>
    <t xml:space="preserve">А/О Управление производственной логистикой - расширенная конфигурация  </t>
  </si>
  <si>
    <t>А/О Консоль управления. Управление репозитарием компонентов</t>
  </si>
  <si>
    <t>Раздел 1.  Двухуровневая  архитектура</t>
  </si>
  <si>
    <t>Контур Логистики (КЛ)</t>
  </si>
  <si>
    <t>Одно рабочее место</t>
  </si>
  <si>
    <t>Контур Бухгалтерского Учета (КБУ)</t>
  </si>
  <si>
    <t>Контур Планирования и Управления Финансами</t>
  </si>
  <si>
    <t>Контур Планирования и Управления Производством</t>
  </si>
  <si>
    <t>Контур Управления Персоналом</t>
  </si>
  <si>
    <t>Специализированные Решения</t>
  </si>
  <si>
    <t xml:space="preserve"> Администрирование ИС "Галактика"</t>
  </si>
  <si>
    <t>Один объект</t>
  </si>
  <si>
    <t>Раздел 2.  Трехуровневая  архитектура</t>
  </si>
  <si>
    <t>Сервер приложений</t>
  </si>
  <si>
    <t>Управление несколькими юридическими лицами в одной базе данных</t>
  </si>
  <si>
    <t>УТВЕРЖДАЮ</t>
  </si>
  <si>
    <t xml:space="preserve">на платформе Pervasive.SQL </t>
  </si>
  <si>
    <t>на иные услуги, связанные с анализом, проектированием и программным обеспечением информационных систем:</t>
  </si>
  <si>
    <t>С. В. Смольская</t>
  </si>
  <si>
    <t>А/О Управление снабжением</t>
  </si>
  <si>
    <t>А/О Складской учет</t>
  </si>
  <si>
    <t>А/О Расчеты с поставщиками и получателями</t>
  </si>
  <si>
    <t xml:space="preserve">А/О Управление производственной логистикой - базовая конфигурация </t>
  </si>
  <si>
    <t xml:space="preserve">А/О Управление договорами - базовая конфигурация </t>
  </si>
  <si>
    <t xml:space="preserve">А/О Управление заказами </t>
  </si>
  <si>
    <t xml:space="preserve">А/О Управление материально-техническим обеспечением - МТО* </t>
  </si>
  <si>
    <t xml:space="preserve">А/О Управление розничной торговлей </t>
  </si>
  <si>
    <t>А/О Управление консигнационным товаром</t>
  </si>
  <si>
    <t xml:space="preserve">А/О Давальческое сырье </t>
  </si>
  <si>
    <t>А/О Целевой учет запасов</t>
  </si>
  <si>
    <t>А/О Касса</t>
  </si>
  <si>
    <t>А/О Учет матценностей</t>
  </si>
  <si>
    <t xml:space="preserve">А/О Учет ОС, Учет НМА </t>
  </si>
  <si>
    <t>А/О ХозОперации</t>
  </si>
  <si>
    <t>А/О Бухгалтерская отчетность</t>
  </si>
  <si>
    <t>А/О Клиент-банк</t>
  </si>
  <si>
    <t>А/О Консолидированная финансовая и бухгалтерская отчетность</t>
  </si>
  <si>
    <t>А/О Векселя и кредиты</t>
  </si>
  <si>
    <t>А/О Фактические затраты</t>
  </si>
  <si>
    <t>А/О Спецодежда</t>
  </si>
  <si>
    <t>А/О Учет спецоборудования и спецоснастки</t>
  </si>
  <si>
    <t xml:space="preserve">А/О Объединенный Контур "Управление Финансами" </t>
  </si>
  <si>
    <t>А/О Платежный календарь</t>
  </si>
  <si>
    <t>А/О Финансовый анализ</t>
  </si>
  <si>
    <t>А/О Спецификации продуктов</t>
  </si>
  <si>
    <t>А/О Управление заказами</t>
  </si>
  <si>
    <t>А/О Управление Материально-техническим обеспечением - МТО</t>
  </si>
  <si>
    <t xml:space="preserve">А/О Управление производственной логистикой - базовая конфигурация  </t>
  </si>
  <si>
    <t>А/О Контроллинг</t>
  </si>
  <si>
    <t>А/О Техническое обслуживание и ремонт оборудования</t>
  </si>
  <si>
    <t>А/О Объединенный Контур "Управление Персоналом"</t>
  </si>
  <si>
    <t xml:space="preserve">А/О Управление персоналом </t>
  </si>
  <si>
    <t>А/О Заработная плата</t>
  </si>
  <si>
    <t>А/О Табельный учет</t>
  </si>
  <si>
    <t>А/О Управление капитальными вложениями и строительством</t>
  </si>
  <si>
    <t>А/О Сметная документация</t>
  </si>
  <si>
    <t>А/О Управление транспортом</t>
  </si>
  <si>
    <t>А/О Управление недвижимостью</t>
  </si>
  <si>
    <t>А/О Управление качеством</t>
  </si>
  <si>
    <t>А/О Управление взаимоотношениями с клиентами</t>
  </si>
  <si>
    <t>А/О Управление рекламными кампаниями</t>
  </si>
  <si>
    <t>А/О Сервисное обслуживание</t>
  </si>
  <si>
    <t xml:space="preserve">А/О Обмен электронными бизнес-документами </t>
  </si>
  <si>
    <t>А/О Объединенный Контур "Пакет администратора"</t>
  </si>
  <si>
    <t>А/О Генератор отчетов</t>
  </si>
  <si>
    <t>А/О Консоль управления. Управление объектами системы</t>
  </si>
  <si>
    <t>А/О Консоль администратора</t>
  </si>
  <si>
    <t>А/О Восстановление БД</t>
  </si>
  <si>
    <t>А/О Компилятор интерфейсов</t>
  </si>
  <si>
    <t>А/О Локализатор</t>
  </si>
  <si>
    <t>А/О Конвертор словаря БД для Pervasive.SQL</t>
  </si>
  <si>
    <t>А/О Средство разработки Атлантис</t>
  </si>
  <si>
    <t>А/О Объединенный Контур "Логистика"</t>
  </si>
  <si>
    <t>А/О Подключение филиала</t>
  </si>
  <si>
    <t>А/О Управление материально-техническим обеспечением - МТО</t>
  </si>
  <si>
    <t>А/О Управление розничной торговлей</t>
  </si>
  <si>
    <t>А/О Объединенный Контур "Бухгалтерский Учет"</t>
  </si>
  <si>
    <t xml:space="preserve">А/О Учет матценностей </t>
  </si>
  <si>
    <t>А/О Учет ОС, Учет НМА</t>
  </si>
  <si>
    <t xml:space="preserve">А/О Векселя и кредиты </t>
  </si>
  <si>
    <t>А/О Планирование производства</t>
  </si>
  <si>
    <t>А/О Управление производственной логистикой - базовая конфигурация</t>
  </si>
  <si>
    <t xml:space="preserve">А/О Управление производственной логистикой - расширенная конфигурация </t>
  </si>
  <si>
    <t>А/О Управление персоналом</t>
  </si>
  <si>
    <t>А/О Обмен электронными бизнес-документами</t>
  </si>
  <si>
    <t>А/О ФИЛИАЛЬНОСТЬ</t>
  </si>
  <si>
    <t>А/О Контур Планирования и Управления Финансами</t>
  </si>
  <si>
    <t>А/О Отдельных модулей КЛ</t>
  </si>
  <si>
    <t>А/О Управление сбытом</t>
  </si>
  <si>
    <t xml:space="preserve">А/О Расчеты с поставщиками и получателями </t>
  </si>
  <si>
    <t>А/О Давальческое сырье</t>
  </si>
  <si>
    <t xml:space="preserve">А/О Клиент-банк </t>
  </si>
  <si>
    <t xml:space="preserve">А/О Спецодежда </t>
  </si>
  <si>
    <t>А/О Управление бюджетом</t>
  </si>
  <si>
    <t>А/О Средства интеграции с PDM-системами</t>
  </si>
  <si>
    <t xml:space="preserve">А/О Заработная плата </t>
  </si>
  <si>
    <t xml:space="preserve">А/О Управление транспортом </t>
  </si>
  <si>
    <t xml:space="preserve">А/О Управление недвижимостью </t>
  </si>
  <si>
    <t xml:space="preserve">А/О Управление качеством </t>
  </si>
  <si>
    <t>А/О Обмен  электронными бизнес-документами (расширенная конфигурация)</t>
  </si>
  <si>
    <t>А/О SQL - доступ к БД</t>
  </si>
  <si>
    <t>А/О Журнализация</t>
  </si>
  <si>
    <t xml:space="preserve">Анализ и проектирование информационных систем    </t>
  </si>
  <si>
    <t xml:space="preserve">Внедрение автоматизированной информационной системы </t>
  </si>
  <si>
    <t xml:space="preserve">Обучение работе с информационной системой  на  объекте заказчика </t>
  </si>
  <si>
    <t xml:space="preserve">Оказание услуг по эксплуатации информационной системы (вне абонентского обслуживания) </t>
  </si>
  <si>
    <t>об уровне тарифов на услуги</t>
  </si>
  <si>
    <t>Ген. директор Унитарного предприятия "ТОП СОФТ"</t>
  </si>
  <si>
    <t>/Царев А. К./</t>
  </si>
  <si>
    <t>Удаленное администрирование ИС Галактика</t>
  </si>
  <si>
    <t>27 сентября 2016 г.</t>
  </si>
  <si>
    <t>15 декабря 2017 г.</t>
  </si>
  <si>
    <t xml:space="preserve">на абонентское обслуживание (А/О) ИС "Галактика" </t>
  </si>
  <si>
    <t xml:space="preserve">на абонентское обслуживание (АО) ИС "Галактика" </t>
  </si>
  <si>
    <t>на платформах MS SQL, Oracle</t>
  </si>
  <si>
    <r>
      <t xml:space="preserve">А/О Управление договорами </t>
    </r>
    <r>
      <rPr>
        <b/>
        <sz val="9"/>
        <rFont val="Arial"/>
        <family val="2"/>
        <charset val="204"/>
      </rPr>
      <t xml:space="preserve">- </t>
    </r>
    <r>
      <rPr>
        <sz val="9"/>
        <rFont val="Arial"/>
        <family val="2"/>
        <charset val="204"/>
      </rPr>
      <t>базовая конфигурация</t>
    </r>
  </si>
  <si>
    <t>А/О Управление договорами - расширенная конфигурация</t>
  </si>
  <si>
    <t>Стоимость</t>
  </si>
  <si>
    <t xml:space="preserve">Обучение работе с информационной системой  на территории  Поставщика ПО    </t>
  </si>
  <si>
    <t>ПРЕЙСКУРАНТ  (прайс-лист) от 01.01.2021г.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</si>
</sst>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4" x14ac:knownFonts="1">
    <font>
      <sz val="10"/>
      <name val="Arial Cyr"/>
      <charset val="204"/>
    </font>
    <font>
      <b/>
      <sz val="14"/>
      <name val="Arial Narrow"/>
      <family val="2"/>
      <charset val="204"/>
    </font>
    <font>
      <b/>
      <sz val="12"/>
      <name val="Arial Cyr"/>
      <family val="2"/>
      <charset val="204"/>
    </font>
    <font>
      <b/>
      <sz val="9"/>
      <name val="Arial Cyr"/>
      <family val="2"/>
      <charset val="204"/>
    </font>
    <font>
      <b/>
      <sz val="9"/>
      <name val="Arial Cyr"/>
      <charset val="204"/>
    </font>
    <font>
      <sz val="9"/>
      <name val="Arial Cyr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4"/>
      <color indexed="9"/>
      <name val="Arial"/>
      <family val="2"/>
      <charset val="204"/>
    </font>
    <font>
      <sz val="8"/>
      <color indexed="8"/>
      <name val="Verdana"/>
      <family val="2"/>
    </font>
    <font>
      <b/>
      <sz val="11"/>
      <name val="Arial"/>
      <family val="2"/>
      <charset val="204"/>
    </font>
    <font>
      <sz val="10"/>
      <name val="Helv"/>
    </font>
    <font>
      <sz val="11"/>
      <name val="Arial"/>
      <family val="2"/>
      <charset val="204"/>
    </font>
    <font>
      <b/>
      <sz val="12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8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0"/>
      <name val="Arial"/>
      <family val="2"/>
      <charset val="204"/>
    </font>
    <font>
      <i/>
      <sz val="9"/>
      <name val="Arial Cyr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darkGray"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6" fillId="2" borderId="0">
      <alignment horizontal="left" vertical="center"/>
    </xf>
    <xf numFmtId="0" fontId="11" fillId="2" borderId="0">
      <alignment horizontal="left" vertical="center" indent="3"/>
    </xf>
    <xf numFmtId="0" fontId="17" fillId="3" borderId="0">
      <alignment horizontal="center" vertical="center"/>
    </xf>
    <xf numFmtId="0" fontId="16" fillId="3" borderId="0">
      <alignment horizontal="center" vertical="center"/>
    </xf>
    <xf numFmtId="0" fontId="11" fillId="2" borderId="0">
      <alignment horizontal="left" vertical="center" indent="3"/>
    </xf>
    <xf numFmtId="0" fontId="16" fillId="2" borderId="0">
      <alignment horizontal="left" vertical="center"/>
    </xf>
    <xf numFmtId="0" fontId="11" fillId="2" borderId="0">
      <alignment horizontal="justify" vertical="center"/>
    </xf>
    <xf numFmtId="0" fontId="11" fillId="2" borderId="0">
      <alignment horizontal="justify" vertical="center"/>
    </xf>
    <xf numFmtId="0" fontId="17" fillId="2" borderId="0">
      <alignment horizontal="left" vertical="center"/>
    </xf>
    <xf numFmtId="0" fontId="15" fillId="2" borderId="0">
      <alignment horizontal="left" vertical="center"/>
    </xf>
    <xf numFmtId="0" fontId="15" fillId="3" borderId="0">
      <alignment horizontal="center" vertical="center"/>
    </xf>
    <xf numFmtId="0" fontId="16" fillId="2" borderId="0">
      <alignment horizontal="center" vertical="center"/>
    </xf>
    <xf numFmtId="0" fontId="13" fillId="0" borderId="0"/>
  </cellStyleXfs>
  <cellXfs count="6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 applyAlignment="1">
      <alignment horizontal="center"/>
    </xf>
    <xf numFmtId="0" fontId="0" fillId="0" borderId="0" xfId="0" applyFill="1" applyBorder="1"/>
    <xf numFmtId="0" fontId="2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1" fillId="4" borderId="1" xfId="0" applyFont="1" applyFill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top" wrapText="1"/>
    </xf>
    <xf numFmtId="0" fontId="7" fillId="0" borderId="1" xfId="0" applyFont="1" applyFill="1" applyBorder="1" applyAlignment="1" applyProtection="1">
      <alignment vertical="top" wrapText="1"/>
      <protection hidden="1"/>
    </xf>
    <xf numFmtId="0" fontId="5" fillId="0" borderId="3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center" wrapText="1"/>
    </xf>
    <xf numFmtId="0" fontId="7" fillId="0" borderId="2" xfId="0" applyFont="1" applyFill="1" applyBorder="1" applyAlignment="1" applyProtection="1">
      <alignment vertical="top" wrapText="1"/>
      <protection hidden="1"/>
    </xf>
    <xf numFmtId="0" fontId="23" fillId="0" borderId="0" xfId="0" applyFont="1"/>
    <xf numFmtId="0" fontId="1" fillId="5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top" wrapText="1"/>
      <protection hidden="1"/>
    </xf>
    <xf numFmtId="4" fontId="19" fillId="0" borderId="0" xfId="0" applyNumberFormat="1" applyFont="1" applyAlignment="1">
      <alignment horizontal="right"/>
    </xf>
    <xf numFmtId="4" fontId="14" fillId="0" borderId="5" xfId="0" applyNumberFormat="1" applyFont="1" applyBorder="1"/>
    <xf numFmtId="4" fontId="1" fillId="5" borderId="6" xfId="0" applyNumberFormat="1" applyFont="1" applyFill="1" applyBorder="1" applyAlignment="1">
      <alignment horizontal="left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4" fontId="18" fillId="0" borderId="4" xfId="0" applyNumberFormat="1" applyFont="1" applyBorder="1" applyAlignment="1">
      <alignment vertical="center" wrapText="1"/>
    </xf>
    <xf numFmtId="4" fontId="5" fillId="0" borderId="6" xfId="0" applyNumberFormat="1" applyFont="1" applyBorder="1" applyAlignment="1">
      <alignment horizontal="center" vertical="center" wrapText="1"/>
    </xf>
    <xf numFmtId="4" fontId="8" fillId="0" borderId="0" xfId="0" applyNumberFormat="1" applyFont="1" applyBorder="1" applyAlignment="1">
      <alignment vertical="center" wrapText="1"/>
    </xf>
    <xf numFmtId="4" fontId="4" fillId="0" borderId="0" xfId="0" applyNumberFormat="1" applyFont="1" applyBorder="1" applyAlignment="1">
      <alignment vertical="center" wrapText="1"/>
    </xf>
    <xf numFmtId="4" fontId="4" fillId="0" borderId="2" xfId="0" applyNumberFormat="1" applyFont="1" applyBorder="1" applyAlignment="1">
      <alignment vertical="top" wrapText="1"/>
    </xf>
    <xf numFmtId="4" fontId="10" fillId="6" borderId="0" xfId="0" applyNumberFormat="1" applyFont="1" applyFill="1" applyBorder="1" applyAlignment="1">
      <alignment horizontal="center" vertical="top" wrapText="1"/>
    </xf>
    <xf numFmtId="4" fontId="20" fillId="0" borderId="0" xfId="0" applyNumberFormat="1" applyFont="1" applyAlignment="1">
      <alignment horizontal="center"/>
    </xf>
    <xf numFmtId="4" fontId="0" fillId="0" borderId="0" xfId="0" applyNumberFormat="1"/>
    <xf numFmtId="4" fontId="7" fillId="0" borderId="0" xfId="0" applyNumberFormat="1" applyFont="1" applyBorder="1" applyAlignment="1">
      <alignment horizontal="center" vertical="center"/>
    </xf>
    <xf numFmtId="4" fontId="23" fillId="0" borderId="0" xfId="0" applyNumberFormat="1" applyFont="1" applyAlignment="1">
      <alignment horizontal="left"/>
    </xf>
    <xf numFmtId="4" fontId="18" fillId="0" borderId="0" xfId="0" applyNumberFormat="1" applyFont="1" applyFill="1" applyBorder="1"/>
    <xf numFmtId="0" fontId="7" fillId="7" borderId="1" xfId="0" applyFont="1" applyFill="1" applyBorder="1" applyAlignment="1" applyProtection="1">
      <alignment vertical="top" wrapText="1"/>
      <protection hidden="1"/>
    </xf>
    <xf numFmtId="0" fontId="10" fillId="6" borderId="7" xfId="0" applyFont="1" applyFill="1" applyBorder="1" applyAlignment="1">
      <alignment horizontal="center" vertical="top" wrapText="1"/>
    </xf>
    <xf numFmtId="4" fontId="1" fillId="5" borderId="4" xfId="0" applyNumberFormat="1" applyFont="1" applyFill="1" applyBorder="1" applyAlignment="1">
      <alignment horizontal="left" vertical="center" wrapText="1"/>
    </xf>
    <xf numFmtId="4" fontId="10" fillId="6" borderId="4" xfId="0" applyNumberFormat="1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left" vertical="center" wrapText="1"/>
    </xf>
    <xf numFmtId="4" fontId="18" fillId="8" borderId="9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4" fontId="10" fillId="6" borderId="2" xfId="0" applyNumberFormat="1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center"/>
    </xf>
    <xf numFmtId="4" fontId="18" fillId="0" borderId="9" xfId="0" applyNumberFormat="1" applyFont="1" applyBorder="1" applyAlignment="1">
      <alignment vertical="center" wrapText="1"/>
    </xf>
    <xf numFmtId="4" fontId="18" fillId="7" borderId="4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justify" wrapText="1"/>
    </xf>
    <xf numFmtId="0" fontId="7" fillId="7" borderId="1" xfId="0" applyFont="1" applyFill="1" applyBorder="1"/>
    <xf numFmtId="4" fontId="18" fillId="9" borderId="4" xfId="0" applyNumberFormat="1" applyFont="1" applyFill="1" applyBorder="1" applyAlignment="1">
      <alignment vertical="center" wrapText="1"/>
    </xf>
    <xf numFmtId="4" fontId="18" fillId="7" borderId="11" xfId="0" applyNumberFormat="1" applyFont="1" applyFill="1" applyBorder="1" applyAlignment="1">
      <alignment vertical="center" wrapText="1"/>
    </xf>
    <xf numFmtId="0" fontId="7" fillId="7" borderId="3" xfId="0" applyFont="1" applyFill="1" applyBorder="1" applyAlignment="1">
      <alignment horizontal="justify" wrapText="1"/>
    </xf>
    <xf numFmtId="0" fontId="12" fillId="9" borderId="2" xfId="0" applyFont="1" applyFill="1" applyBorder="1" applyAlignment="1">
      <alignment horizontal="center" vertical="center" wrapText="1"/>
    </xf>
    <xf numFmtId="164" fontId="0" fillId="0" borderId="0" xfId="0" applyNumberFormat="1" applyFill="1" applyBorder="1"/>
    <xf numFmtId="0" fontId="12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5" xfId="0" applyFont="1" applyBorder="1" applyAlignment="1">
      <alignment horizontal="center"/>
    </xf>
  </cellXfs>
  <cellStyles count="14">
    <cellStyle name="S10" xfId="1"/>
    <cellStyle name="S11" xfId="2"/>
    <cellStyle name="S12" xfId="3"/>
    <cellStyle name="S13" xfId="4"/>
    <cellStyle name="S14" xfId="5"/>
    <cellStyle name="S15" xfId="6"/>
    <cellStyle name="S18" xfId="7"/>
    <cellStyle name="S19" xfId="8"/>
    <cellStyle name="S20" xfId="9"/>
    <cellStyle name="S21" xfId="10"/>
    <cellStyle name="S7" xfId="11"/>
    <cellStyle name="S9" xfId="12"/>
    <cellStyle name="Обычный" xfId="0" builtinId="0"/>
    <cellStyle name="Стиль 1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180975</xdr:rowOff>
    </xdr:from>
    <xdr:to>
      <xdr:col>0</xdr:col>
      <xdr:colOff>1685925</xdr:colOff>
      <xdr:row>3</xdr:row>
      <xdr:rowOff>66675</xdr:rowOff>
    </xdr:to>
    <xdr:pic>
      <xdr:nvPicPr>
        <xdr:cNvPr id="2" name="Рисунок 1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80975"/>
          <a:ext cx="1647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abSelected="1" topLeftCell="A193" workbookViewId="0">
      <selection activeCell="A209" sqref="A209"/>
    </sheetView>
  </sheetViews>
  <sheetFormatPr defaultColWidth="9.109375" defaultRowHeight="13.2" x14ac:dyDescent="0.25"/>
  <cols>
    <col min="1" max="1" width="73" customWidth="1"/>
    <col min="2" max="2" width="14.44140625" style="38" customWidth="1"/>
    <col min="3" max="3" width="11" style="41" hidden="1" customWidth="1"/>
    <col min="4" max="4" width="14.44140625" style="38" hidden="1" customWidth="1"/>
    <col min="5" max="5" width="9.109375" style="59"/>
    <col min="6" max="16384" width="9.109375" style="10"/>
  </cols>
  <sheetData>
    <row r="1" spans="1:4" ht="24.75" customHeight="1" x14ac:dyDescent="0.25">
      <c r="A1" s="7"/>
      <c r="B1" s="27"/>
      <c r="C1" s="41" t="s">
        <v>52</v>
      </c>
      <c r="D1" s="27" t="s">
        <v>52</v>
      </c>
    </row>
    <row r="2" spans="1:4" ht="13.8" x14ac:dyDescent="0.25">
      <c r="A2" s="7"/>
      <c r="B2" s="27"/>
      <c r="C2" s="41" t="s">
        <v>144</v>
      </c>
      <c r="D2" s="27" t="s">
        <v>144</v>
      </c>
    </row>
    <row r="3" spans="1:4" ht="13.8" x14ac:dyDescent="0.25">
      <c r="A3" s="7"/>
      <c r="B3" s="27"/>
      <c r="C3" s="41" t="s">
        <v>145</v>
      </c>
      <c r="D3" s="27" t="s">
        <v>145</v>
      </c>
    </row>
    <row r="4" spans="1:4" ht="13.8" x14ac:dyDescent="0.25">
      <c r="A4" s="7"/>
      <c r="B4" s="27"/>
      <c r="C4" s="41" t="s">
        <v>147</v>
      </c>
      <c r="D4" s="27" t="s">
        <v>148</v>
      </c>
    </row>
    <row r="5" spans="1:4" ht="13.8" x14ac:dyDescent="0.25">
      <c r="A5" s="8"/>
      <c r="B5" s="28"/>
      <c r="D5" s="28"/>
    </row>
    <row r="6" spans="1:4" ht="13.8" x14ac:dyDescent="0.25">
      <c r="A6" s="60" t="s">
        <v>156</v>
      </c>
      <c r="B6" s="60"/>
      <c r="D6" s="10"/>
    </row>
    <row r="7" spans="1:4" ht="13.8" x14ac:dyDescent="0.25">
      <c r="A7" s="61" t="s">
        <v>143</v>
      </c>
      <c r="B7" s="61"/>
      <c r="D7" s="10"/>
    </row>
    <row r="8" spans="1:4" ht="13.8" x14ac:dyDescent="0.25">
      <c r="A8" s="61"/>
      <c r="B8" s="61"/>
      <c r="D8" s="10"/>
    </row>
    <row r="9" spans="1:4" ht="13.8" x14ac:dyDescent="0.25">
      <c r="A9" s="62" t="s">
        <v>149</v>
      </c>
      <c r="B9" s="62"/>
      <c r="D9" s="10"/>
    </row>
    <row r="10" spans="1:4" ht="15" customHeight="1" x14ac:dyDescent="0.25">
      <c r="A10" s="63" t="s">
        <v>53</v>
      </c>
      <c r="B10" s="63"/>
      <c r="D10" s="10"/>
    </row>
    <row r="11" spans="1:4" ht="34.5" customHeight="1" x14ac:dyDescent="0.25">
      <c r="A11" s="24" t="s">
        <v>39</v>
      </c>
      <c r="B11" s="29"/>
      <c r="D11" s="29"/>
    </row>
    <row r="12" spans="1:4" ht="24" x14ac:dyDescent="0.25">
      <c r="A12" s="1" t="s">
        <v>40</v>
      </c>
      <c r="B12" s="30" t="s">
        <v>154</v>
      </c>
      <c r="C12" s="41" t="s">
        <v>41</v>
      </c>
      <c r="D12" s="30" t="s">
        <v>41</v>
      </c>
    </row>
    <row r="13" spans="1:4" x14ac:dyDescent="0.25">
      <c r="A13" s="14" t="s">
        <v>36</v>
      </c>
      <c r="B13" s="31">
        <v>61.2</v>
      </c>
      <c r="C13" s="41">
        <v>49.5</v>
      </c>
      <c r="D13" s="31">
        <f>C13*1.05</f>
        <v>51.975000000000001</v>
      </c>
    </row>
    <row r="14" spans="1:4" ht="16.5" customHeight="1" x14ac:dyDescent="0.25">
      <c r="A14" s="25" t="s">
        <v>28</v>
      </c>
      <c r="B14" s="31"/>
      <c r="D14" s="31"/>
    </row>
    <row r="15" spans="1:4" x14ac:dyDescent="0.25">
      <c r="A15" s="14" t="s">
        <v>56</v>
      </c>
      <c r="B15" s="31">
        <v>30.3</v>
      </c>
      <c r="C15" s="41">
        <v>24.5</v>
      </c>
      <c r="D15" s="31">
        <f t="shared" ref="D15:D49" si="0">C15*1.05</f>
        <v>25.725000000000001</v>
      </c>
    </row>
    <row r="16" spans="1:4" ht="14.25" customHeight="1" x14ac:dyDescent="0.25">
      <c r="A16" s="14" t="s">
        <v>29</v>
      </c>
      <c r="B16" s="31">
        <v>30.3</v>
      </c>
      <c r="C16" s="41">
        <v>24.5</v>
      </c>
      <c r="D16" s="31">
        <f t="shared" si="0"/>
        <v>25.725000000000001</v>
      </c>
    </row>
    <row r="17" spans="1:4" x14ac:dyDescent="0.25">
      <c r="A17" s="15" t="s">
        <v>57</v>
      </c>
      <c r="B17" s="31">
        <v>34.799999999999997</v>
      </c>
      <c r="C17" s="41">
        <v>28.1</v>
      </c>
      <c r="D17" s="31">
        <f t="shared" si="0"/>
        <v>29.505000000000003</v>
      </c>
    </row>
    <row r="18" spans="1:4" x14ac:dyDescent="0.25">
      <c r="A18" s="14" t="s">
        <v>58</v>
      </c>
      <c r="B18" s="31">
        <v>30.3</v>
      </c>
      <c r="C18" s="41">
        <v>24.5</v>
      </c>
      <c r="D18" s="31">
        <f t="shared" si="0"/>
        <v>25.725000000000001</v>
      </c>
    </row>
    <row r="19" spans="1:4" x14ac:dyDescent="0.25">
      <c r="A19" s="14" t="s">
        <v>59</v>
      </c>
      <c r="B19" s="31">
        <v>38</v>
      </c>
      <c r="C19" s="41">
        <v>30.7</v>
      </c>
      <c r="D19" s="31">
        <f t="shared" si="0"/>
        <v>32.234999999999999</v>
      </c>
    </row>
    <row r="20" spans="1:4" x14ac:dyDescent="0.25">
      <c r="A20" s="14" t="s">
        <v>119</v>
      </c>
      <c r="B20" s="31">
        <v>42.8</v>
      </c>
      <c r="C20" s="41">
        <v>34.6</v>
      </c>
      <c r="D20" s="31">
        <f t="shared" si="0"/>
        <v>36.330000000000005</v>
      </c>
    </row>
    <row r="21" spans="1:4" x14ac:dyDescent="0.25">
      <c r="A21" s="14" t="s">
        <v>60</v>
      </c>
      <c r="B21" s="31">
        <v>30.3</v>
      </c>
      <c r="C21" s="41">
        <v>24.5</v>
      </c>
      <c r="D21" s="31">
        <f t="shared" si="0"/>
        <v>25.725000000000001</v>
      </c>
    </row>
    <row r="22" spans="1:4" x14ac:dyDescent="0.25">
      <c r="A22" s="17" t="s">
        <v>30</v>
      </c>
      <c r="B22" s="31">
        <v>37.299999999999997</v>
      </c>
      <c r="C22" s="41">
        <v>30.2</v>
      </c>
      <c r="D22" s="31">
        <f t="shared" si="0"/>
        <v>31.71</v>
      </c>
    </row>
    <row r="23" spans="1:4" x14ac:dyDescent="0.25">
      <c r="A23" s="21" t="s">
        <v>61</v>
      </c>
      <c r="B23" s="31">
        <v>51.6</v>
      </c>
      <c r="C23" s="41">
        <v>41.7</v>
      </c>
      <c r="D23" s="31">
        <f t="shared" si="0"/>
        <v>43.785000000000004</v>
      </c>
    </row>
    <row r="24" spans="1:4" x14ac:dyDescent="0.25">
      <c r="A24" s="19" t="s">
        <v>62</v>
      </c>
      <c r="B24" s="31">
        <v>51.6</v>
      </c>
      <c r="C24" s="41">
        <v>41.7</v>
      </c>
      <c r="D24" s="31">
        <f t="shared" si="0"/>
        <v>43.785000000000004</v>
      </c>
    </row>
    <row r="25" spans="1:4" x14ac:dyDescent="0.25">
      <c r="A25" s="14" t="s">
        <v>63</v>
      </c>
      <c r="B25" s="31">
        <v>24.5</v>
      </c>
      <c r="C25" s="41">
        <v>19.7</v>
      </c>
      <c r="D25" s="31">
        <f t="shared" si="0"/>
        <v>20.684999999999999</v>
      </c>
    </row>
    <row r="26" spans="1:4" x14ac:dyDescent="0.25">
      <c r="A26" s="14" t="s">
        <v>64</v>
      </c>
      <c r="B26" s="31">
        <v>23.9</v>
      </c>
      <c r="C26" s="41">
        <v>19.2</v>
      </c>
      <c r="D26" s="31">
        <f t="shared" si="0"/>
        <v>20.16</v>
      </c>
    </row>
    <row r="27" spans="1:4" x14ac:dyDescent="0.25">
      <c r="A27" s="14" t="s">
        <v>65</v>
      </c>
      <c r="B27" s="31">
        <v>23.9</v>
      </c>
      <c r="C27" s="41">
        <v>19.2</v>
      </c>
      <c r="D27" s="31">
        <f t="shared" si="0"/>
        <v>20.16</v>
      </c>
    </row>
    <row r="28" spans="1:4" x14ac:dyDescent="0.25">
      <c r="A28" s="22" t="s">
        <v>66</v>
      </c>
      <c r="B28" s="31">
        <v>26.5</v>
      </c>
      <c r="C28" s="41">
        <v>21.3</v>
      </c>
      <c r="D28" s="31">
        <f t="shared" si="0"/>
        <v>22.365000000000002</v>
      </c>
    </row>
    <row r="29" spans="1:4" ht="24" x14ac:dyDescent="0.25">
      <c r="A29" s="1" t="s">
        <v>42</v>
      </c>
      <c r="B29" s="30"/>
      <c r="C29" s="41" t="s">
        <v>41</v>
      </c>
      <c r="D29" s="30" t="s">
        <v>41</v>
      </c>
    </row>
    <row r="30" spans="1:4" x14ac:dyDescent="0.25">
      <c r="A30" s="14" t="s">
        <v>35</v>
      </c>
      <c r="B30" s="31">
        <v>58.6</v>
      </c>
      <c r="C30" s="41">
        <v>47.4</v>
      </c>
      <c r="D30" s="31">
        <f t="shared" si="0"/>
        <v>49.77</v>
      </c>
    </row>
    <row r="31" spans="1:4" x14ac:dyDescent="0.25">
      <c r="A31" s="25" t="s">
        <v>16</v>
      </c>
      <c r="B31" s="31"/>
      <c r="D31" s="32"/>
    </row>
    <row r="32" spans="1:4" x14ac:dyDescent="0.25">
      <c r="A32" s="14" t="s">
        <v>67</v>
      </c>
      <c r="B32" s="31">
        <v>25.7</v>
      </c>
      <c r="C32" s="41">
        <v>20.8</v>
      </c>
      <c r="D32" s="31">
        <f t="shared" si="0"/>
        <v>21.840000000000003</v>
      </c>
    </row>
    <row r="33" spans="1:4" x14ac:dyDescent="0.25">
      <c r="A33" s="14" t="s">
        <v>18</v>
      </c>
      <c r="B33" s="31">
        <v>30.3</v>
      </c>
      <c r="C33" s="41">
        <v>24.5</v>
      </c>
      <c r="D33" s="31">
        <f t="shared" si="0"/>
        <v>25.725000000000001</v>
      </c>
    </row>
    <row r="34" spans="1:4" x14ac:dyDescent="0.25">
      <c r="A34" s="14" t="s">
        <v>68</v>
      </c>
      <c r="B34" s="31">
        <v>34.799999999999997</v>
      </c>
      <c r="C34" s="41">
        <v>28.1</v>
      </c>
      <c r="D34" s="31">
        <f t="shared" si="0"/>
        <v>29.505000000000003</v>
      </c>
    </row>
    <row r="35" spans="1:4" x14ac:dyDescent="0.25">
      <c r="A35" s="14" t="s">
        <v>69</v>
      </c>
      <c r="B35" s="31">
        <v>30.3</v>
      </c>
      <c r="C35" s="41">
        <v>24.5</v>
      </c>
      <c r="D35" s="31">
        <f t="shared" si="0"/>
        <v>25.725000000000001</v>
      </c>
    </row>
    <row r="36" spans="1:4" x14ac:dyDescent="0.25">
      <c r="A36" s="14" t="s">
        <v>70</v>
      </c>
      <c r="B36" s="31">
        <v>34.799999999999997</v>
      </c>
      <c r="C36" s="41">
        <v>28.1</v>
      </c>
      <c r="D36" s="31">
        <f t="shared" si="0"/>
        <v>29.505000000000003</v>
      </c>
    </row>
    <row r="37" spans="1:4" x14ac:dyDescent="0.25">
      <c r="A37" s="14" t="s">
        <v>71</v>
      </c>
      <c r="B37" s="31">
        <v>25.7</v>
      </c>
      <c r="C37" s="41">
        <v>20.8</v>
      </c>
      <c r="D37" s="31">
        <f t="shared" si="0"/>
        <v>21.840000000000003</v>
      </c>
    </row>
    <row r="38" spans="1:4" x14ac:dyDescent="0.25">
      <c r="A38" s="14" t="s">
        <v>72</v>
      </c>
      <c r="B38" s="31">
        <v>17.5</v>
      </c>
      <c r="C38" s="41">
        <v>14.1</v>
      </c>
      <c r="D38" s="31">
        <f t="shared" si="0"/>
        <v>14.805</v>
      </c>
    </row>
    <row r="39" spans="1:4" x14ac:dyDescent="0.25">
      <c r="A39" s="16" t="s">
        <v>73</v>
      </c>
      <c r="B39" s="31">
        <v>25.7</v>
      </c>
      <c r="C39" s="41">
        <v>20.8</v>
      </c>
      <c r="D39" s="31">
        <f t="shared" si="0"/>
        <v>21.840000000000003</v>
      </c>
    </row>
    <row r="40" spans="1:4" x14ac:dyDescent="0.25">
      <c r="A40" s="14" t="s">
        <v>74</v>
      </c>
      <c r="B40" s="31">
        <v>14.9</v>
      </c>
      <c r="C40" s="41">
        <v>12</v>
      </c>
      <c r="D40" s="31">
        <f t="shared" si="0"/>
        <v>12.600000000000001</v>
      </c>
    </row>
    <row r="41" spans="1:4" x14ac:dyDescent="0.25">
      <c r="A41" s="14" t="s">
        <v>75</v>
      </c>
      <c r="B41" s="31">
        <v>43.8</v>
      </c>
      <c r="C41" s="41">
        <v>35.4</v>
      </c>
      <c r="D41" s="31">
        <f t="shared" si="0"/>
        <v>37.17</v>
      </c>
    </row>
    <row r="42" spans="1:4" x14ac:dyDescent="0.25">
      <c r="A42" s="14" t="s">
        <v>76</v>
      </c>
      <c r="B42" s="31">
        <v>17.5</v>
      </c>
      <c r="C42" s="41">
        <v>14.1</v>
      </c>
      <c r="D42" s="31">
        <f t="shared" si="0"/>
        <v>14.805</v>
      </c>
    </row>
    <row r="43" spans="1:4" x14ac:dyDescent="0.25">
      <c r="A43" s="14" t="s">
        <v>77</v>
      </c>
      <c r="B43" s="31">
        <v>17.5</v>
      </c>
      <c r="C43" s="41">
        <v>14.1</v>
      </c>
      <c r="D43" s="31">
        <f t="shared" si="0"/>
        <v>14.805</v>
      </c>
    </row>
    <row r="44" spans="1:4" x14ac:dyDescent="0.25">
      <c r="A44" s="14" t="s">
        <v>19</v>
      </c>
      <c r="B44" s="31">
        <v>59.9</v>
      </c>
      <c r="C44" s="41">
        <v>48.4</v>
      </c>
      <c r="D44" s="31">
        <f t="shared" si="0"/>
        <v>50.82</v>
      </c>
    </row>
    <row r="45" spans="1:4" ht="24" x14ac:dyDescent="0.25">
      <c r="A45" s="1" t="s">
        <v>43</v>
      </c>
      <c r="B45" s="30"/>
      <c r="C45" s="41" t="s">
        <v>41</v>
      </c>
      <c r="D45" s="30" t="s">
        <v>41</v>
      </c>
    </row>
    <row r="46" spans="1:4" x14ac:dyDescent="0.25">
      <c r="A46" s="14" t="s">
        <v>78</v>
      </c>
      <c r="B46" s="31">
        <v>81.8</v>
      </c>
      <c r="C46" s="41">
        <v>66.2</v>
      </c>
      <c r="D46" s="31">
        <f t="shared" si="0"/>
        <v>69.510000000000005</v>
      </c>
    </row>
    <row r="47" spans="1:4" x14ac:dyDescent="0.25">
      <c r="A47" s="14" t="s">
        <v>27</v>
      </c>
      <c r="B47" s="31">
        <v>51.6</v>
      </c>
      <c r="C47" s="41">
        <v>41.7</v>
      </c>
      <c r="D47" s="31">
        <f t="shared" si="0"/>
        <v>43.785000000000004</v>
      </c>
    </row>
    <row r="48" spans="1:4" x14ac:dyDescent="0.25">
      <c r="A48" s="16" t="s">
        <v>79</v>
      </c>
      <c r="B48" s="31">
        <v>51.6</v>
      </c>
      <c r="C48" s="41">
        <v>41.7</v>
      </c>
      <c r="D48" s="31">
        <f t="shared" si="0"/>
        <v>43.785000000000004</v>
      </c>
    </row>
    <row r="49" spans="1:5" x14ac:dyDescent="0.25">
      <c r="A49" s="14" t="s">
        <v>80</v>
      </c>
      <c r="B49" s="31">
        <v>60.4</v>
      </c>
      <c r="C49" s="41">
        <v>48.9</v>
      </c>
      <c r="D49" s="31">
        <f t="shared" si="0"/>
        <v>51.344999999999999</v>
      </c>
    </row>
    <row r="50" spans="1:5" ht="24" x14ac:dyDescent="0.25">
      <c r="A50" s="1" t="s">
        <v>44</v>
      </c>
      <c r="B50" s="30"/>
      <c r="C50" s="41" t="s">
        <v>41</v>
      </c>
      <c r="D50" s="30" t="s">
        <v>41</v>
      </c>
    </row>
    <row r="51" spans="1:5" x14ac:dyDescent="0.25">
      <c r="A51" s="15" t="s">
        <v>81</v>
      </c>
      <c r="B51" s="31">
        <v>60.4</v>
      </c>
      <c r="C51" s="41">
        <v>48.9</v>
      </c>
      <c r="D51" s="31">
        <f t="shared" ref="D51:D61" si="1">C51*1.05</f>
        <v>51.344999999999999</v>
      </c>
    </row>
    <row r="52" spans="1:5" x14ac:dyDescent="0.25">
      <c r="A52" s="19" t="s">
        <v>82</v>
      </c>
      <c r="B52" s="31">
        <v>51.6</v>
      </c>
      <c r="C52" s="41">
        <v>41.7</v>
      </c>
      <c r="D52" s="31">
        <f t="shared" si="1"/>
        <v>43.785000000000004</v>
      </c>
    </row>
    <row r="53" spans="1:5" x14ac:dyDescent="0.25">
      <c r="A53" s="20" t="s">
        <v>32</v>
      </c>
      <c r="B53" s="31">
        <v>99.1</v>
      </c>
      <c r="C53" s="41">
        <v>80.099999999999994</v>
      </c>
      <c r="D53" s="31">
        <f t="shared" si="1"/>
        <v>84.105000000000004</v>
      </c>
    </row>
    <row r="54" spans="1:5" x14ac:dyDescent="0.25">
      <c r="A54" s="19" t="s">
        <v>83</v>
      </c>
      <c r="B54" s="31">
        <v>51.6</v>
      </c>
      <c r="C54" s="41">
        <v>41.7</v>
      </c>
      <c r="D54" s="31">
        <f t="shared" si="1"/>
        <v>43.785000000000004</v>
      </c>
    </row>
    <row r="55" spans="1:5" x14ac:dyDescent="0.25">
      <c r="A55" s="14" t="s">
        <v>84</v>
      </c>
      <c r="B55" s="31">
        <v>38</v>
      </c>
      <c r="C55" s="41">
        <v>30.7</v>
      </c>
      <c r="D55" s="31">
        <f t="shared" si="1"/>
        <v>32.234999999999999</v>
      </c>
    </row>
    <row r="56" spans="1:5" hidden="1" x14ac:dyDescent="0.25">
      <c r="A56" s="14" t="s">
        <v>37</v>
      </c>
      <c r="B56" s="31">
        <f t="shared" ref="B56:B58" si="2">ROUND(D56,1)*1.05</f>
        <v>0</v>
      </c>
      <c r="C56" s="41">
        <v>0</v>
      </c>
      <c r="D56" s="31">
        <f t="shared" si="1"/>
        <v>0</v>
      </c>
      <c r="E56" s="59">
        <f t="shared" ref="E56:E58" si="3">B56*1.12</f>
        <v>0</v>
      </c>
    </row>
    <row r="57" spans="1:5" ht="57" hidden="1" x14ac:dyDescent="0.25">
      <c r="A57" s="14" t="s">
        <v>33</v>
      </c>
      <c r="B57" s="31">
        <f t="shared" si="2"/>
        <v>0</v>
      </c>
      <c r="C57" s="41">
        <v>0</v>
      </c>
      <c r="D57" s="31">
        <f t="shared" si="1"/>
        <v>0</v>
      </c>
      <c r="E57" s="59">
        <f t="shared" si="3"/>
        <v>0</v>
      </c>
    </row>
    <row r="58" spans="1:5" ht="22.8" hidden="1" x14ac:dyDescent="0.25">
      <c r="A58" s="14" t="s">
        <v>34</v>
      </c>
      <c r="B58" s="31">
        <f t="shared" si="2"/>
        <v>0</v>
      </c>
      <c r="C58" s="41">
        <v>0</v>
      </c>
      <c r="D58" s="31">
        <f t="shared" si="1"/>
        <v>0</v>
      </c>
      <c r="E58" s="59">
        <f t="shared" si="3"/>
        <v>0</v>
      </c>
    </row>
    <row r="59" spans="1:5" x14ac:dyDescent="0.25">
      <c r="A59" s="14" t="s">
        <v>131</v>
      </c>
      <c r="B59" s="31">
        <v>56.7</v>
      </c>
      <c r="C59" s="41">
        <v>45.8</v>
      </c>
      <c r="D59" s="31">
        <f t="shared" si="1"/>
        <v>48.089999999999996</v>
      </c>
    </row>
    <row r="60" spans="1:5" x14ac:dyDescent="0.25">
      <c r="A60" s="14" t="s">
        <v>85</v>
      </c>
      <c r="B60" s="31">
        <v>115.9</v>
      </c>
      <c r="C60" s="41">
        <v>93.7</v>
      </c>
      <c r="D60" s="31">
        <f t="shared" si="1"/>
        <v>98.385000000000005</v>
      </c>
    </row>
    <row r="61" spans="1:5" x14ac:dyDescent="0.25">
      <c r="A61" s="14" t="s">
        <v>86</v>
      </c>
      <c r="B61" s="31">
        <v>51.6</v>
      </c>
      <c r="C61" s="41">
        <v>41.7</v>
      </c>
      <c r="D61" s="31">
        <f t="shared" si="1"/>
        <v>43.785000000000004</v>
      </c>
    </row>
    <row r="62" spans="1:5" x14ac:dyDescent="0.25">
      <c r="A62" s="2"/>
      <c r="B62" s="33"/>
      <c r="D62" s="33"/>
    </row>
    <row r="63" spans="1:5" ht="24" x14ac:dyDescent="0.25">
      <c r="A63" s="3" t="s">
        <v>45</v>
      </c>
      <c r="B63" s="30"/>
      <c r="C63" s="41" t="s">
        <v>41</v>
      </c>
      <c r="D63" s="30" t="s">
        <v>41</v>
      </c>
    </row>
    <row r="64" spans="1:5" x14ac:dyDescent="0.25">
      <c r="A64" s="14" t="s">
        <v>87</v>
      </c>
      <c r="B64" s="31">
        <v>68.099999999999994</v>
      </c>
      <c r="C64" s="41">
        <v>55.1</v>
      </c>
      <c r="D64" s="31">
        <f t="shared" ref="D64:D67" si="4">C64*1.05</f>
        <v>57.855000000000004</v>
      </c>
    </row>
    <row r="65" spans="1:4" x14ac:dyDescent="0.25">
      <c r="A65" s="14" t="s">
        <v>88</v>
      </c>
      <c r="B65" s="31">
        <v>45.1</v>
      </c>
      <c r="C65" s="41">
        <v>36.4</v>
      </c>
      <c r="D65" s="31">
        <f t="shared" si="4"/>
        <v>38.22</v>
      </c>
    </row>
    <row r="66" spans="1:4" x14ac:dyDescent="0.25">
      <c r="A66" s="14" t="s">
        <v>89</v>
      </c>
      <c r="B66" s="31">
        <v>41.3</v>
      </c>
      <c r="C66" s="41">
        <v>33.299999999999997</v>
      </c>
      <c r="D66" s="31">
        <f t="shared" si="4"/>
        <v>34.964999999999996</v>
      </c>
    </row>
    <row r="67" spans="1:4" x14ac:dyDescent="0.25">
      <c r="A67" s="14" t="s">
        <v>90</v>
      </c>
      <c r="B67" s="31">
        <v>9.1999999999999993</v>
      </c>
      <c r="C67" s="41">
        <v>7.4</v>
      </c>
      <c r="D67" s="31">
        <f t="shared" si="4"/>
        <v>7.7700000000000005</v>
      </c>
    </row>
    <row r="68" spans="1:4" x14ac:dyDescent="0.25">
      <c r="A68" s="4"/>
      <c r="B68" s="34"/>
      <c r="D68" s="34"/>
    </row>
    <row r="69" spans="1:4" ht="24" x14ac:dyDescent="0.25">
      <c r="A69" s="1" t="s">
        <v>46</v>
      </c>
      <c r="B69" s="30"/>
      <c r="C69" s="41" t="s">
        <v>41</v>
      </c>
      <c r="D69" s="30" t="s">
        <v>41</v>
      </c>
    </row>
    <row r="70" spans="1:4" x14ac:dyDescent="0.25">
      <c r="A70" s="14" t="s">
        <v>91</v>
      </c>
      <c r="B70" s="31">
        <v>68.599999999999994</v>
      </c>
      <c r="C70" s="41">
        <v>55.4</v>
      </c>
      <c r="D70" s="31">
        <f t="shared" ref="D70:D80" si="5">C70*1.05</f>
        <v>58.17</v>
      </c>
    </row>
    <row r="71" spans="1:4" x14ac:dyDescent="0.25">
      <c r="A71" s="14" t="s">
        <v>92</v>
      </c>
      <c r="B71" s="31">
        <v>32.9</v>
      </c>
      <c r="C71" s="41">
        <v>26.6</v>
      </c>
      <c r="D71" s="31">
        <f t="shared" si="5"/>
        <v>27.930000000000003</v>
      </c>
    </row>
    <row r="72" spans="1:4" x14ac:dyDescent="0.25">
      <c r="A72" s="14" t="s">
        <v>93</v>
      </c>
      <c r="B72" s="31">
        <v>43.2</v>
      </c>
      <c r="C72" s="41">
        <v>34.9</v>
      </c>
      <c r="D72" s="31">
        <f t="shared" si="5"/>
        <v>36.645000000000003</v>
      </c>
    </row>
    <row r="73" spans="1:4" x14ac:dyDescent="0.25">
      <c r="A73" s="14" t="s">
        <v>94</v>
      </c>
      <c r="B73" s="31">
        <v>68.099999999999994</v>
      </c>
      <c r="C73" s="41">
        <v>55.1</v>
      </c>
      <c r="D73" s="31">
        <f t="shared" si="5"/>
        <v>57.855000000000004</v>
      </c>
    </row>
    <row r="74" spans="1:4" x14ac:dyDescent="0.25">
      <c r="A74" s="14" t="s">
        <v>95</v>
      </c>
      <c r="B74" s="31">
        <v>68.099999999999994</v>
      </c>
      <c r="C74" s="41">
        <v>55.1</v>
      </c>
      <c r="D74" s="31">
        <f t="shared" si="5"/>
        <v>57.855000000000004</v>
      </c>
    </row>
    <row r="75" spans="1:4" x14ac:dyDescent="0.25">
      <c r="A75" s="14" t="s">
        <v>96</v>
      </c>
      <c r="B75" s="31">
        <v>30.3</v>
      </c>
      <c r="C75" s="41">
        <v>24.5</v>
      </c>
      <c r="D75" s="31">
        <f t="shared" si="5"/>
        <v>25.725000000000001</v>
      </c>
    </row>
    <row r="76" spans="1:4" x14ac:dyDescent="0.25">
      <c r="A76" s="14" t="s">
        <v>13</v>
      </c>
      <c r="B76" s="31">
        <v>17.5</v>
      </c>
      <c r="C76" s="41">
        <v>14.1</v>
      </c>
      <c r="D76" s="31">
        <f t="shared" si="5"/>
        <v>14.805</v>
      </c>
    </row>
    <row r="77" spans="1:4" x14ac:dyDescent="0.25">
      <c r="A77" s="14" t="s">
        <v>97</v>
      </c>
      <c r="B77" s="31">
        <v>18.7</v>
      </c>
      <c r="C77" s="41">
        <v>15.1</v>
      </c>
      <c r="D77" s="31">
        <f t="shared" si="5"/>
        <v>15.855</v>
      </c>
    </row>
    <row r="78" spans="1:4" x14ac:dyDescent="0.25">
      <c r="A78" s="16" t="s">
        <v>98</v>
      </c>
      <c r="B78" s="31">
        <v>14.9</v>
      </c>
      <c r="C78" s="41">
        <v>12</v>
      </c>
      <c r="D78" s="31">
        <f t="shared" si="5"/>
        <v>12.600000000000001</v>
      </c>
    </row>
    <row r="79" spans="1:4" x14ac:dyDescent="0.25">
      <c r="A79" s="14" t="s">
        <v>99</v>
      </c>
      <c r="B79" s="31">
        <v>25.7</v>
      </c>
      <c r="C79" s="41">
        <v>20.8</v>
      </c>
      <c r="D79" s="31">
        <f t="shared" si="5"/>
        <v>21.840000000000003</v>
      </c>
    </row>
    <row r="80" spans="1:4" x14ac:dyDescent="0.25">
      <c r="A80" s="14" t="s">
        <v>136</v>
      </c>
      <c r="B80" s="31">
        <v>81.8</v>
      </c>
      <c r="C80" s="41">
        <v>66.2</v>
      </c>
      <c r="D80" s="31">
        <f t="shared" si="5"/>
        <v>69.510000000000005</v>
      </c>
    </row>
    <row r="81" spans="1:4" x14ac:dyDescent="0.25">
      <c r="A81" s="5"/>
      <c r="B81" s="35"/>
      <c r="D81" s="35"/>
    </row>
    <row r="82" spans="1:4" ht="26.25" customHeight="1" x14ac:dyDescent="0.25">
      <c r="A82" s="1" t="s">
        <v>47</v>
      </c>
      <c r="B82" s="30"/>
      <c r="C82" s="41" t="s">
        <v>48</v>
      </c>
      <c r="D82" s="30" t="s">
        <v>48</v>
      </c>
    </row>
    <row r="83" spans="1:4" x14ac:dyDescent="0.25">
      <c r="A83" s="14" t="s">
        <v>100</v>
      </c>
      <c r="B83" s="31">
        <v>74.099999999999994</v>
      </c>
      <c r="C83" s="41">
        <v>59.9</v>
      </c>
      <c r="D83" s="31">
        <f t="shared" ref="D83:D98" si="6">C83*1.05</f>
        <v>62.895000000000003</v>
      </c>
    </row>
    <row r="84" spans="1:4" x14ac:dyDescent="0.25">
      <c r="A84" s="14" t="s">
        <v>1</v>
      </c>
      <c r="B84" s="31">
        <v>17</v>
      </c>
      <c r="C84" s="41">
        <v>13.6</v>
      </c>
      <c r="D84" s="31">
        <f t="shared" si="6"/>
        <v>14.28</v>
      </c>
    </row>
    <row r="85" spans="1:4" x14ac:dyDescent="0.25">
      <c r="A85" s="14" t="s">
        <v>25</v>
      </c>
      <c r="B85" s="31">
        <v>17</v>
      </c>
      <c r="C85" s="41">
        <v>13.6</v>
      </c>
      <c r="D85" s="31">
        <f t="shared" si="6"/>
        <v>14.28</v>
      </c>
    </row>
    <row r="86" spans="1:4" x14ac:dyDescent="0.25">
      <c r="A86" s="14" t="s">
        <v>2</v>
      </c>
      <c r="B86" s="31">
        <v>29.1</v>
      </c>
      <c r="C86" s="41">
        <v>23.4</v>
      </c>
      <c r="D86" s="31">
        <f t="shared" si="6"/>
        <v>24.57</v>
      </c>
    </row>
    <row r="87" spans="1:4" x14ac:dyDescent="0.25">
      <c r="A87" s="14" t="s">
        <v>26</v>
      </c>
      <c r="B87" s="31">
        <v>8.4</v>
      </c>
      <c r="C87" s="41">
        <v>6.8</v>
      </c>
      <c r="D87" s="31">
        <f t="shared" si="6"/>
        <v>7.14</v>
      </c>
    </row>
    <row r="88" spans="1:4" x14ac:dyDescent="0.25">
      <c r="A88" s="14" t="s">
        <v>3</v>
      </c>
      <c r="B88" s="31">
        <v>34.200000000000003</v>
      </c>
      <c r="C88" s="41">
        <v>27.6</v>
      </c>
      <c r="D88" s="31">
        <f t="shared" si="6"/>
        <v>28.980000000000004</v>
      </c>
    </row>
    <row r="89" spans="1:4" x14ac:dyDescent="0.25">
      <c r="A89" s="14" t="s">
        <v>101</v>
      </c>
      <c r="B89" s="31">
        <v>17.5</v>
      </c>
      <c r="C89" s="41">
        <v>14.1</v>
      </c>
      <c r="D89" s="31">
        <f t="shared" si="6"/>
        <v>14.805</v>
      </c>
    </row>
    <row r="90" spans="1:4" x14ac:dyDescent="0.25">
      <c r="A90" s="19" t="s">
        <v>38</v>
      </c>
      <c r="B90" s="31">
        <v>13.5</v>
      </c>
      <c r="C90" s="41">
        <v>10.9</v>
      </c>
      <c r="D90" s="31">
        <f t="shared" si="6"/>
        <v>11.445</v>
      </c>
    </row>
    <row r="91" spans="1:4" x14ac:dyDescent="0.25">
      <c r="A91" s="19" t="s">
        <v>102</v>
      </c>
      <c r="B91" s="31">
        <v>60.4</v>
      </c>
      <c r="C91" s="41">
        <v>48.9</v>
      </c>
      <c r="D91" s="31">
        <f t="shared" si="6"/>
        <v>51.344999999999999</v>
      </c>
    </row>
    <row r="92" spans="1:4" x14ac:dyDescent="0.25">
      <c r="A92" s="15" t="s">
        <v>7</v>
      </c>
      <c r="B92" s="31">
        <v>12.9</v>
      </c>
      <c r="C92" s="41">
        <v>10.4</v>
      </c>
      <c r="D92" s="31">
        <f t="shared" si="6"/>
        <v>10.920000000000002</v>
      </c>
    </row>
    <row r="93" spans="1:4" x14ac:dyDescent="0.25">
      <c r="A93" s="14" t="s">
        <v>103</v>
      </c>
      <c r="B93" s="31">
        <v>8.4</v>
      </c>
      <c r="C93" s="41">
        <v>6.8</v>
      </c>
      <c r="D93" s="31">
        <f t="shared" si="6"/>
        <v>7.14</v>
      </c>
    </row>
    <row r="94" spans="1:4" x14ac:dyDescent="0.25">
      <c r="A94" s="14" t="s">
        <v>104</v>
      </c>
      <c r="B94" s="31">
        <v>13.5</v>
      </c>
      <c r="C94" s="41">
        <v>10.9</v>
      </c>
      <c r="D94" s="31">
        <f t="shared" si="6"/>
        <v>11.445</v>
      </c>
    </row>
    <row r="95" spans="1:4" x14ac:dyDescent="0.25">
      <c r="A95" s="14" t="s">
        <v>105</v>
      </c>
      <c r="B95" s="31">
        <v>59.9</v>
      </c>
      <c r="C95" s="41">
        <v>48.4</v>
      </c>
      <c r="D95" s="31">
        <f t="shared" si="6"/>
        <v>50.82</v>
      </c>
    </row>
    <row r="96" spans="1:4" x14ac:dyDescent="0.25">
      <c r="A96" s="14" t="s">
        <v>106</v>
      </c>
      <c r="B96" s="31">
        <v>32.9</v>
      </c>
      <c r="C96" s="41">
        <v>26.6</v>
      </c>
      <c r="D96" s="31">
        <f t="shared" si="6"/>
        <v>27.930000000000003</v>
      </c>
    </row>
    <row r="97" spans="1:4" x14ac:dyDescent="0.25">
      <c r="A97" s="19" t="s">
        <v>107</v>
      </c>
      <c r="B97" s="31">
        <v>4.5999999999999996</v>
      </c>
      <c r="C97" s="41">
        <v>3.7</v>
      </c>
      <c r="D97" s="31">
        <f t="shared" si="6"/>
        <v>3.8850000000000002</v>
      </c>
    </row>
    <row r="98" spans="1:4" x14ac:dyDescent="0.25">
      <c r="A98" s="14" t="s">
        <v>108</v>
      </c>
      <c r="B98" s="31">
        <v>130.6</v>
      </c>
      <c r="C98" s="41">
        <v>105.7</v>
      </c>
      <c r="D98" s="31">
        <f t="shared" si="6"/>
        <v>110.98500000000001</v>
      </c>
    </row>
    <row r="99" spans="1:4" x14ac:dyDescent="0.25">
      <c r="A99" s="4"/>
      <c r="B99" s="34"/>
      <c r="D99" s="34"/>
    </row>
    <row r="100" spans="1:4" ht="32.25" customHeight="1" x14ac:dyDescent="0.25">
      <c r="A100" s="24" t="s">
        <v>49</v>
      </c>
      <c r="B100" s="29"/>
      <c r="D100" s="29"/>
    </row>
    <row r="101" spans="1:4" ht="17.399999999999999" x14ac:dyDescent="0.25">
      <c r="A101" s="43" t="s">
        <v>50</v>
      </c>
      <c r="B101" s="36"/>
      <c r="D101" s="36"/>
    </row>
    <row r="102" spans="1:4" x14ac:dyDescent="0.25">
      <c r="A102" s="6" t="s">
        <v>31</v>
      </c>
      <c r="B102" s="31">
        <v>52.8</v>
      </c>
      <c r="C102" s="41">
        <v>42.7</v>
      </c>
      <c r="D102" s="31">
        <f t="shared" ref="D102:D107" si="7">C102*1.05</f>
        <v>44.835000000000008</v>
      </c>
    </row>
    <row r="103" spans="1:4" x14ac:dyDescent="0.25">
      <c r="A103" s="6" t="s">
        <v>20</v>
      </c>
      <c r="B103" s="31">
        <v>67.599999999999994</v>
      </c>
      <c r="C103" s="41">
        <v>54.7</v>
      </c>
      <c r="D103" s="31">
        <f t="shared" si="7"/>
        <v>57.435000000000002</v>
      </c>
    </row>
    <row r="104" spans="1:4" x14ac:dyDescent="0.25">
      <c r="A104" s="6" t="s">
        <v>21</v>
      </c>
      <c r="B104" s="31">
        <v>97.3</v>
      </c>
      <c r="C104" s="41">
        <v>78.7</v>
      </c>
      <c r="D104" s="31">
        <f t="shared" si="7"/>
        <v>82.635000000000005</v>
      </c>
    </row>
    <row r="105" spans="1:4" x14ac:dyDescent="0.25">
      <c r="A105" s="6" t="s">
        <v>22</v>
      </c>
      <c r="B105" s="31">
        <v>157.1</v>
      </c>
      <c r="C105" s="41">
        <v>127.1</v>
      </c>
      <c r="D105" s="31">
        <f t="shared" si="7"/>
        <v>133.45500000000001</v>
      </c>
    </row>
    <row r="106" spans="1:4" x14ac:dyDescent="0.25">
      <c r="A106" s="6" t="s">
        <v>23</v>
      </c>
      <c r="B106" s="31">
        <v>216.8</v>
      </c>
      <c r="C106" s="41">
        <v>175.4</v>
      </c>
      <c r="D106" s="31">
        <f t="shared" si="7"/>
        <v>184.17000000000002</v>
      </c>
    </row>
    <row r="107" spans="1:4" x14ac:dyDescent="0.25">
      <c r="A107" s="6" t="s">
        <v>24</v>
      </c>
      <c r="B107" s="31">
        <v>284.2</v>
      </c>
      <c r="C107" s="41">
        <v>230.1</v>
      </c>
      <c r="D107" s="31">
        <f t="shared" si="7"/>
        <v>241.60500000000002</v>
      </c>
    </row>
    <row r="108" spans="1:4" ht="23.25" customHeight="1" x14ac:dyDescent="0.25">
      <c r="A108" s="11" t="s">
        <v>150</v>
      </c>
      <c r="B108" s="37"/>
      <c r="D108" s="37"/>
    </row>
    <row r="109" spans="1:4" ht="13.8" x14ac:dyDescent="0.25">
      <c r="A109" s="11" t="s">
        <v>151</v>
      </c>
      <c r="B109" s="37"/>
      <c r="D109" s="37"/>
    </row>
    <row r="110" spans="1:4" ht="13.8" x14ac:dyDescent="0.25">
      <c r="A110" s="9"/>
      <c r="B110" s="37"/>
      <c r="D110" s="37"/>
    </row>
    <row r="111" spans="1:4" ht="18" x14ac:dyDescent="0.25">
      <c r="A111" s="24" t="s">
        <v>39</v>
      </c>
      <c r="B111" s="44"/>
      <c r="D111" s="44"/>
    </row>
    <row r="112" spans="1:4" ht="24" x14ac:dyDescent="0.25">
      <c r="A112" s="1" t="s">
        <v>40</v>
      </c>
      <c r="B112" s="30"/>
      <c r="C112" s="41" t="s">
        <v>41</v>
      </c>
      <c r="D112" s="30" t="s">
        <v>41</v>
      </c>
    </row>
    <row r="113" spans="1:4" x14ac:dyDescent="0.25">
      <c r="A113" s="14" t="s">
        <v>109</v>
      </c>
      <c r="B113" s="31">
        <v>80.5</v>
      </c>
      <c r="C113" s="41">
        <v>65</v>
      </c>
      <c r="D113" s="31">
        <f t="shared" ref="D113:D176" si="8">C113*1.05</f>
        <v>68.25</v>
      </c>
    </row>
    <row r="114" spans="1:4" x14ac:dyDescent="0.25">
      <c r="A114" s="25" t="s">
        <v>124</v>
      </c>
      <c r="B114" s="31"/>
      <c r="D114" s="31"/>
    </row>
    <row r="115" spans="1:4" x14ac:dyDescent="0.25">
      <c r="A115" s="14" t="s">
        <v>56</v>
      </c>
      <c r="B115" s="31">
        <v>39</v>
      </c>
      <c r="C115" s="41">
        <v>31.5</v>
      </c>
      <c r="D115" s="31">
        <f t="shared" si="8"/>
        <v>33.075000000000003</v>
      </c>
    </row>
    <row r="116" spans="1:4" x14ac:dyDescent="0.25">
      <c r="A116" s="14" t="s">
        <v>125</v>
      </c>
      <c r="B116" s="31">
        <v>39</v>
      </c>
      <c r="C116" s="41">
        <v>31.5</v>
      </c>
      <c r="D116" s="31">
        <f t="shared" si="8"/>
        <v>33.075000000000003</v>
      </c>
    </row>
    <row r="117" spans="1:4" x14ac:dyDescent="0.25">
      <c r="A117" s="15" t="s">
        <v>57</v>
      </c>
      <c r="B117" s="31">
        <v>45</v>
      </c>
      <c r="C117" s="41">
        <v>36.299999999999997</v>
      </c>
      <c r="D117" s="31">
        <f t="shared" si="8"/>
        <v>38.115000000000002</v>
      </c>
    </row>
    <row r="118" spans="1:4" x14ac:dyDescent="0.25">
      <c r="A118" s="14" t="s">
        <v>126</v>
      </c>
      <c r="B118" s="31">
        <v>39</v>
      </c>
      <c r="C118" s="41">
        <v>31.5</v>
      </c>
      <c r="D118" s="31">
        <f t="shared" si="8"/>
        <v>33.075000000000003</v>
      </c>
    </row>
    <row r="119" spans="1:4" x14ac:dyDescent="0.25">
      <c r="A119" s="14" t="s">
        <v>118</v>
      </c>
      <c r="B119" s="31">
        <v>50.2</v>
      </c>
      <c r="C119" s="41">
        <v>40.6</v>
      </c>
      <c r="D119" s="31">
        <f t="shared" si="8"/>
        <v>42.63</v>
      </c>
    </row>
    <row r="120" spans="1:4" x14ac:dyDescent="0.25">
      <c r="A120" s="42" t="s">
        <v>152</v>
      </c>
      <c r="B120" s="31">
        <v>39</v>
      </c>
      <c r="C120" s="41">
        <v>39.200000000000003</v>
      </c>
      <c r="D120" s="31">
        <f t="shared" si="8"/>
        <v>41.160000000000004</v>
      </c>
    </row>
    <row r="121" spans="1:4" x14ac:dyDescent="0.25">
      <c r="A121" s="17" t="s">
        <v>153</v>
      </c>
      <c r="B121" s="31">
        <v>48.5</v>
      </c>
      <c r="C121" s="41">
        <v>31.5</v>
      </c>
      <c r="D121" s="31">
        <f t="shared" si="8"/>
        <v>33.075000000000003</v>
      </c>
    </row>
    <row r="122" spans="1:4" x14ac:dyDescent="0.25">
      <c r="A122" s="18" t="s">
        <v>82</v>
      </c>
      <c r="B122" s="31">
        <v>67.400000000000006</v>
      </c>
      <c r="C122" s="41">
        <v>54.5</v>
      </c>
      <c r="D122" s="31">
        <f t="shared" si="8"/>
        <v>57.225000000000001</v>
      </c>
    </row>
    <row r="123" spans="1:4" x14ac:dyDescent="0.25">
      <c r="A123" s="14" t="s">
        <v>111</v>
      </c>
      <c r="B123" s="31">
        <v>67.400000000000006</v>
      </c>
      <c r="C123" s="41">
        <v>54.5</v>
      </c>
      <c r="D123" s="31">
        <f t="shared" si="8"/>
        <v>57.225000000000001</v>
      </c>
    </row>
    <row r="124" spans="1:4" x14ac:dyDescent="0.25">
      <c r="A124" s="14" t="s">
        <v>112</v>
      </c>
      <c r="B124" s="31">
        <v>30.2</v>
      </c>
      <c r="C124" s="41">
        <v>24.4</v>
      </c>
      <c r="D124" s="31">
        <f t="shared" si="8"/>
        <v>25.62</v>
      </c>
    </row>
    <row r="125" spans="1:4" x14ac:dyDescent="0.25">
      <c r="A125" s="14" t="s">
        <v>64</v>
      </c>
      <c r="B125" s="31">
        <v>22.6</v>
      </c>
      <c r="C125" s="41">
        <v>18.2</v>
      </c>
      <c r="D125" s="31">
        <f t="shared" si="8"/>
        <v>19.11</v>
      </c>
    </row>
    <row r="126" spans="1:4" x14ac:dyDescent="0.25">
      <c r="A126" s="14" t="s">
        <v>127</v>
      </c>
      <c r="B126" s="31">
        <v>22.6</v>
      </c>
      <c r="C126" s="41">
        <v>18.2</v>
      </c>
      <c r="D126" s="31">
        <f t="shared" si="8"/>
        <v>19.11</v>
      </c>
    </row>
    <row r="127" spans="1:4" x14ac:dyDescent="0.25">
      <c r="A127" s="17" t="s">
        <v>66</v>
      </c>
      <c r="B127" s="31">
        <v>33.9</v>
      </c>
      <c r="C127" s="41">
        <v>27.3</v>
      </c>
      <c r="D127" s="31">
        <f t="shared" si="8"/>
        <v>28.665000000000003</v>
      </c>
    </row>
    <row r="128" spans="1:4" ht="25.5" customHeight="1" x14ac:dyDescent="0.25">
      <c r="A128" s="1" t="s">
        <v>42</v>
      </c>
      <c r="B128" s="31"/>
      <c r="D128" s="31"/>
    </row>
    <row r="129" spans="1:4" x14ac:dyDescent="0.25">
      <c r="A129" s="14" t="s">
        <v>113</v>
      </c>
      <c r="B129" s="31">
        <v>76.2</v>
      </c>
      <c r="C129" s="41">
        <v>61.6</v>
      </c>
      <c r="D129" s="31">
        <f t="shared" si="8"/>
        <v>64.680000000000007</v>
      </c>
    </row>
    <row r="130" spans="1:4" x14ac:dyDescent="0.25">
      <c r="A130" s="25" t="s">
        <v>16</v>
      </c>
      <c r="B130" s="31"/>
      <c r="D130" s="31"/>
    </row>
    <row r="131" spans="1:4" x14ac:dyDescent="0.25">
      <c r="A131" s="14" t="s">
        <v>17</v>
      </c>
      <c r="B131" s="31">
        <v>33.9</v>
      </c>
      <c r="C131" s="41">
        <v>27.3</v>
      </c>
      <c r="D131" s="31">
        <f t="shared" si="8"/>
        <v>28.665000000000003</v>
      </c>
    </row>
    <row r="132" spans="1:4" x14ac:dyDescent="0.25">
      <c r="A132" s="14" t="s">
        <v>18</v>
      </c>
      <c r="B132" s="31">
        <v>39</v>
      </c>
      <c r="C132" s="41">
        <v>31.5</v>
      </c>
      <c r="D132" s="31">
        <f t="shared" si="8"/>
        <v>33.075000000000003</v>
      </c>
    </row>
    <row r="133" spans="1:4" x14ac:dyDescent="0.25">
      <c r="A133" s="14" t="s">
        <v>114</v>
      </c>
      <c r="B133" s="31">
        <v>45</v>
      </c>
      <c r="C133" s="41">
        <v>36.299999999999997</v>
      </c>
      <c r="D133" s="31">
        <f t="shared" si="8"/>
        <v>38.115000000000002</v>
      </c>
    </row>
    <row r="134" spans="1:4" x14ac:dyDescent="0.25">
      <c r="A134" s="14" t="s">
        <v>115</v>
      </c>
      <c r="B134" s="31">
        <v>39</v>
      </c>
      <c r="C134" s="41">
        <v>31.5</v>
      </c>
      <c r="D134" s="31">
        <f t="shared" si="8"/>
        <v>33.075000000000003</v>
      </c>
    </row>
    <row r="135" spans="1:4" x14ac:dyDescent="0.25">
      <c r="A135" s="14" t="s">
        <v>70</v>
      </c>
      <c r="B135" s="31">
        <v>45</v>
      </c>
      <c r="C135" s="41">
        <v>36.299999999999997</v>
      </c>
      <c r="D135" s="31">
        <f t="shared" si="8"/>
        <v>38.115000000000002</v>
      </c>
    </row>
    <row r="136" spans="1:4" x14ac:dyDescent="0.25">
      <c r="A136" s="14" t="s">
        <v>71</v>
      </c>
      <c r="B136" s="31">
        <v>33.9</v>
      </c>
      <c r="C136" s="41">
        <v>27.3</v>
      </c>
      <c r="D136" s="31">
        <f t="shared" si="8"/>
        <v>28.665000000000003</v>
      </c>
    </row>
    <row r="137" spans="1:4" x14ac:dyDescent="0.25">
      <c r="A137" s="14" t="s">
        <v>128</v>
      </c>
      <c r="B137" s="31">
        <v>22.6</v>
      </c>
      <c r="C137" s="41">
        <v>18.2</v>
      </c>
      <c r="D137" s="31">
        <f t="shared" si="8"/>
        <v>19.11</v>
      </c>
    </row>
    <row r="138" spans="1:4" x14ac:dyDescent="0.25">
      <c r="A138" s="16" t="s">
        <v>73</v>
      </c>
      <c r="B138" s="31">
        <v>33.9</v>
      </c>
      <c r="C138" s="41">
        <v>27.3</v>
      </c>
      <c r="D138" s="31">
        <f t="shared" si="8"/>
        <v>28.665000000000003</v>
      </c>
    </row>
    <row r="139" spans="1:4" x14ac:dyDescent="0.25">
      <c r="A139" s="14" t="s">
        <v>116</v>
      </c>
      <c r="B139" s="31">
        <v>14.4</v>
      </c>
      <c r="C139" s="41">
        <v>11.5</v>
      </c>
      <c r="D139" s="31">
        <f t="shared" si="8"/>
        <v>12.075000000000001</v>
      </c>
    </row>
    <row r="140" spans="1:4" x14ac:dyDescent="0.25">
      <c r="A140" s="14" t="s">
        <v>75</v>
      </c>
      <c r="B140" s="31">
        <v>54.5</v>
      </c>
      <c r="C140" s="41">
        <v>44</v>
      </c>
      <c r="D140" s="31">
        <f t="shared" si="8"/>
        <v>46.2</v>
      </c>
    </row>
    <row r="141" spans="1:4" x14ac:dyDescent="0.25">
      <c r="A141" s="14" t="s">
        <v>129</v>
      </c>
      <c r="B141" s="31">
        <v>22.6</v>
      </c>
      <c r="C141" s="41">
        <v>18.2</v>
      </c>
      <c r="D141" s="31">
        <f t="shared" si="8"/>
        <v>19.11</v>
      </c>
    </row>
    <row r="142" spans="1:4" x14ac:dyDescent="0.25">
      <c r="A142" s="14" t="s">
        <v>77</v>
      </c>
      <c r="B142" s="31">
        <v>22.6</v>
      </c>
      <c r="C142" s="41">
        <v>18.2</v>
      </c>
      <c r="D142" s="31">
        <f t="shared" si="8"/>
        <v>19.11</v>
      </c>
    </row>
    <row r="143" spans="1:4" x14ac:dyDescent="0.25">
      <c r="A143" s="14" t="s">
        <v>19</v>
      </c>
      <c r="B143" s="31">
        <v>48.5</v>
      </c>
      <c r="C143" s="41">
        <v>39.200000000000003</v>
      </c>
      <c r="D143" s="31">
        <f t="shared" si="8"/>
        <v>41.160000000000004</v>
      </c>
    </row>
    <row r="144" spans="1:4" ht="28.5" customHeight="1" x14ac:dyDescent="0.25">
      <c r="A144" s="1" t="s">
        <v>123</v>
      </c>
      <c r="B144" s="31"/>
      <c r="D144" s="31"/>
    </row>
    <row r="145" spans="1:5" x14ac:dyDescent="0.25">
      <c r="A145" s="14" t="s">
        <v>78</v>
      </c>
      <c r="B145" s="31">
        <v>106.9</v>
      </c>
      <c r="C145" s="41">
        <v>86.5</v>
      </c>
      <c r="D145" s="31">
        <f t="shared" si="8"/>
        <v>90.825000000000003</v>
      </c>
    </row>
    <row r="146" spans="1:5" x14ac:dyDescent="0.25">
      <c r="A146" s="14" t="s">
        <v>130</v>
      </c>
      <c r="B146" s="31">
        <v>67.400000000000006</v>
      </c>
      <c r="C146" s="41">
        <v>54.5</v>
      </c>
      <c r="D146" s="31">
        <f t="shared" si="8"/>
        <v>57.225000000000001</v>
      </c>
    </row>
    <row r="147" spans="1:5" x14ac:dyDescent="0.25">
      <c r="A147" s="16" t="s">
        <v>15</v>
      </c>
      <c r="B147" s="31">
        <v>67.400000000000006</v>
      </c>
      <c r="C147" s="41">
        <v>54.5</v>
      </c>
      <c r="D147" s="31">
        <f t="shared" si="8"/>
        <v>57.225000000000001</v>
      </c>
    </row>
    <row r="148" spans="1:5" x14ac:dyDescent="0.25">
      <c r="A148" s="14" t="s">
        <v>80</v>
      </c>
      <c r="B148" s="31">
        <v>78.099999999999994</v>
      </c>
      <c r="C148" s="41">
        <v>63.1</v>
      </c>
      <c r="D148" s="31">
        <f t="shared" si="8"/>
        <v>66.25500000000001</v>
      </c>
    </row>
    <row r="149" spans="1:5" ht="23.25" customHeight="1" x14ac:dyDescent="0.25">
      <c r="A149" s="1" t="s">
        <v>44</v>
      </c>
      <c r="B149" s="31"/>
      <c r="D149" s="31"/>
    </row>
    <row r="150" spans="1:5" x14ac:dyDescent="0.25">
      <c r="A150" s="15" t="s">
        <v>81</v>
      </c>
      <c r="B150" s="31">
        <v>78.099999999999994</v>
      </c>
      <c r="C150" s="41">
        <v>63.1</v>
      </c>
      <c r="D150" s="31">
        <f t="shared" si="8"/>
        <v>66.25500000000001</v>
      </c>
    </row>
    <row r="151" spans="1:5" x14ac:dyDescent="0.25">
      <c r="A151" s="14" t="s">
        <v>82</v>
      </c>
      <c r="B151" s="31">
        <v>67.400000000000006</v>
      </c>
      <c r="C151" s="41">
        <v>54.5</v>
      </c>
      <c r="D151" s="31">
        <f t="shared" si="8"/>
        <v>57.225000000000001</v>
      </c>
    </row>
    <row r="152" spans="1:5" x14ac:dyDescent="0.25">
      <c r="A152" s="16" t="s">
        <v>117</v>
      </c>
      <c r="B152" s="31">
        <v>128.6</v>
      </c>
      <c r="C152" s="41">
        <v>104.1</v>
      </c>
      <c r="D152" s="31">
        <f t="shared" si="8"/>
        <v>109.30499999999999</v>
      </c>
    </row>
    <row r="153" spans="1:5" x14ac:dyDescent="0.25">
      <c r="A153" s="14" t="s">
        <v>83</v>
      </c>
      <c r="B153" s="31">
        <v>67.400000000000006</v>
      </c>
      <c r="C153" s="41">
        <v>54.5</v>
      </c>
      <c r="D153" s="31">
        <f t="shared" si="8"/>
        <v>57.225000000000001</v>
      </c>
    </row>
    <row r="154" spans="1:5" ht="21" customHeight="1" x14ac:dyDescent="0.25">
      <c r="A154" s="14" t="s">
        <v>59</v>
      </c>
      <c r="B154" s="31">
        <v>50.2</v>
      </c>
      <c r="C154" s="41">
        <v>40.6</v>
      </c>
      <c r="D154" s="31">
        <f t="shared" si="8"/>
        <v>42.63</v>
      </c>
    </row>
    <row r="155" spans="1:5" ht="18" customHeight="1" x14ac:dyDescent="0.25">
      <c r="A155" s="14" t="s">
        <v>119</v>
      </c>
      <c r="B155" s="31">
        <v>56.2</v>
      </c>
      <c r="C155" s="41">
        <v>45.4</v>
      </c>
      <c r="D155" s="31">
        <f t="shared" si="8"/>
        <v>47.67</v>
      </c>
    </row>
    <row r="156" spans="1:5" hidden="1" x14ac:dyDescent="0.25">
      <c r="A156" s="14" t="s">
        <v>131</v>
      </c>
      <c r="B156" s="31">
        <f t="shared" ref="B156" si="9">ROUND(D156,1)</f>
        <v>0</v>
      </c>
      <c r="C156" s="41">
        <v>0</v>
      </c>
      <c r="D156" s="31">
        <f t="shared" si="8"/>
        <v>0</v>
      </c>
      <c r="E156" s="59">
        <f t="shared" ref="E156" si="10">B156*1.12</f>
        <v>0</v>
      </c>
    </row>
    <row r="157" spans="1:5" x14ac:dyDescent="0.25">
      <c r="A157" s="14" t="s">
        <v>85</v>
      </c>
      <c r="B157" s="31">
        <v>151</v>
      </c>
      <c r="C157" s="41">
        <v>122.2</v>
      </c>
      <c r="D157" s="31">
        <f t="shared" si="8"/>
        <v>128.31</v>
      </c>
    </row>
    <row r="158" spans="1:5" x14ac:dyDescent="0.25">
      <c r="A158" s="14" t="s">
        <v>86</v>
      </c>
      <c r="B158" s="31">
        <v>67.400000000000006</v>
      </c>
      <c r="C158" s="41">
        <v>54.5</v>
      </c>
      <c r="D158" s="31">
        <f t="shared" si="8"/>
        <v>57.225000000000001</v>
      </c>
    </row>
    <row r="159" spans="1:5" ht="30" customHeight="1" x14ac:dyDescent="0.25">
      <c r="A159" s="3" t="s">
        <v>45</v>
      </c>
      <c r="B159" s="31"/>
      <c r="D159" s="31"/>
    </row>
    <row r="160" spans="1:5" x14ac:dyDescent="0.25">
      <c r="A160" s="14" t="s">
        <v>14</v>
      </c>
      <c r="B160" s="31">
        <v>89.1</v>
      </c>
      <c r="C160" s="41">
        <v>72.099999999999994</v>
      </c>
      <c r="D160" s="31">
        <f t="shared" si="8"/>
        <v>75.704999999999998</v>
      </c>
    </row>
    <row r="161" spans="1:4" x14ac:dyDescent="0.25">
      <c r="A161" s="14" t="s">
        <v>120</v>
      </c>
      <c r="B161" s="31">
        <v>61.5</v>
      </c>
      <c r="C161" s="41">
        <v>49.7</v>
      </c>
      <c r="D161" s="31">
        <f t="shared" si="8"/>
        <v>52.185000000000002</v>
      </c>
    </row>
    <row r="162" spans="1:4" x14ac:dyDescent="0.25">
      <c r="A162" s="14" t="s">
        <v>132</v>
      </c>
      <c r="B162" s="31">
        <v>50.2</v>
      </c>
      <c r="C162" s="41">
        <v>40.6</v>
      </c>
      <c r="D162" s="31">
        <f t="shared" si="8"/>
        <v>42.63</v>
      </c>
    </row>
    <row r="163" spans="1:4" x14ac:dyDescent="0.25">
      <c r="A163" s="14" t="s">
        <v>90</v>
      </c>
      <c r="B163" s="31">
        <v>11.4</v>
      </c>
      <c r="C163" s="41">
        <v>9.1</v>
      </c>
      <c r="D163" s="31">
        <f t="shared" si="8"/>
        <v>9.5549999999999997</v>
      </c>
    </row>
    <row r="164" spans="1:4" ht="39.75" customHeight="1" x14ac:dyDescent="0.25">
      <c r="A164" s="1" t="s">
        <v>46</v>
      </c>
      <c r="B164" s="31"/>
      <c r="D164" s="31"/>
    </row>
    <row r="165" spans="1:4" x14ac:dyDescent="0.25">
      <c r="A165" s="14" t="s">
        <v>11</v>
      </c>
      <c r="B165" s="31">
        <v>89.1</v>
      </c>
      <c r="C165" s="41">
        <v>72.099999999999994</v>
      </c>
      <c r="D165" s="31">
        <f t="shared" si="8"/>
        <v>75.704999999999998</v>
      </c>
    </row>
    <row r="166" spans="1:4" x14ac:dyDescent="0.25">
      <c r="A166" s="14" t="s">
        <v>133</v>
      </c>
      <c r="B166" s="31">
        <v>56.2</v>
      </c>
      <c r="C166" s="41">
        <v>45.4</v>
      </c>
      <c r="D166" s="31">
        <f t="shared" si="8"/>
        <v>47.67</v>
      </c>
    </row>
    <row r="167" spans="1:4" x14ac:dyDescent="0.25">
      <c r="A167" s="14" t="s">
        <v>134</v>
      </c>
      <c r="B167" s="31">
        <v>89.1</v>
      </c>
      <c r="C167" s="41">
        <v>72.099999999999994</v>
      </c>
      <c r="D167" s="31">
        <f t="shared" si="8"/>
        <v>75.704999999999998</v>
      </c>
    </row>
    <row r="168" spans="1:4" x14ac:dyDescent="0.25">
      <c r="A168" s="14" t="s">
        <v>135</v>
      </c>
      <c r="B168" s="31">
        <v>89.1</v>
      </c>
      <c r="C168" s="41">
        <v>72.099999999999994</v>
      </c>
      <c r="D168" s="31">
        <f t="shared" si="8"/>
        <v>75.704999999999998</v>
      </c>
    </row>
    <row r="169" spans="1:4" x14ac:dyDescent="0.25">
      <c r="A169" s="14" t="s">
        <v>12</v>
      </c>
      <c r="B169" s="31">
        <v>37.9</v>
      </c>
      <c r="C169" s="41">
        <v>30.6</v>
      </c>
      <c r="D169" s="31">
        <f t="shared" si="8"/>
        <v>32.130000000000003</v>
      </c>
    </row>
    <row r="170" spans="1:4" x14ac:dyDescent="0.25">
      <c r="A170" s="14" t="s">
        <v>13</v>
      </c>
      <c r="B170" s="31">
        <v>22.6</v>
      </c>
      <c r="C170" s="41">
        <v>18.2</v>
      </c>
      <c r="D170" s="31">
        <f t="shared" si="8"/>
        <v>19.11</v>
      </c>
    </row>
    <row r="171" spans="1:4" x14ac:dyDescent="0.25">
      <c r="A171" s="14" t="s">
        <v>97</v>
      </c>
      <c r="B171" s="31">
        <v>23.8</v>
      </c>
      <c r="C171" s="41">
        <v>19.100000000000001</v>
      </c>
      <c r="D171" s="31">
        <f t="shared" si="8"/>
        <v>20.055000000000003</v>
      </c>
    </row>
    <row r="172" spans="1:4" x14ac:dyDescent="0.25">
      <c r="A172" s="16" t="s">
        <v>98</v>
      </c>
      <c r="B172" s="31">
        <v>14.4</v>
      </c>
      <c r="C172" s="41">
        <v>11.5</v>
      </c>
      <c r="D172" s="31">
        <f t="shared" si="8"/>
        <v>12.075000000000001</v>
      </c>
    </row>
    <row r="173" spans="1:4" x14ac:dyDescent="0.25">
      <c r="A173" s="14" t="s">
        <v>121</v>
      </c>
      <c r="B173" s="31">
        <v>33.9</v>
      </c>
      <c r="C173" s="41">
        <v>27.3</v>
      </c>
      <c r="D173" s="31">
        <f t="shared" si="8"/>
        <v>28.665000000000003</v>
      </c>
    </row>
    <row r="174" spans="1:4" x14ac:dyDescent="0.25">
      <c r="A174" s="14" t="s">
        <v>136</v>
      </c>
      <c r="B174" s="31">
        <v>40.9</v>
      </c>
      <c r="C174" s="41">
        <v>33</v>
      </c>
      <c r="D174" s="31">
        <f t="shared" si="8"/>
        <v>34.65</v>
      </c>
    </row>
    <row r="175" spans="1:4" ht="33" customHeight="1" x14ac:dyDescent="0.25">
      <c r="A175" s="1" t="s">
        <v>47</v>
      </c>
      <c r="B175" s="31"/>
      <c r="D175" s="31"/>
    </row>
    <row r="176" spans="1:4" x14ac:dyDescent="0.25">
      <c r="A176" s="14" t="s">
        <v>0</v>
      </c>
      <c r="B176" s="31">
        <v>95</v>
      </c>
      <c r="C176" s="41">
        <v>76.900000000000006</v>
      </c>
      <c r="D176" s="31">
        <f t="shared" si="8"/>
        <v>80.745000000000005</v>
      </c>
    </row>
    <row r="177" spans="1:4" x14ac:dyDescent="0.25">
      <c r="A177" s="14" t="s">
        <v>1</v>
      </c>
      <c r="B177" s="31">
        <v>22.1</v>
      </c>
      <c r="C177" s="41">
        <v>17.8</v>
      </c>
      <c r="D177" s="31">
        <f t="shared" ref="D177:D193" si="11">C177*1.05</f>
        <v>18.690000000000001</v>
      </c>
    </row>
    <row r="178" spans="1:4" x14ac:dyDescent="0.25">
      <c r="A178" s="14" t="s">
        <v>137</v>
      </c>
      <c r="B178" s="31">
        <v>22.1</v>
      </c>
      <c r="C178" s="41">
        <v>17.8</v>
      </c>
      <c r="D178" s="31">
        <f t="shared" si="11"/>
        <v>18.690000000000001</v>
      </c>
    </row>
    <row r="179" spans="1:4" x14ac:dyDescent="0.25">
      <c r="A179" s="14" t="s">
        <v>2</v>
      </c>
      <c r="B179" s="31">
        <v>38.6</v>
      </c>
      <c r="C179" s="41">
        <v>31.1</v>
      </c>
      <c r="D179" s="31">
        <f t="shared" si="11"/>
        <v>32.655000000000001</v>
      </c>
    </row>
    <row r="180" spans="1:4" x14ac:dyDescent="0.25">
      <c r="A180" s="14" t="s">
        <v>138</v>
      </c>
      <c r="B180" s="31">
        <v>11.4</v>
      </c>
      <c r="C180" s="41">
        <v>9.1</v>
      </c>
      <c r="D180" s="31">
        <f t="shared" si="11"/>
        <v>9.5549999999999997</v>
      </c>
    </row>
    <row r="181" spans="1:4" x14ac:dyDescent="0.25">
      <c r="A181" s="14" t="s">
        <v>3</v>
      </c>
      <c r="B181" s="31">
        <v>44.3</v>
      </c>
      <c r="C181" s="41">
        <v>35.799999999999997</v>
      </c>
      <c r="D181" s="31">
        <f t="shared" si="11"/>
        <v>37.589999999999996</v>
      </c>
    </row>
    <row r="182" spans="1:4" x14ac:dyDescent="0.25">
      <c r="A182" s="14" t="s">
        <v>4</v>
      </c>
      <c r="B182" s="31">
        <v>22.6</v>
      </c>
      <c r="C182" s="41">
        <v>18.2</v>
      </c>
      <c r="D182" s="31">
        <f t="shared" si="11"/>
        <v>19.11</v>
      </c>
    </row>
    <row r="183" spans="1:4" x14ac:dyDescent="0.25">
      <c r="A183" s="14" t="s">
        <v>5</v>
      </c>
      <c r="B183" s="31">
        <v>16.7</v>
      </c>
      <c r="C183" s="41">
        <v>13.4</v>
      </c>
      <c r="D183" s="31">
        <f t="shared" si="11"/>
        <v>14.07</v>
      </c>
    </row>
    <row r="184" spans="1:4" x14ac:dyDescent="0.25">
      <c r="A184" s="14" t="s">
        <v>6</v>
      </c>
      <c r="B184" s="31">
        <v>78.099999999999994</v>
      </c>
      <c r="C184" s="41">
        <v>63.1</v>
      </c>
      <c r="D184" s="31">
        <f t="shared" si="11"/>
        <v>66.25500000000001</v>
      </c>
    </row>
    <row r="185" spans="1:4" x14ac:dyDescent="0.25">
      <c r="A185" s="15" t="s">
        <v>7</v>
      </c>
      <c r="B185" s="31">
        <v>15.9</v>
      </c>
      <c r="C185" s="41">
        <v>12.9</v>
      </c>
      <c r="D185" s="31">
        <f t="shared" si="11"/>
        <v>13.545000000000002</v>
      </c>
    </row>
    <row r="186" spans="1:4" x14ac:dyDescent="0.25">
      <c r="A186" s="14" t="s">
        <v>8</v>
      </c>
      <c r="B186" s="31">
        <v>10.7</v>
      </c>
      <c r="C186" s="41">
        <v>8.6</v>
      </c>
      <c r="D186" s="31">
        <f t="shared" si="11"/>
        <v>9.0299999999999994</v>
      </c>
    </row>
    <row r="187" spans="1:4" x14ac:dyDescent="0.25">
      <c r="A187" s="14" t="s">
        <v>9</v>
      </c>
      <c r="B187" s="31">
        <v>15.9</v>
      </c>
      <c r="C187" s="41">
        <v>12.9</v>
      </c>
      <c r="D187" s="31">
        <f t="shared" si="11"/>
        <v>13.545000000000002</v>
      </c>
    </row>
    <row r="188" spans="1:4" x14ac:dyDescent="0.25">
      <c r="A188" s="14" t="s">
        <v>10</v>
      </c>
      <c r="B188" s="31">
        <v>78.099999999999994</v>
      </c>
      <c r="C188" s="41">
        <v>63.1</v>
      </c>
      <c r="D188" s="31">
        <f t="shared" si="11"/>
        <v>66.25500000000001</v>
      </c>
    </row>
    <row r="189" spans="1:4" x14ac:dyDescent="0.25">
      <c r="A189" s="14" t="s">
        <v>106</v>
      </c>
      <c r="B189" s="31">
        <v>43.2</v>
      </c>
      <c r="C189" s="41">
        <v>34.9</v>
      </c>
      <c r="D189" s="31">
        <f t="shared" si="11"/>
        <v>36.645000000000003</v>
      </c>
    </row>
    <row r="190" spans="1:4" x14ac:dyDescent="0.25">
      <c r="A190" s="14" t="s">
        <v>108</v>
      </c>
      <c r="B190" s="31">
        <v>167.7</v>
      </c>
      <c r="C190" s="41">
        <v>135.69999999999999</v>
      </c>
      <c r="D190" s="31">
        <f t="shared" si="11"/>
        <v>142.48499999999999</v>
      </c>
    </row>
    <row r="191" spans="1:4" ht="37.5" customHeight="1" x14ac:dyDescent="0.25">
      <c r="A191" s="26" t="s">
        <v>51</v>
      </c>
      <c r="B191" s="31"/>
      <c r="D191" s="31"/>
    </row>
    <row r="192" spans="1:4" x14ac:dyDescent="0.25">
      <c r="A192" s="13" t="s">
        <v>122</v>
      </c>
      <c r="B192" s="31">
        <v>62.5</v>
      </c>
      <c r="C192" s="41">
        <v>50.6</v>
      </c>
      <c r="D192" s="31">
        <f t="shared" si="11"/>
        <v>53.13</v>
      </c>
    </row>
    <row r="193" spans="1:4" x14ac:dyDescent="0.25">
      <c r="A193" s="13" t="s">
        <v>110</v>
      </c>
      <c r="B193" s="31">
        <v>15.9</v>
      </c>
      <c r="C193" s="41">
        <v>12.9</v>
      </c>
      <c r="D193" s="31">
        <f t="shared" si="11"/>
        <v>13.545000000000002</v>
      </c>
    </row>
    <row r="194" spans="1:4" ht="25.5" customHeight="1" x14ac:dyDescent="0.25">
      <c r="A194" s="46" t="s">
        <v>49</v>
      </c>
      <c r="B194" s="47"/>
      <c r="D194" s="47"/>
    </row>
    <row r="195" spans="1:4" ht="17.399999999999999" x14ac:dyDescent="0.25">
      <c r="A195" s="49" t="s">
        <v>50</v>
      </c>
      <c r="B195" s="45"/>
      <c r="D195" s="45"/>
    </row>
    <row r="196" spans="1:4" x14ac:dyDescent="0.25">
      <c r="A196" s="48" t="s">
        <v>20</v>
      </c>
      <c r="B196" s="31">
        <v>100.4</v>
      </c>
      <c r="C196" s="41">
        <v>81.2</v>
      </c>
      <c r="D196" s="31">
        <f t="shared" ref="D196:D204" si="12">C196*1.05</f>
        <v>85.26</v>
      </c>
    </row>
    <row r="197" spans="1:4" x14ac:dyDescent="0.25">
      <c r="A197" s="6" t="s">
        <v>21</v>
      </c>
      <c r="B197" s="31">
        <v>145.19999999999999</v>
      </c>
      <c r="C197" s="41">
        <v>117.5</v>
      </c>
      <c r="D197" s="31">
        <f t="shared" si="12"/>
        <v>123.375</v>
      </c>
    </row>
    <row r="198" spans="1:4" x14ac:dyDescent="0.25">
      <c r="A198" s="6" t="s">
        <v>22</v>
      </c>
      <c r="B198" s="31">
        <v>234.1</v>
      </c>
      <c r="C198" s="41">
        <v>189.5</v>
      </c>
      <c r="D198" s="31">
        <f t="shared" si="12"/>
        <v>198.97499999999999</v>
      </c>
    </row>
    <row r="199" spans="1:4" x14ac:dyDescent="0.25">
      <c r="A199" s="6" t="s">
        <v>23</v>
      </c>
      <c r="B199" s="31">
        <v>323.3</v>
      </c>
      <c r="C199" s="41">
        <v>261.7</v>
      </c>
      <c r="D199" s="31">
        <f t="shared" si="12"/>
        <v>274.78500000000003</v>
      </c>
    </row>
    <row r="200" spans="1:4" x14ac:dyDescent="0.25">
      <c r="A200" s="50" t="s">
        <v>24</v>
      </c>
      <c r="B200" s="51">
        <v>424.1</v>
      </c>
      <c r="C200" s="41">
        <v>343.3</v>
      </c>
      <c r="D200" s="31">
        <f t="shared" si="12"/>
        <v>360.46500000000003</v>
      </c>
    </row>
    <row r="201" spans="1:4" ht="27.6" x14ac:dyDescent="0.25">
      <c r="A201" s="58" t="s">
        <v>54</v>
      </c>
      <c r="B201" s="55"/>
      <c r="C201" s="31"/>
      <c r="D201" s="31"/>
    </row>
    <row r="202" spans="1:4" x14ac:dyDescent="0.25">
      <c r="A202" s="57" t="s">
        <v>139</v>
      </c>
      <c r="B202" s="56">
        <v>76</v>
      </c>
      <c r="C202" s="31">
        <v>52.6</v>
      </c>
      <c r="D202" s="31">
        <f t="shared" si="12"/>
        <v>55.230000000000004</v>
      </c>
    </row>
    <row r="203" spans="1:4" x14ac:dyDescent="0.25">
      <c r="A203" s="53" t="s">
        <v>140</v>
      </c>
      <c r="B203" s="52">
        <v>76</v>
      </c>
      <c r="C203" s="31">
        <v>52.6</v>
      </c>
      <c r="D203" s="31">
        <f t="shared" si="12"/>
        <v>55.230000000000004</v>
      </c>
    </row>
    <row r="204" spans="1:4" x14ac:dyDescent="0.25">
      <c r="A204" s="53" t="s">
        <v>155</v>
      </c>
      <c r="B204" s="52">
        <v>25</v>
      </c>
      <c r="C204" s="41">
        <v>17.5</v>
      </c>
      <c r="D204" s="31">
        <f t="shared" si="12"/>
        <v>18.375</v>
      </c>
    </row>
    <row r="205" spans="1:4" x14ac:dyDescent="0.25">
      <c r="A205" s="53" t="s">
        <v>141</v>
      </c>
      <c r="B205" s="52">
        <v>32</v>
      </c>
      <c r="C205" s="41">
        <v>22</v>
      </c>
      <c r="D205" s="31">
        <f t="shared" ref="D205:D207" si="13">C205*1.05</f>
        <v>23.1</v>
      </c>
    </row>
    <row r="206" spans="1:4" ht="23.4" x14ac:dyDescent="0.25">
      <c r="A206" s="53" t="s">
        <v>142</v>
      </c>
      <c r="B206" s="52">
        <v>76</v>
      </c>
      <c r="C206" s="31">
        <v>52.6</v>
      </c>
      <c r="D206" s="31">
        <f t="shared" si="13"/>
        <v>55.230000000000004</v>
      </c>
    </row>
    <row r="207" spans="1:4" x14ac:dyDescent="0.25">
      <c r="A207" s="54" t="s">
        <v>146</v>
      </c>
      <c r="B207" s="52">
        <v>76</v>
      </c>
      <c r="C207" s="31">
        <v>45.5</v>
      </c>
      <c r="D207" s="31">
        <f t="shared" si="13"/>
        <v>47.774999999999999</v>
      </c>
    </row>
    <row r="208" spans="1:4" x14ac:dyDescent="0.25">
      <c r="A208" s="12"/>
      <c r="B208" s="39"/>
      <c r="C208" s="31"/>
      <c r="D208" s="39"/>
    </row>
    <row r="209" spans="1:4" ht="20.399999999999999" x14ac:dyDescent="0.25">
      <c r="A209" s="23"/>
      <c r="B209" s="40"/>
      <c r="C209" s="31" t="s">
        <v>55</v>
      </c>
      <c r="D209" s="40" t="s">
        <v>55</v>
      </c>
    </row>
    <row r="212" spans="1:4" x14ac:dyDescent="0.25">
      <c r="C212" s="31"/>
    </row>
    <row r="213" spans="1:4" x14ac:dyDescent="0.25">
      <c r="C213" s="31"/>
    </row>
  </sheetData>
  <mergeCells count="5">
    <mergeCell ref="A6:B6"/>
    <mergeCell ref="A7:B7"/>
    <mergeCell ref="A8:B8"/>
    <mergeCell ref="A9:B9"/>
    <mergeCell ref="A10:B10"/>
  </mergeCells>
  <phoneticPr fontId="18" type="noConversion"/>
  <pageMargins left="0.78740157480314965" right="0.23622047244094491" top="0.27" bottom="0.48" header="0.19685039370078741" footer="0.15748031496062992"/>
  <pageSetup paperSize="9" orientation="portrait" r:id="rId1"/>
  <headerFooter alignWithMargins="0"/>
  <cellWatches>
    <cellWatch r="H11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Прейскурант АО 2021г</vt:lpstr>
      <vt:lpstr>'Прейскурант АО 2021г'!Область_печати</vt:lpstr>
    </vt:vector>
  </TitlesOfParts>
  <Company>-=TopSoft=-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Радковская Татьяна Владимировна</dc:creator>
  <cp:lastModifiedBy>CTY6A</cp:lastModifiedBy>
  <cp:lastPrinted>2020-11-12T14:44:22Z</cp:lastPrinted>
  <dcterms:created xsi:type="dcterms:W3CDTF">2011-04-28T12:43:47Z</dcterms:created>
  <dcterms:modified xsi:type="dcterms:W3CDTF">2020-12-01T13:01:34Z</dcterms:modified>
</cp:coreProperties>
</file>