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b\_myDocuments\Robosub\Electrical\BOM\"/>
    </mc:Choice>
  </mc:AlternateContent>
  <xr:revisionPtr revIDLastSave="0" documentId="13_ncr:1_{3288D7CB-5FDD-448D-A820-AD6F6CD156E3}" xr6:coauthVersionLast="45" xr6:coauthVersionMax="45" xr10:uidLastSave="{00000000-0000-0000-0000-000000000000}"/>
  <bookViews>
    <workbookView xWindow="-120" yWindow="480" windowWidth="29040" windowHeight="15840" xr2:uid="{415FAFE8-2F14-437B-9821-A9930038D118}"/>
  </bookViews>
  <sheets>
    <sheet name="Power_Embedded_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L27" i="1"/>
  <c r="I27" i="1"/>
  <c r="I26" i="1"/>
  <c r="L32" i="1"/>
  <c r="I32" i="1"/>
  <c r="I43" i="1"/>
  <c r="I55" i="1"/>
  <c r="L55" i="1"/>
  <c r="L43" i="1"/>
  <c r="L44" i="1"/>
  <c r="L45" i="1"/>
  <c r="L46" i="1"/>
  <c r="L47" i="1"/>
  <c r="L48" i="1"/>
  <c r="I48" i="1"/>
  <c r="I47" i="1"/>
  <c r="I46" i="1"/>
  <c r="I45" i="1"/>
  <c r="I44" i="1"/>
  <c r="I52" i="1"/>
  <c r="I49" i="1"/>
  <c r="I50" i="1"/>
  <c r="I51" i="1"/>
  <c r="L49" i="1"/>
  <c r="L50" i="1"/>
  <c r="L51" i="1"/>
  <c r="L52" i="1"/>
  <c r="I53" i="1"/>
  <c r="L53" i="1"/>
  <c r="I54" i="1"/>
  <c r="L54" i="1"/>
  <c r="I60" i="1"/>
  <c r="L60" i="1"/>
  <c r="I56" i="1"/>
  <c r="L56" i="1"/>
  <c r="I57" i="1"/>
  <c r="L57" i="1"/>
  <c r="I58" i="1"/>
  <c r="L58" i="1"/>
  <c r="I59" i="1"/>
  <c r="L59" i="1"/>
  <c r="L61" i="1"/>
  <c r="I61" i="1"/>
  <c r="I33" i="1"/>
  <c r="I29" i="1"/>
  <c r="L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8" i="1"/>
  <c r="L29" i="1"/>
  <c r="L30" i="1"/>
  <c r="L31" i="1"/>
  <c r="L34" i="1"/>
  <c r="L35" i="1"/>
  <c r="L36" i="1"/>
  <c r="L37" i="1"/>
  <c r="L38" i="1"/>
  <c r="L39" i="1"/>
  <c r="L40" i="1"/>
  <c r="L41" i="1"/>
  <c r="L42" i="1"/>
  <c r="L62" i="1"/>
  <c r="L63" i="1"/>
  <c r="L64" i="1"/>
  <c r="L65" i="1"/>
  <c r="L66" i="1"/>
  <c r="L67" i="1"/>
  <c r="L68" i="1"/>
  <c r="L69" i="1"/>
  <c r="L70" i="1"/>
  <c r="L2" i="1"/>
  <c r="I70" i="1"/>
  <c r="I66" i="1"/>
  <c r="L71" i="1" l="1"/>
  <c r="I1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8" i="1"/>
  <c r="I30" i="1"/>
  <c r="I31" i="1"/>
  <c r="I34" i="1"/>
  <c r="I35" i="1"/>
  <c r="I36" i="1"/>
  <c r="I37" i="1"/>
  <c r="I38" i="1"/>
  <c r="I39" i="1"/>
  <c r="I40" i="1"/>
  <c r="I41" i="1"/>
  <c r="I42" i="1"/>
  <c r="I62" i="1"/>
  <c r="I63" i="1"/>
  <c r="I64" i="1"/>
  <c r="I65" i="1"/>
  <c r="I67" i="1"/>
  <c r="I68" i="1"/>
  <c r="I69" i="1"/>
  <c r="I2" i="1"/>
</calcChain>
</file>

<file path=xl/sharedStrings.xml><?xml version="1.0" encoding="utf-8"?>
<sst xmlns="http://schemas.openxmlformats.org/spreadsheetml/2006/main" count="413" uniqueCount="309">
  <si>
    <t>Comment</t>
  </si>
  <si>
    <t>Description</t>
  </si>
  <si>
    <t>Footprint</t>
  </si>
  <si>
    <t>Push Button</t>
  </si>
  <si>
    <t/>
  </si>
  <si>
    <t>Tactile Switch SPST-NO Top Actuated Through Hole</t>
  </si>
  <si>
    <t>B1</t>
  </si>
  <si>
    <t>https://www.digikey.com/product-detail/en/te-connectivity-alcoswitch-switches/FSM101/450-1157-ND/701084</t>
  </si>
  <si>
    <t>PUSH BUTTON</t>
  </si>
  <si>
    <t>C1206</t>
  </si>
  <si>
    <t>CAP ALUM POLY 390UF 20% 25V SMD</t>
  </si>
  <si>
    <t>C14, C26</t>
  </si>
  <si>
    <t>https://www.digikey.com/product-detail/en/nichicon/PCV1E391MCL2GS/493-4544-1-ND/2786841</t>
  </si>
  <si>
    <t>PCVXXXXXMCLXGS</t>
  </si>
  <si>
    <t>HMK325C7475KN-TE</t>
  </si>
  <si>
    <t>C27, C28, C30, C35, C36, C38, C40, C41, C55, C56</t>
  </si>
  <si>
    <t>C1210</t>
  </si>
  <si>
    <t>https://www.digikey.com/product-detail/en/nichicon/UUX1J330MNL6GS/493-9972-1-ND/3974043</t>
  </si>
  <si>
    <t>CAP ALUM 33UF 20% 63V SMD</t>
  </si>
  <si>
    <t>C37, C39</t>
  </si>
  <si>
    <t>UUX1J330MNL6GS</t>
  </si>
  <si>
    <t>D1</t>
  </si>
  <si>
    <t>1A Schottky Barrier Rectifier Diode</t>
  </si>
  <si>
    <t>1N58XX</t>
  </si>
  <si>
    <t>1N58xx</t>
  </si>
  <si>
    <t>MMSZ5230B</t>
  </si>
  <si>
    <t>Zener Voltage Regulator, 500 mW, 2-Pin SOD-123, Pb-Free, Tape and Reel</t>
  </si>
  <si>
    <t>D4, D9</t>
  </si>
  <si>
    <t>ONSC-SOD-123-2-425-04_V</t>
  </si>
  <si>
    <t>MBRS340</t>
  </si>
  <si>
    <t>Schottky Rectifier</t>
  </si>
  <si>
    <t>D5, D6, D10, D11</t>
  </si>
  <si>
    <t>SCHOTTKY</t>
  </si>
  <si>
    <t>https://www.digikey.com/product-detail/en/infineon-technologies/BAS170WE6327HTSA1/BAS170WE6327HTSA1CT-ND/3819495</t>
  </si>
  <si>
    <t>DIODE SCHOTTKY 70V 70MA SOD323-2</t>
  </si>
  <si>
    <t>D12</t>
  </si>
  <si>
    <t>BAS170W</t>
  </si>
  <si>
    <t>RGB LED Strip</t>
  </si>
  <si>
    <t>LED RGB Strip - Bare Nonaddressable</t>
  </si>
  <si>
    <t>D13</t>
  </si>
  <si>
    <t>HEADER 1X4</t>
  </si>
  <si>
    <t>https://www.digikey.com/product-detail/en/comchip-technology/SS24-HF/641-SS24-HFCT-ND/10443817</t>
  </si>
  <si>
    <t>Molex 43045-0402</t>
  </si>
  <si>
    <t>Micro-Fit 3.0 Right Angle Header, 3.00mm Pitch, Dual Row, 4 Circuits, with Snap-in Plastic Peg PCB Lock, Gold, Glow Wire Capable, Black</t>
  </si>
  <si>
    <t>J1, J2, J3, J5, J6, J7, J8</t>
  </si>
  <si>
    <t>MOLEX43045-0402</t>
  </si>
  <si>
    <t>J4</t>
  </si>
  <si>
    <t>HEADER 1X4 12V</t>
  </si>
  <si>
    <t>IHLP-6767DZ-11</t>
  </si>
  <si>
    <t>15µH Shielded Molded Inductor 14A 14.4 mOhm Max Nonstandard</t>
  </si>
  <si>
    <t>L1, L2</t>
  </si>
  <si>
    <t>https://www.digikey.com/product-detail/en/vishay-dale/IHLP6767GZER150M11/541-1287-1-ND/2139413</t>
  </si>
  <si>
    <t>33µH Shielded Wirewound Inductor 28A 2.5mOhm Max Nonstandard</t>
  </si>
  <si>
    <t>L3</t>
  </si>
  <si>
    <t>PQ2617BHA-330K</t>
  </si>
  <si>
    <t>Molex2002411114</t>
  </si>
  <si>
    <t>P1</t>
  </si>
  <si>
    <t>Header 8X3</t>
  </si>
  <si>
    <t>Connector Header Through Hole 24 position 0.079" (2.00mm)</t>
  </si>
  <si>
    <t>https://www.digikey.com/product-detail/en/samtec-inc/TMMH-108-01-T-T/SAM12190-ND/6692344</t>
  </si>
  <si>
    <t>HEADER 8X3</t>
  </si>
  <si>
    <t>Header 4</t>
  </si>
  <si>
    <t>Header, 4-Pin</t>
  </si>
  <si>
    <t>P4, P6</t>
  </si>
  <si>
    <t>https://www.digikey.com/product-detail/en/DF13-4P-1.25DSA/H2193-ND/241767</t>
  </si>
  <si>
    <t>DF13-4P-1.25DSA</t>
  </si>
  <si>
    <t>FTSH-105-01-L-DV-K-TR</t>
  </si>
  <si>
    <t>CONN HEADER 10POS DUAL .05" SMD</t>
  </si>
  <si>
    <t>P8</t>
  </si>
  <si>
    <t>https://www.digikey.com/product-detail/en/samtec-inc/FTSH-105-01-L-DV-K-TR/SAM13165CT-ND/8827920</t>
  </si>
  <si>
    <t>P9</t>
  </si>
  <si>
    <t>HDR1X4</t>
  </si>
  <si>
    <t>N-Channel TrenchMOS Intermediate Level FET, 40 V, 50 A, 3-Pin SOT428, Tape and Reel</t>
  </si>
  <si>
    <t>Q2, Q3, Q4, Q5, Q6, Q7, Q8, Q9</t>
  </si>
  <si>
    <t>NXP-SOT428_M</t>
  </si>
  <si>
    <t>N-Channel MOSFET</t>
  </si>
  <si>
    <t>Q10, Q11</t>
  </si>
  <si>
    <t>BSC028N06LS3</t>
  </si>
  <si>
    <t>DMN1019USN</t>
  </si>
  <si>
    <t>12V N-Channel Enhancement Mode MOSFET</t>
  </si>
  <si>
    <t>Q12, Q13, Q14, Q15, Q16, Q17</t>
  </si>
  <si>
    <t>https://www.digikey.com/product-detail/en/diodes-incorporated/DMN1019USN-13/DMN1019USN-13DICT-ND/4898885</t>
  </si>
  <si>
    <t>SOT-23</t>
  </si>
  <si>
    <t>Resistor</t>
  </si>
  <si>
    <t>R6, R7, R15, R16</t>
  </si>
  <si>
    <t>R1206</t>
  </si>
  <si>
    <t>R21</t>
  </si>
  <si>
    <t>12Z-2010</t>
  </si>
  <si>
    <t>LTC3780EG#PBF</t>
  </si>
  <si>
    <t>Buck-boost Controller, Constant Frequency, Current Mode Control with Power Good Output, 24-pin SOP (G-24), -40 to 85 degC, Pb-Free</t>
  </si>
  <si>
    <t>U1, U2</t>
  </si>
  <si>
    <t>LT-G-24_L</t>
  </si>
  <si>
    <t>LTC3769</t>
  </si>
  <si>
    <t>48V Switching converter</t>
  </si>
  <si>
    <t>U3</t>
  </si>
  <si>
    <t>EFM32PG12B500F1024IM48-C</t>
  </si>
  <si>
    <t>https://www.digikey.com/product-detail/en/silicon-labs/EFM32PG12B500F1024IM48-C/336-5333-ND/8161157</t>
  </si>
  <si>
    <t>ARM® Cortex®-M4 Pearl Gecko Microcontroller IC 32-Bit 40MHz 1MB (1M x 8) FLASH 48-QFN (7x7)</t>
  </si>
  <si>
    <t>U4</t>
  </si>
  <si>
    <t>QFN50P700X700X90-49N</t>
  </si>
  <si>
    <t>R-78E3.3-1.0</t>
  </si>
  <si>
    <t>1A DC/DC Voltage Converter</t>
  </si>
  <si>
    <t>U5</t>
  </si>
  <si>
    <t>R-78EXX-1.0</t>
  </si>
  <si>
    <t>Micro USB</t>
  </si>
  <si>
    <t>USB - micro B USB 2.0 Receptacle Connector 5 Position Surface Mount, Right Angle</t>
  </si>
  <si>
    <t>U6</t>
  </si>
  <si>
    <t>https://www.digikey.com/product-detail/en/molex-llc/1050170001/WM1399CT-ND/2350885</t>
  </si>
  <si>
    <t>MICRO USB</t>
  </si>
  <si>
    <t>FT230x</t>
  </si>
  <si>
    <t>USB to Basic UART IC</t>
  </si>
  <si>
    <t>U7</t>
  </si>
  <si>
    <t>FT230X</t>
  </si>
  <si>
    <t>C29</t>
  </si>
  <si>
    <t>D8</t>
  </si>
  <si>
    <t>D9, D10</t>
  </si>
  <si>
    <t>J1, J2, J3</t>
  </si>
  <si>
    <t>SRR1240-4R7M</t>
  </si>
  <si>
    <t>FIXED IND 4.7UH 6A 18 MOHM SMD</t>
  </si>
  <si>
    <t>L1</t>
  </si>
  <si>
    <t>https://www.digikey.com/product-detail/en/bourns-inc/SRR1240-4R7M/SRR1240-4R7MCT-ND/2127398</t>
  </si>
  <si>
    <t>SRR1240</t>
  </si>
  <si>
    <t>P2, P7</t>
  </si>
  <si>
    <t>Q1, Q2, Q3, Q4, Q9, Q10</t>
  </si>
  <si>
    <t>Q5, Q6, Q7, Q8</t>
  </si>
  <si>
    <t>R16, R17</t>
  </si>
  <si>
    <t>U1</t>
  </si>
  <si>
    <t>PTN78020WAH</t>
  </si>
  <si>
    <t>6A DC DC Converter</t>
  </si>
  <si>
    <t>U2</t>
  </si>
  <si>
    <t>Quantity B1</t>
  </si>
  <si>
    <t>Quantity B2</t>
  </si>
  <si>
    <t>Quantity Req</t>
  </si>
  <si>
    <t>DesignatorB1</t>
  </si>
  <si>
    <t>DesignatorB2</t>
  </si>
  <si>
    <t>Cap 22uF</t>
  </si>
  <si>
    <t>Cap 3.3uF</t>
  </si>
  <si>
    <t>Cap 10nF</t>
  </si>
  <si>
    <t>Cap 100pF</t>
  </si>
  <si>
    <t>Cap 4.7uF</t>
  </si>
  <si>
    <t>Cap 1nF</t>
  </si>
  <si>
    <t>Cap 220nF</t>
  </si>
  <si>
    <t>C10, C12, C22, C24</t>
  </si>
  <si>
    <t>C1, C2, C3, C13, C15, C25</t>
  </si>
  <si>
    <t>Cap 47nF</t>
  </si>
  <si>
    <t>C6, C11, C18,C23, C32</t>
  </si>
  <si>
    <t>Cap 100nF</t>
  </si>
  <si>
    <t>Cap 15nF</t>
  </si>
  <si>
    <t>C34</t>
  </si>
  <si>
    <t>Cap 33uF</t>
  </si>
  <si>
    <t>Cap 390uF</t>
  </si>
  <si>
    <t>Cap 1uF</t>
  </si>
  <si>
    <t>C42</t>
  </si>
  <si>
    <t>Cap 47pF</t>
  </si>
  <si>
    <t>C51, C52</t>
  </si>
  <si>
    <t>C33, C45, C46, C53</t>
  </si>
  <si>
    <t>C8, C9, C20, C21, C54</t>
  </si>
  <si>
    <t>Ceramic Capacitor</t>
  </si>
  <si>
    <t>C2, C9</t>
  </si>
  <si>
    <t>C12, C25</t>
  </si>
  <si>
    <t>C1, C14</t>
  </si>
  <si>
    <t>C4, C16</t>
  </si>
  <si>
    <t>C17</t>
  </si>
  <si>
    <t>C16, C21</t>
  </si>
  <si>
    <t>C20, C22</t>
  </si>
  <si>
    <t>C13, C23</t>
  </si>
  <si>
    <t>C6, C7, C26</t>
  </si>
  <si>
    <t>Cap 10uF</t>
  </si>
  <si>
    <t>C48, C49</t>
  </si>
  <si>
    <t>C27, C28</t>
  </si>
  <si>
    <t>C5, C17, C43, C44, C47, C50</t>
  </si>
  <si>
    <t>C10, C18, C19</t>
  </si>
  <si>
    <t>C4, C5, C8, C11, C15</t>
  </si>
  <si>
    <t>C7, C19, C31</t>
  </si>
  <si>
    <t>Capacitor (Semiconductor SIM Model) 4.7uF</t>
  </si>
  <si>
    <t>R1</t>
  </si>
  <si>
    <t>D2, D3, D7, D8, D14, D15, D16</t>
  </si>
  <si>
    <t>D2, D3, D4, D6, D7</t>
  </si>
  <si>
    <t>https://www.digikey.com/product-detail/en/vishay-semiconductor-diodes-division/VS-MBRS340-M3-9AT/112-VS-MBRS340-M3-9ATCT-ND/10718847</t>
  </si>
  <si>
    <t>.5A DC/DC Voltage Converter</t>
  </si>
  <si>
    <t>U8</t>
  </si>
  <si>
    <t>R-78E9.0-0.5</t>
  </si>
  <si>
    <t>https://www.digikey.com/product-detail/en/recom-power/R-78E9-0-0-5/945-2638-5-ND/6010095</t>
  </si>
  <si>
    <t>https://www.digikey.com/product-detail/en/recom-power/R-78E3-3-1-0/945-2409-5-ND/5327711</t>
  </si>
  <si>
    <t>P2, P4</t>
  </si>
  <si>
    <t>C24, C3(spect for 330uF)</t>
  </si>
  <si>
    <t>https://www.digikey.com/product-detail/en/linear-technology-analog-devices/LTC3769EFE-PBF/LTC3769EFE-PBF-ND/4964736</t>
  </si>
  <si>
    <t>https://www.digikey.com/product-detail/en/bourns-inc/PQ2617BHA-330K/PQ2617BHA-330K-ND/7695918</t>
  </si>
  <si>
    <t>P5, P7</t>
  </si>
  <si>
    <t>P3, P5</t>
  </si>
  <si>
    <t>https://www.digikey.com/product-detail/en/2002411114/900-2002411114-ND/10709042?WT.z_cid=ref_neda_dkc_buynow</t>
  </si>
  <si>
    <t>https://www.digikey.com/products/en?keywords=PTN78020WAH</t>
  </si>
  <si>
    <t>https://www.digikey.com/products/en?keywords=Molex 43045-0402</t>
  </si>
  <si>
    <t>https://www.digikey.com/product-detail/en/micro-commercial-co/MMSZ5230B-TP/MMSZ5230B-TPMSCT-ND/4885342</t>
  </si>
  <si>
    <t>https://www.digikey.com/product-detail/en/on-semiconductor/FDD9410-F085/FDD9410-F085CT-ND/5140672</t>
  </si>
  <si>
    <t>FDD9410-F085</t>
  </si>
  <si>
    <t>https://www.digikey.com/product-detail/en/infineon-technologies/BSC028N06LS3GATMA1/BSC028N06LS3GATMA1CT-ND/2231029</t>
  </si>
  <si>
    <t>https://www.digikey.com/product-detail/en/ftdi-future-technology-devices-international-ltd/FT230XS-R/768-1135-1-ND/3029155</t>
  </si>
  <si>
    <t>Requested Quantity</t>
  </si>
  <si>
    <t>Price at req quant</t>
  </si>
  <si>
    <t>Total Price</t>
  </si>
  <si>
    <t>Total:</t>
  </si>
  <si>
    <t>Molex2004561214</t>
  </si>
  <si>
    <t>Board to board connection</t>
  </si>
  <si>
    <t>https://www.digikey.com/product-detail/en/2004561214/900-2004561214-ND/10709201?WT.z_cid=ref_neda_dkc_buynow</t>
  </si>
  <si>
    <t>https://www.digikey.com/product-detail/en/rohm-semiconductor/PMR50HZPJV3L0/RHM-003ATCT-ND/2094555</t>
  </si>
  <si>
    <t>Res 3m</t>
  </si>
  <si>
    <t>Res 18m</t>
  </si>
  <si>
    <t>R6, R7</t>
  </si>
  <si>
    <t>https://www.digikey.com/product-detail/en/yageo/RL1206FR-070R018L/311-018LWCT-ND/3885377</t>
  </si>
  <si>
    <t>R0603</t>
  </si>
  <si>
    <t>https://www.digikey.com/product-detail/en/taiyo-yuden/HMK325C7475KN-TE/587-5038-1-ND/6563881</t>
  </si>
  <si>
    <t>Res 100k</t>
  </si>
  <si>
    <t>https://www.digikey.com/product-detail/en/susumu/RR0816P-104-D/RR08P100KDCT-ND/432772</t>
  </si>
  <si>
    <t>Res 51k</t>
  </si>
  <si>
    <t>Res 100</t>
  </si>
  <si>
    <t>Res 280k</t>
  </si>
  <si>
    <t>Res 20k</t>
  </si>
  <si>
    <t>R9</t>
  </si>
  <si>
    <t>R10</t>
  </si>
  <si>
    <t>R3, R12</t>
  </si>
  <si>
    <t>R5, R8, R14, R17</t>
  </si>
  <si>
    <t>Res 113k</t>
  </si>
  <si>
    <t>Res 2k</t>
  </si>
  <si>
    <t>R19</t>
  </si>
  <si>
    <t>R20</t>
  </si>
  <si>
    <t>Res 30.1k</t>
  </si>
  <si>
    <t>Res 390k</t>
  </si>
  <si>
    <t>Res 10k</t>
  </si>
  <si>
    <t>R22</t>
  </si>
  <si>
    <t>R23</t>
  </si>
  <si>
    <t>R2, R4, R11, R13, R25</t>
  </si>
  <si>
    <t>Res 15k</t>
  </si>
  <si>
    <t>R26</t>
  </si>
  <si>
    <t>Res 47k</t>
  </si>
  <si>
    <t>R18</t>
  </si>
  <si>
    <t>Res 20</t>
  </si>
  <si>
    <t>R27, R28, R29, R30</t>
  </si>
  <si>
    <t>R20, R32</t>
  </si>
  <si>
    <t>Res 4.7k</t>
  </si>
  <si>
    <t>R33, R34</t>
  </si>
  <si>
    <t>Res 27</t>
  </si>
  <si>
    <t>R35, R36</t>
  </si>
  <si>
    <t>Jumper</t>
  </si>
  <si>
    <t>R37</t>
  </si>
  <si>
    <t>R24, R31, R39, R41, R43</t>
  </si>
  <si>
    <t>Res 0</t>
  </si>
  <si>
    <t>Res 1k</t>
  </si>
  <si>
    <t>R38, R40, R42</t>
  </si>
  <si>
    <t>Res 21k</t>
  </si>
  <si>
    <t>R2, R3, R4, R5</t>
  </si>
  <si>
    <t>R11</t>
  </si>
  <si>
    <t>R19, R22</t>
  </si>
  <si>
    <t>R13</t>
  </si>
  <si>
    <t>R12, R14</t>
  </si>
  <si>
    <t>R15, R18</t>
  </si>
  <si>
    <t>Res 8.06k</t>
  </si>
  <si>
    <t>R23, R25, R27</t>
  </si>
  <si>
    <t>R8, R24, R26, R28</t>
  </si>
  <si>
    <t>https://www.digikey.com/product-detail/en/yageo/RC0603JR-070RL/311-0.0GRCT-ND/729622</t>
  </si>
  <si>
    <t>Ordered extras with merge board</t>
  </si>
  <si>
    <t>https://www.digikey.com/product-detail/en/yageo/RC0603FR-07100RL/311-100HRCT-ND/729835</t>
  </si>
  <si>
    <t>https://www.digikey.com/product-detail/en/stackpole-electronics-inc/RMCF0603JT47K0/RMCF0603JT47K0CT-ND/1943199</t>
  </si>
  <si>
    <t>https://www.digikey.com/product-detail/en/w-rth-elektronik/885012208036/732-7692-1-ND/5454319</t>
  </si>
  <si>
    <t>https://www.digikey.com/product-detail/en/w-rth-elektronik/885012208112/732-12140-1-ND/9346160</t>
  </si>
  <si>
    <t>https://www.digikey.com/product-detail/en/stackpole-electronics-inc/RMCF0603JT51K0/RMCF0603JT51K0CT-ND/1943200</t>
  </si>
  <si>
    <t>https://www.digikey.com/product-detail/en/koa-speer-electronics-inc/RK73H1JTTD2803F/2019-RK73H1JTTD2803FCT-ND/9847056</t>
  </si>
  <si>
    <t>https://www.digikey.com/product-detail/en/koa-speer-electronics-inc/RK73B1JTTD203J/2019-RK73B1JTTD203JCT-ND/9846782</t>
  </si>
  <si>
    <t>https://www.digikey.com/product-detail/en/stackpole-electronics-inc/RMCF0603FT21K0/RMCF0603FT21K0CT-ND/2417985</t>
  </si>
  <si>
    <t>GPU Connector</t>
  </si>
  <si>
    <t>https://www.digikey.com/product-detail/en/stackpole-electronics-inc/RMCF0603FT113K/RMCF0603FT113KCT-ND/2417911</t>
  </si>
  <si>
    <t>https://www.digikey.com/product-detail/en/stackpole-electronics-inc/RMCF0603FG30K1/RMCF0603FG30K1CT-ND/4425041</t>
  </si>
  <si>
    <t>https://www.digikey.com/product-detail/en/koa-speer-electronics-inc/RK73B1JTTD394J/2019-RK73B1JTTD394JCT-ND/9846870</t>
  </si>
  <si>
    <t>https://www.digikey.com/product-detail/en/stackpole-electronics-inc/RMCF0603JT27R0/RMCF0603JT27R0CT-ND/2418191</t>
  </si>
  <si>
    <t>https://www.digikey.com/product-detail/en/stackpole-electronics-inc/RMCF0603JG15K0/RMCF0603JG15K0CT-ND/4425129</t>
  </si>
  <si>
    <t>https://www.digikey.com/product-detail/en/stackpole-electronics-inc/RMCF0603JT10K0/RMCF0603JT10K0CT-ND/1943191</t>
  </si>
  <si>
    <t>https://www.digikey.com/product-detail/en/koa-speer-electronics-inc/RK73B1JTTD200J/2019-RK73B1JTTD200JCT-ND/9846827</t>
  </si>
  <si>
    <t>https://www.digikey.com/product-detail/en/stackpole-electronics-inc/RMCF0603JT4K70/RMCF0603JT4K70CT-ND/1943184</t>
  </si>
  <si>
    <t>https://www.digikey.com/product-detail/en/stackpole-electronics-inc/RMCF0603JT1K00/RMCF0603JT1K00CT-ND/1943173</t>
  </si>
  <si>
    <t>https://www.digikey.com/product-detail/en/stackpole-electronics-inc/RMCF0603FT8K06/RMCF0603FT8K06CT-ND/2418150</t>
  </si>
  <si>
    <t>https://www.digikey.com/product-detail/en/samsung-electro-mechanics/CL31C101KBCNNNC/1276-2802-1-ND/3890888</t>
  </si>
  <si>
    <t>https://www.digikey.com/product-detail/en/würth-elektronik/885012008041/732-7885-1-ND/5454512</t>
  </si>
  <si>
    <t>https://www.digikey.com/product-detail/en/würth-elektronik/885012208075/732-8115-1-ND/5454742</t>
  </si>
  <si>
    <t>https://www.digikey.com/product-detail/en/würth-elektronik/885012208082/732-8122-1-ND/5454749</t>
  </si>
  <si>
    <t>https://www.digikey.com/product-detail/en/würth-elektronik/885012208116/732-12230-1-ND/9346250</t>
  </si>
  <si>
    <t>https://www.digikey.com/product-detail/en/kemet/C1206C104K5RAC7800/399-C1206C104K5RAC7800CT-ND/411524</t>
  </si>
  <si>
    <t>https://www.digikey.com/product-detail/en/samsung-electro-mechanics/CL31B224KBFNNNE/1276-1106-1-ND/3889192</t>
  </si>
  <si>
    <t>https://www.digikey.com/product-detail/en/tdk-corporation/C3216X7R1H106K160AC/445-181601-1-ND/9991479</t>
  </si>
  <si>
    <t>https://www.digikey.com/product-detail/en/tdk-corporation/CGA5L1X8L1H335K160AC/445-175271-1-ND/7930966</t>
  </si>
  <si>
    <t>https://www.digikey.com/product-detail/en/samsung-electro-mechanics/CL31X226KAHN3NE/1276-3299-1-ND/3891385</t>
  </si>
  <si>
    <t>https://www.digikey.com/product-detail/en/american-bright-optoelectronics-corporation/AB-FA01206-19700-XA2/2007-AB-FA01206-19700-XA2CT-ND/10270640</t>
  </si>
  <si>
    <t>Cart link:</t>
  </si>
  <si>
    <t>https://www.digikey.com/product-detail/en/molex/0768230343/900-0768230343CT-ND/11192252</t>
  </si>
  <si>
    <t>Molex0768230343</t>
  </si>
  <si>
    <t>https://www.digikey.com/product-detail/en/molex/0470533000/WM9797-ND/3262217</t>
  </si>
  <si>
    <t>Molex0470533000</t>
  </si>
  <si>
    <t>https://www.digikey.com/products/en/connectors-interconnects/rectangular-connectors-housings/319?k=470541000</t>
  </si>
  <si>
    <t>Molex0470541000</t>
  </si>
  <si>
    <t>Molex0008500114</t>
  </si>
  <si>
    <t>https://www.digikey.com/product-detail/en/molex/0008500114/WM1114-ND/26475</t>
  </si>
  <si>
    <t>Hav some in inventory</t>
  </si>
  <si>
    <t>https://www.digikey.com/product-detail/en/taiyo-yuden/UMK316AB7475KL-T/587-2994-1-ND/2714187</t>
  </si>
  <si>
    <t>Does not include shipping, tarrifs, or tax</t>
  </si>
  <si>
    <t>https://americas.rsdelivers.com/product/analog-devices/ltc3780egpbf/analog-devices-ltc3780egpbf-dc-dc-buck-controller/7869950</t>
  </si>
  <si>
    <t>Supplier Link</t>
  </si>
  <si>
    <t>Out of stock in US</t>
  </si>
  <si>
    <t>Other links:</t>
  </si>
  <si>
    <t>Order Quantity:</t>
  </si>
  <si>
    <t>https://www.digikey.com/short/zjdq03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</si>
</sst>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2" xfId="0" applyFont="1" applyFill="1" applyBorder="1"/>
    <xf numFmtId="0" fontId="3" fillId="0" borderId="1" xfId="1" quotePrefix="1" applyBorder="1"/>
    <xf numFmtId="0" fontId="0" fillId="0" borderId="0" xfId="0" quotePrefix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vishay-dale/IHLP6767GZER150M11/541-1287-1-ND/2139413" TargetMode="External"/><Relationship Id="rId18" Type="http://schemas.openxmlformats.org/officeDocument/2006/relationships/hyperlink" Target="https://www.digikey.com/product-detail/en/2002411114/900-2002411114-ND/10709042?WT.z_cid=ref_neda_dkc_buynow" TargetMode="External"/><Relationship Id="rId26" Type="http://schemas.openxmlformats.org/officeDocument/2006/relationships/hyperlink" Target="https://www.digikey.com/product-detail/en/te-connectivity-alcoswitch-switches/FSM101/450-1157-ND/701084" TargetMode="External"/><Relationship Id="rId39" Type="http://schemas.openxmlformats.org/officeDocument/2006/relationships/hyperlink" Target="https://www.digikey.com/product-detail/en/stackpole-electronics-inc/RMCF0603FT21K0/RMCF0603FT21K0CT-ND/2417985" TargetMode="External"/><Relationship Id="rId21" Type="http://schemas.openxmlformats.org/officeDocument/2006/relationships/hyperlink" Target="https://www.digikey.com/product-detail/en/micro-commercial-co/MMSZ5230B-TP/MMSZ5230B-TPMSCT-ND/4885342" TargetMode="External"/><Relationship Id="rId34" Type="http://schemas.openxmlformats.org/officeDocument/2006/relationships/hyperlink" Target="https://www.digikey.com/product-detail/en/w-rth-elektronik/885012208036/732-7692-1-ND/5454319" TargetMode="External"/><Relationship Id="rId42" Type="http://schemas.openxmlformats.org/officeDocument/2006/relationships/hyperlink" Target="https://www.digikey.com/product-detail/en/stackpole-electronics-inc/RMCF0603FG30K1/RMCF0603FG30K1CT-ND/4425041" TargetMode="External"/><Relationship Id="rId47" Type="http://schemas.openxmlformats.org/officeDocument/2006/relationships/hyperlink" Target="https://www.digikey.com/product-detail/en/koa-speer-electronics-inc/RK73B1JTTD200J/2019-RK73B1JTTD200JCT-ND/9846827" TargetMode="External"/><Relationship Id="rId50" Type="http://schemas.openxmlformats.org/officeDocument/2006/relationships/hyperlink" Target="https://www.digikey.com/product-detail/en/stackpole-electronics-inc/RMCF0603FT8K06/RMCF0603FT8K06CT-ND/2418150" TargetMode="External"/><Relationship Id="rId55" Type="http://schemas.openxmlformats.org/officeDocument/2006/relationships/hyperlink" Target="https://www.digikey.com/product-detail/en/w&#252;rth-elektronik/885012208116/732-12230-1-ND/9346250" TargetMode="External"/><Relationship Id="rId63" Type="http://schemas.openxmlformats.org/officeDocument/2006/relationships/hyperlink" Target="https://www.digikey.com/product-detail/en/2004561214/900-2004561214-ND/10709201?WT.z_cid=ref_neda_dkc_buynow" TargetMode="External"/><Relationship Id="rId68" Type="http://schemas.openxmlformats.org/officeDocument/2006/relationships/hyperlink" Target="https://www.digikey.com/products/en?keywords=LTC3780EG%23PBF" TargetMode="External"/><Relationship Id="rId7" Type="http://schemas.openxmlformats.org/officeDocument/2006/relationships/hyperlink" Target="https://www.digikey.com/product-detail/en/recom-power/R-78E9-0-0-5/945-2638-5-ND/6010095" TargetMode="External"/><Relationship Id="rId2" Type="http://schemas.openxmlformats.org/officeDocument/2006/relationships/hyperlink" Target="https://www.digikey.com/product-detail/en/infineon-technologies/BAS170WE6327HTSA1/BAS170WE6327HTSA1CT-ND/3819495" TargetMode="External"/><Relationship Id="rId16" Type="http://schemas.openxmlformats.org/officeDocument/2006/relationships/hyperlink" Target="https://www.digikey.com/product-detail/en/samtec-inc/FTSH-105-01-L-DV-K-TR/SAM13165CT-ND/8827920" TargetMode="External"/><Relationship Id="rId29" Type="http://schemas.openxmlformats.org/officeDocument/2006/relationships/hyperlink" Target="https://www.digikey.com/product-detail/en/taiyo-yuden/HMK325C7475KN-TE/587-5038-1-ND/6563881" TargetMode="External"/><Relationship Id="rId1" Type="http://schemas.openxmlformats.org/officeDocument/2006/relationships/hyperlink" Target="https://www.digikey.com/product-detail/en/comchip-technology/SS24-HF/641-SS24-HFCT-ND/10443817" TargetMode="External"/><Relationship Id="rId6" Type="http://schemas.openxmlformats.org/officeDocument/2006/relationships/hyperlink" Target="https://www.digikey.com/product-detail/en/molex-llc/1050170001/WM1399CT-ND/2350885" TargetMode="External"/><Relationship Id="rId11" Type="http://schemas.openxmlformats.org/officeDocument/2006/relationships/hyperlink" Target="https://www.digikey.com/product-detail/en/silicon-labs/EFM32PG12B500F1024IM48-C/336-5333-ND/8161157" TargetMode="External"/><Relationship Id="rId24" Type="http://schemas.openxmlformats.org/officeDocument/2006/relationships/hyperlink" Target="https://www.digikey.com/products/en?keywords=LTC3780EG%23PBF" TargetMode="External"/><Relationship Id="rId32" Type="http://schemas.openxmlformats.org/officeDocument/2006/relationships/hyperlink" Target="https://www.digikey.com/product-detail/en/yageo/RC0603FR-07100RL/311-100HRCT-ND/729835" TargetMode="External"/><Relationship Id="rId37" Type="http://schemas.openxmlformats.org/officeDocument/2006/relationships/hyperlink" Target="https://www.digikey.com/product-detail/en/koa-speer-electronics-inc/RK73H1JTTD2803F/2019-RK73H1JTTD2803FCT-ND/9847056" TargetMode="External"/><Relationship Id="rId40" Type="http://schemas.openxmlformats.org/officeDocument/2006/relationships/hyperlink" Target="https://www.digikey.com/product-detail/en/stackpole-electronics-inc/RMCF0603FT113K/RMCF0603FT113KCT-ND/2417911" TargetMode="External"/><Relationship Id="rId45" Type="http://schemas.openxmlformats.org/officeDocument/2006/relationships/hyperlink" Target="https://www.digikey.com/product-detail/en/stackpole-electronics-inc/RMCF0603JG15K0/RMCF0603JG15K0CT-ND/4425129" TargetMode="External"/><Relationship Id="rId53" Type="http://schemas.openxmlformats.org/officeDocument/2006/relationships/hyperlink" Target="https://www.digikey.com/product-detail/en/w&#252;rth-elektronik/885012208075/732-8115-1-ND/5454742" TargetMode="External"/><Relationship Id="rId58" Type="http://schemas.openxmlformats.org/officeDocument/2006/relationships/hyperlink" Target="https://www.digikey.com/product-detail/en/tdk-corporation/C3216X7R1H106K160AC/445-181601-1-ND/9991479" TargetMode="External"/><Relationship Id="rId66" Type="http://schemas.openxmlformats.org/officeDocument/2006/relationships/hyperlink" Target="https://www.digikey.com/products/en/connectors-interconnects/rectangular-connectors-housings/319?k=470541000" TargetMode="External"/><Relationship Id="rId5" Type="http://schemas.openxmlformats.org/officeDocument/2006/relationships/hyperlink" Target="https://www.digikey.com/product-detail/en/diodes-incorporated/DMN1019USN-13/DMN1019USN-13DICT-ND/4898885" TargetMode="External"/><Relationship Id="rId15" Type="http://schemas.openxmlformats.org/officeDocument/2006/relationships/hyperlink" Target="https://www.digikey.com/product-detail/en/bourns-inc/PQ2617BHA-330K/PQ2617BHA-330K-ND/7695918" TargetMode="External"/><Relationship Id="rId23" Type="http://schemas.openxmlformats.org/officeDocument/2006/relationships/hyperlink" Target="https://www.digikey.com/product-detail/en/infineon-technologies/BSC028N06LS3GATMA1/BSC028N06LS3GATMA1CT-ND/2231029" TargetMode="External"/><Relationship Id="rId28" Type="http://schemas.openxmlformats.org/officeDocument/2006/relationships/hyperlink" Target="https://www.digikey.com/product-detail/en/yageo/RL1206FR-070R018L/311-018LWCT-ND/3885377" TargetMode="External"/><Relationship Id="rId36" Type="http://schemas.openxmlformats.org/officeDocument/2006/relationships/hyperlink" Target="https://www.digikey.com/product-detail/en/stackpole-electronics-inc/RMCF0603JT51K0/RMCF0603JT51K0CT-ND/1943200" TargetMode="External"/><Relationship Id="rId49" Type="http://schemas.openxmlformats.org/officeDocument/2006/relationships/hyperlink" Target="https://www.digikey.com/product-detail/en/stackpole-electronics-inc/RMCF0603JT1K00/RMCF0603JT1K00CT-ND/1943173" TargetMode="External"/><Relationship Id="rId57" Type="http://schemas.openxmlformats.org/officeDocument/2006/relationships/hyperlink" Target="https://www.digikey.com/product-detail/en/samsung-electro-mechanics/CL31B224KBFNNNE/1276-1106-1-ND/3889192" TargetMode="External"/><Relationship Id="rId61" Type="http://schemas.openxmlformats.org/officeDocument/2006/relationships/hyperlink" Target="https://www.digikey.com/product-detail/en/samsung-electro-mechanics/CL31X226KAHN3NE/1276-3299-1-ND/3891385" TargetMode="External"/><Relationship Id="rId10" Type="http://schemas.openxmlformats.org/officeDocument/2006/relationships/hyperlink" Target="https://www.digikey.com/product-detail/en/bourns-inc/SRR1240-4R7M/SRR1240-4R7MCT-ND/2127398" TargetMode="External"/><Relationship Id="rId19" Type="http://schemas.openxmlformats.org/officeDocument/2006/relationships/hyperlink" Target="https://www.digikey.com/products/en?keywords=PTN78020WAH" TargetMode="External"/><Relationship Id="rId31" Type="http://schemas.openxmlformats.org/officeDocument/2006/relationships/hyperlink" Target="https://www.digikey.com/product-detail/en/yageo/RC0603JR-070RL/311-0.0GRCT-ND/729622" TargetMode="External"/><Relationship Id="rId44" Type="http://schemas.openxmlformats.org/officeDocument/2006/relationships/hyperlink" Target="https://www.digikey.com/product-detail/en/stackpole-electronics-inc/RMCF0603JT27R0/RMCF0603JT27R0CT-ND/2418191" TargetMode="External"/><Relationship Id="rId52" Type="http://schemas.openxmlformats.org/officeDocument/2006/relationships/hyperlink" Target="https://www.digikey.com/product-detail/en/w&#252;rth-elektronik/885012008041/732-7885-1-ND/5454512" TargetMode="External"/><Relationship Id="rId60" Type="http://schemas.openxmlformats.org/officeDocument/2006/relationships/hyperlink" Target="https://www.digikey.com/product-detail/en/taiyo-yuden/UMK316AB7475KL-T/587-2994-1-ND/2714187" TargetMode="External"/><Relationship Id="rId65" Type="http://schemas.openxmlformats.org/officeDocument/2006/relationships/hyperlink" Target="https://www.digikey.com/product-detail/en/molex/0470533000/WM9797-ND/3262217" TargetMode="External"/><Relationship Id="rId4" Type="http://schemas.openxmlformats.org/officeDocument/2006/relationships/hyperlink" Target="https://www.digikey.com/product-detail/en/vishay-semiconductor-diodes-division/VS-MBRS340-M3-9AT/112-VS-MBRS340-M3-9ATCT-ND/10718847" TargetMode="External"/><Relationship Id="rId9" Type="http://schemas.openxmlformats.org/officeDocument/2006/relationships/hyperlink" Target="https://www.digikey.com/product-detail/en/samtec-inc/TMMH-108-01-T-T/SAM12190-ND/6692344" TargetMode="External"/><Relationship Id="rId14" Type="http://schemas.openxmlformats.org/officeDocument/2006/relationships/hyperlink" Target="https://www.digikey.com/product-detail/en/linear-technology-analog-devices/LTC3769EFE-PBF/LTC3769EFE-PBF-ND/4964736" TargetMode="External"/><Relationship Id="rId22" Type="http://schemas.openxmlformats.org/officeDocument/2006/relationships/hyperlink" Target="https://www.digikey.com/product-detail/en/on-semiconductor/FDD9410-F085/FDD9410-F085CT-ND/5140672" TargetMode="External"/><Relationship Id="rId27" Type="http://schemas.openxmlformats.org/officeDocument/2006/relationships/hyperlink" Target="https://www.digikey.com/product-detail/en/rohm-semiconductor/PMR50HZPJV3L0/RHM-003ATCT-ND/2094555" TargetMode="External"/><Relationship Id="rId30" Type="http://schemas.openxmlformats.org/officeDocument/2006/relationships/hyperlink" Target="https://www.digikey.com/product-detail/en/susumu/RR0816P-104-D/RR08P100KDCT-ND/432772" TargetMode="External"/><Relationship Id="rId35" Type="http://schemas.openxmlformats.org/officeDocument/2006/relationships/hyperlink" Target="https://www.digikey.com/product-detail/en/w-rth-elektronik/885012208112/732-12140-1-ND/9346160" TargetMode="External"/><Relationship Id="rId43" Type="http://schemas.openxmlformats.org/officeDocument/2006/relationships/hyperlink" Target="https://www.digikey.com/product-detail/en/koa-speer-electronics-inc/RK73B1JTTD394J/2019-RK73B1JTTD394JCT-ND/9846870" TargetMode="External"/><Relationship Id="rId48" Type="http://schemas.openxmlformats.org/officeDocument/2006/relationships/hyperlink" Target="https://www.digikey.com/product-detail/en/stackpole-electronics-inc/RMCF0603JT4K70/RMCF0603JT4K70CT-ND/1943184" TargetMode="External"/><Relationship Id="rId56" Type="http://schemas.openxmlformats.org/officeDocument/2006/relationships/hyperlink" Target="https://www.digikey.com/product-detail/en/kemet/C1206C104K5RAC7800/399-C1206C104K5RAC7800CT-ND/411524" TargetMode="External"/><Relationship Id="rId64" Type="http://schemas.openxmlformats.org/officeDocument/2006/relationships/hyperlink" Target="https://www.digikey.com/product-detail/en/molex/0768230343/900-0768230343CT-ND/11192252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com/product-detail/en/recom-power/R-78E3-3-1-0/945-2409-5-ND/5327711" TargetMode="External"/><Relationship Id="rId51" Type="http://schemas.openxmlformats.org/officeDocument/2006/relationships/hyperlink" Target="https://www.digikey.com/product-detail/en/samsung-electro-mechanics/CL31C101KBCNNNC/1276-2802-1-ND/3890888" TargetMode="External"/><Relationship Id="rId3" Type="http://schemas.openxmlformats.org/officeDocument/2006/relationships/hyperlink" Target="https://www.digikey.com/product-detail/en/nichicon/UUX1J330MNL6GS/493-9972-1-ND/3974043" TargetMode="External"/><Relationship Id="rId12" Type="http://schemas.openxmlformats.org/officeDocument/2006/relationships/hyperlink" Target="https://www.digikey.com/product-detail/en/nichicon/PCV1E391MCL2GS/493-4544-1-ND/2786841" TargetMode="External"/><Relationship Id="rId17" Type="http://schemas.openxmlformats.org/officeDocument/2006/relationships/hyperlink" Target="https://www.digikey.com/product-detail/en/DF13-4P-1.25DSA/H2193-ND/241767" TargetMode="External"/><Relationship Id="rId25" Type="http://schemas.openxmlformats.org/officeDocument/2006/relationships/hyperlink" Target="https://www.digikey.com/product-detail/en/ftdi-future-technology-devices-international-ltd/FT230XS-R/768-1135-1-ND/3029155" TargetMode="External"/><Relationship Id="rId33" Type="http://schemas.openxmlformats.org/officeDocument/2006/relationships/hyperlink" Target="https://www.digikey.com/product-detail/en/stackpole-electronics-inc/RMCF0603JT47K0/RMCF0603JT47K0CT-ND/1943199" TargetMode="External"/><Relationship Id="rId38" Type="http://schemas.openxmlformats.org/officeDocument/2006/relationships/hyperlink" Target="https://www.digikey.com/product-detail/en/koa-speer-electronics-inc/RK73B1JTTD203J/2019-RK73B1JTTD203JCT-ND/9846782" TargetMode="External"/><Relationship Id="rId46" Type="http://schemas.openxmlformats.org/officeDocument/2006/relationships/hyperlink" Target="https://www.digikey.com/product-detail/en/stackpole-electronics-inc/RMCF0603JT10K0/RMCF0603JT10K0CT-ND/1943191" TargetMode="External"/><Relationship Id="rId59" Type="http://schemas.openxmlformats.org/officeDocument/2006/relationships/hyperlink" Target="https://www.digikey.com/product-detail/en/tdk-corporation/CGA5L1X8L1H335K160AC/445-175271-1-ND/7930966" TargetMode="External"/><Relationship Id="rId67" Type="http://schemas.openxmlformats.org/officeDocument/2006/relationships/hyperlink" Target="https://www.digikey.com/short/zjdq03" TargetMode="External"/><Relationship Id="rId20" Type="http://schemas.openxmlformats.org/officeDocument/2006/relationships/hyperlink" Target="https://www.digikey.com/products/en?keywords=Molex%2043045-0402" TargetMode="External"/><Relationship Id="rId41" Type="http://schemas.openxmlformats.org/officeDocument/2006/relationships/hyperlink" Target="https://www.digikey.com/product-detail/en/stackpole-electronics-inc/RMCF0603FT113K/RMCF0603FT113KCT-ND/2417911" TargetMode="External"/><Relationship Id="rId54" Type="http://schemas.openxmlformats.org/officeDocument/2006/relationships/hyperlink" Target="https://www.digikey.com/product-detail/en/w&#252;rth-elektronik/885012208082/732-8122-1-ND/5454749" TargetMode="External"/><Relationship Id="rId62" Type="http://schemas.openxmlformats.org/officeDocument/2006/relationships/hyperlink" Target="https://www.digikey.com/product-detail/en/american-bright-optoelectronics-corporation/AB-FA01206-19700-XA2/2007-AB-FA01206-19700-XA2CT-ND/102706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1AB9-9319-46AA-975C-C242E1CAB2A5}">
  <dimension ref="A1:M72"/>
  <sheetViews>
    <sheetView tabSelected="1" topLeftCell="A54" zoomScale="115" zoomScaleNormal="115" workbookViewId="0">
      <selection activeCell="A71" sqref="A71"/>
    </sheetView>
  </sheetViews>
  <sheetFormatPr defaultRowHeight="15" x14ac:dyDescent="0.25"/>
  <cols>
    <col min="1" max="7" width="10.85546875" customWidth="1"/>
    <col min="10" max="10" width="13" customWidth="1"/>
    <col min="11" max="11" width="12.7109375" customWidth="1"/>
    <col min="23" max="23" width="9.42578125" customWidth="1"/>
  </cols>
  <sheetData>
    <row r="1" spans="1:12" x14ac:dyDescent="0.25">
      <c r="A1" s="1" t="s">
        <v>0</v>
      </c>
      <c r="B1" s="1" t="s">
        <v>304</v>
      </c>
      <c r="C1" s="1" t="s">
        <v>1</v>
      </c>
      <c r="D1" s="1" t="s">
        <v>133</v>
      </c>
      <c r="E1" s="1" t="s">
        <v>134</v>
      </c>
      <c r="F1" s="1" t="s">
        <v>2</v>
      </c>
      <c r="G1" s="1" t="s">
        <v>130</v>
      </c>
      <c r="H1" s="1" t="s">
        <v>131</v>
      </c>
      <c r="I1" s="1" t="s">
        <v>132</v>
      </c>
      <c r="J1" s="1" t="s">
        <v>198</v>
      </c>
      <c r="K1" s="1" t="s">
        <v>199</v>
      </c>
      <c r="L1" s="1" t="s">
        <v>200</v>
      </c>
    </row>
    <row r="2" spans="1:12" x14ac:dyDescent="0.25">
      <c r="A2" s="2" t="s">
        <v>3</v>
      </c>
      <c r="B2" s="5" t="s">
        <v>7</v>
      </c>
      <c r="C2" s="2" t="s">
        <v>5</v>
      </c>
      <c r="D2" s="2" t="s">
        <v>6</v>
      </c>
      <c r="E2" s="2" t="s">
        <v>6</v>
      </c>
      <c r="F2" s="2" t="s">
        <v>8</v>
      </c>
      <c r="G2" s="3">
        <v>1</v>
      </c>
      <c r="H2" s="3">
        <v>1</v>
      </c>
      <c r="I2" s="3">
        <f>(G2+H2)*1.5</f>
        <v>3</v>
      </c>
      <c r="J2" s="3">
        <v>3</v>
      </c>
      <c r="K2" s="3">
        <v>0.37</v>
      </c>
      <c r="L2" s="3">
        <f>ROUND(J2*K2,2)</f>
        <v>1.1100000000000001</v>
      </c>
    </row>
    <row r="3" spans="1:12" x14ac:dyDescent="0.25">
      <c r="A3" s="2" t="s">
        <v>135</v>
      </c>
      <c r="B3" s="5" t="s">
        <v>289</v>
      </c>
      <c r="C3" s="2" t="s">
        <v>157</v>
      </c>
      <c r="D3" s="2" t="s">
        <v>143</v>
      </c>
      <c r="E3" s="2" t="s">
        <v>165</v>
      </c>
      <c r="F3" s="2" t="s">
        <v>9</v>
      </c>
      <c r="G3" s="3">
        <v>6</v>
      </c>
      <c r="H3" s="3">
        <v>2</v>
      </c>
      <c r="I3" s="3">
        <f t="shared" ref="I3:I69" si="0">(G3+H3)*1.5</f>
        <v>12</v>
      </c>
      <c r="J3" s="3">
        <v>12</v>
      </c>
      <c r="K3" s="3">
        <v>0.72899999999999998</v>
      </c>
      <c r="L3" s="3">
        <f t="shared" ref="L3:L70" si="1">ROUND(J3*K3,2)</f>
        <v>8.75</v>
      </c>
    </row>
    <row r="4" spans="1:12" x14ac:dyDescent="0.25">
      <c r="A4" s="2" t="s">
        <v>136</v>
      </c>
      <c r="B4" s="5" t="s">
        <v>288</v>
      </c>
      <c r="C4" s="2" t="s">
        <v>157</v>
      </c>
      <c r="D4" s="2" t="s">
        <v>161</v>
      </c>
      <c r="E4" s="2" t="s">
        <v>160</v>
      </c>
      <c r="F4" s="2" t="s">
        <v>9</v>
      </c>
      <c r="G4" s="3">
        <v>2</v>
      </c>
      <c r="H4" s="3">
        <v>2</v>
      </c>
      <c r="I4" s="3">
        <f t="shared" si="0"/>
        <v>6</v>
      </c>
      <c r="J4" s="3">
        <v>6</v>
      </c>
      <c r="K4" s="3">
        <v>0.85</v>
      </c>
      <c r="L4" s="3">
        <f t="shared" si="1"/>
        <v>5.0999999999999996</v>
      </c>
    </row>
    <row r="5" spans="1:12" x14ac:dyDescent="0.25">
      <c r="A5" s="2" t="s">
        <v>137</v>
      </c>
      <c r="B5" s="5" t="s">
        <v>264</v>
      </c>
      <c r="C5" s="2" t="s">
        <v>157</v>
      </c>
      <c r="D5" s="2" t="s">
        <v>170</v>
      </c>
      <c r="E5" s="2" t="s">
        <v>172</v>
      </c>
      <c r="F5" s="2" t="s">
        <v>9</v>
      </c>
      <c r="G5" s="3">
        <v>6</v>
      </c>
      <c r="H5" s="3">
        <v>5</v>
      </c>
      <c r="I5" s="3">
        <f t="shared" si="0"/>
        <v>16.5</v>
      </c>
      <c r="J5" s="3">
        <v>17</v>
      </c>
      <c r="K5" s="3">
        <v>9.6000000000000002E-2</v>
      </c>
      <c r="L5" s="3">
        <f t="shared" si="1"/>
        <v>1.63</v>
      </c>
    </row>
    <row r="6" spans="1:12" x14ac:dyDescent="0.25">
      <c r="A6" s="2" t="s">
        <v>138</v>
      </c>
      <c r="B6" s="5" t="s">
        <v>280</v>
      </c>
      <c r="C6" s="2" t="s">
        <v>157</v>
      </c>
      <c r="D6" s="2" t="s">
        <v>145</v>
      </c>
      <c r="E6" s="2" t="s">
        <v>163</v>
      </c>
      <c r="F6" s="2" t="s">
        <v>9</v>
      </c>
      <c r="G6" s="3">
        <v>5</v>
      </c>
      <c r="H6" s="3">
        <v>2</v>
      </c>
      <c r="I6" s="3">
        <f t="shared" si="0"/>
        <v>10.5</v>
      </c>
      <c r="J6" s="3">
        <v>11</v>
      </c>
      <c r="K6" s="3">
        <v>0.107</v>
      </c>
      <c r="L6" s="3">
        <f t="shared" si="1"/>
        <v>1.18</v>
      </c>
    </row>
    <row r="7" spans="1:12" x14ac:dyDescent="0.25">
      <c r="A7" s="2" t="s">
        <v>139</v>
      </c>
      <c r="B7" s="5" t="s">
        <v>301</v>
      </c>
      <c r="C7" s="2" t="s">
        <v>157</v>
      </c>
      <c r="D7" s="2" t="s">
        <v>173</v>
      </c>
      <c r="E7" s="2" t="s">
        <v>162</v>
      </c>
      <c r="F7" s="2" t="s">
        <v>9</v>
      </c>
      <c r="G7" s="3">
        <v>3</v>
      </c>
      <c r="H7" s="3">
        <v>1</v>
      </c>
      <c r="I7" s="3">
        <f t="shared" si="0"/>
        <v>6</v>
      </c>
      <c r="J7" s="3">
        <v>6</v>
      </c>
      <c r="K7" s="3">
        <v>0.38</v>
      </c>
      <c r="L7" s="3">
        <f t="shared" si="1"/>
        <v>2.2799999999999998</v>
      </c>
    </row>
    <row r="8" spans="1:12" x14ac:dyDescent="0.25">
      <c r="A8" s="2" t="s">
        <v>14</v>
      </c>
      <c r="B8" s="5" t="s">
        <v>211</v>
      </c>
      <c r="C8" s="2" t="s">
        <v>174</v>
      </c>
      <c r="D8" s="2" t="s">
        <v>15</v>
      </c>
      <c r="E8" s="2" t="s">
        <v>113</v>
      </c>
      <c r="F8" s="2" t="s">
        <v>16</v>
      </c>
      <c r="G8" s="3">
        <v>10</v>
      </c>
      <c r="H8" s="3">
        <v>1</v>
      </c>
      <c r="I8" s="3">
        <f t="shared" si="0"/>
        <v>16.5</v>
      </c>
      <c r="J8" s="3">
        <v>16</v>
      </c>
      <c r="K8" s="3">
        <v>0.99199999999999999</v>
      </c>
      <c r="L8" s="3">
        <f t="shared" si="1"/>
        <v>15.87</v>
      </c>
    </row>
    <row r="9" spans="1:12" x14ac:dyDescent="0.25">
      <c r="A9" s="2" t="s">
        <v>140</v>
      </c>
      <c r="B9" s="5" t="s">
        <v>282</v>
      </c>
      <c r="C9" s="2" t="s">
        <v>157</v>
      </c>
      <c r="D9" s="2" t="s">
        <v>156</v>
      </c>
      <c r="E9" s="2" t="s">
        <v>171</v>
      </c>
      <c r="F9" s="2" t="s">
        <v>9</v>
      </c>
      <c r="G9" s="3">
        <v>5</v>
      </c>
      <c r="H9" s="3">
        <v>3</v>
      </c>
      <c r="I9" s="3">
        <f t="shared" si="0"/>
        <v>12</v>
      </c>
      <c r="J9" s="3">
        <v>12</v>
      </c>
      <c r="K9" s="3">
        <v>8.5999999999999993E-2</v>
      </c>
      <c r="L9" s="3">
        <f t="shared" si="1"/>
        <v>1.03</v>
      </c>
    </row>
    <row r="10" spans="1:12" x14ac:dyDescent="0.25">
      <c r="A10" s="2" t="s">
        <v>141</v>
      </c>
      <c r="B10" s="5" t="s">
        <v>286</v>
      </c>
      <c r="C10" s="2" t="s">
        <v>157</v>
      </c>
      <c r="D10" s="2" t="s">
        <v>142</v>
      </c>
      <c r="E10" s="2" t="s">
        <v>164</v>
      </c>
      <c r="F10" s="2" t="s">
        <v>9</v>
      </c>
      <c r="G10" s="3">
        <v>4</v>
      </c>
      <c r="H10" s="3">
        <v>2</v>
      </c>
      <c r="I10" s="3">
        <f t="shared" si="0"/>
        <v>9</v>
      </c>
      <c r="J10" s="3">
        <v>10</v>
      </c>
      <c r="K10" s="3">
        <v>8.8999999999999996E-2</v>
      </c>
      <c r="L10" s="3">
        <f t="shared" si="1"/>
        <v>0.89</v>
      </c>
    </row>
    <row r="11" spans="1:12" x14ac:dyDescent="0.25">
      <c r="A11" s="2" t="s">
        <v>144</v>
      </c>
      <c r="B11" s="5" t="s">
        <v>284</v>
      </c>
      <c r="C11" s="2" t="s">
        <v>157</v>
      </c>
      <c r="D11" s="2" t="s">
        <v>113</v>
      </c>
      <c r="E11" s="2"/>
      <c r="F11" s="2" t="s">
        <v>9</v>
      </c>
      <c r="G11" s="3">
        <v>1</v>
      </c>
      <c r="H11" s="3"/>
      <c r="I11" s="3">
        <f t="shared" si="0"/>
        <v>1.5</v>
      </c>
      <c r="J11" s="3">
        <v>2</v>
      </c>
      <c r="K11" s="3">
        <v>0.13</v>
      </c>
      <c r="L11" s="3">
        <f t="shared" si="1"/>
        <v>0.26</v>
      </c>
    </row>
    <row r="12" spans="1:12" x14ac:dyDescent="0.25">
      <c r="A12" s="2" t="s">
        <v>146</v>
      </c>
      <c r="B12" s="5" t="s">
        <v>285</v>
      </c>
      <c r="C12" s="2" t="s">
        <v>157</v>
      </c>
      <c r="D12" s="2" t="s">
        <v>155</v>
      </c>
      <c r="E12" s="2" t="s">
        <v>166</v>
      </c>
      <c r="F12" s="2" t="s">
        <v>9</v>
      </c>
      <c r="G12" s="3">
        <v>4</v>
      </c>
      <c r="H12" s="3">
        <v>3</v>
      </c>
      <c r="I12" s="3">
        <f t="shared" si="0"/>
        <v>10.5</v>
      </c>
      <c r="J12" s="3">
        <v>11</v>
      </c>
      <c r="K12" s="3">
        <v>8.7999999999999995E-2</v>
      </c>
      <c r="L12" s="3">
        <f t="shared" si="1"/>
        <v>0.97</v>
      </c>
    </row>
    <row r="13" spans="1:12" x14ac:dyDescent="0.25">
      <c r="A13" s="2" t="s">
        <v>147</v>
      </c>
      <c r="B13" s="5" t="s">
        <v>283</v>
      </c>
      <c r="C13" s="2" t="s">
        <v>157</v>
      </c>
      <c r="D13" s="2" t="s">
        <v>148</v>
      </c>
      <c r="E13" s="2"/>
      <c r="F13" s="2" t="s">
        <v>9</v>
      </c>
      <c r="G13" s="3">
        <v>1</v>
      </c>
      <c r="H13" s="3"/>
      <c r="I13" s="3">
        <f t="shared" si="0"/>
        <v>1.5</v>
      </c>
      <c r="J13" s="3">
        <v>2</v>
      </c>
      <c r="K13" s="3">
        <v>0.12</v>
      </c>
      <c r="L13" s="3">
        <f t="shared" si="1"/>
        <v>0.24</v>
      </c>
    </row>
    <row r="14" spans="1:12" x14ac:dyDescent="0.25">
      <c r="A14" s="2" t="s">
        <v>151</v>
      </c>
      <c r="B14" s="5" t="s">
        <v>263</v>
      </c>
      <c r="C14" s="2" t="s">
        <v>157</v>
      </c>
      <c r="D14" s="2" t="s">
        <v>152</v>
      </c>
      <c r="E14" s="2" t="s">
        <v>158</v>
      </c>
      <c r="F14" s="2" t="s">
        <v>9</v>
      </c>
      <c r="G14" s="3">
        <v>1</v>
      </c>
      <c r="H14" s="3">
        <v>2</v>
      </c>
      <c r="I14" s="3">
        <f t="shared" si="0"/>
        <v>4.5</v>
      </c>
      <c r="J14" s="3">
        <v>5</v>
      </c>
      <c r="K14" s="3">
        <v>0.15</v>
      </c>
      <c r="L14" s="3">
        <f t="shared" si="1"/>
        <v>0.75</v>
      </c>
    </row>
    <row r="15" spans="1:12" x14ac:dyDescent="0.25">
      <c r="A15" s="2" t="s">
        <v>153</v>
      </c>
      <c r="B15" s="5" t="s">
        <v>281</v>
      </c>
      <c r="C15" s="2" t="s">
        <v>157</v>
      </c>
      <c r="D15" s="2" t="s">
        <v>154</v>
      </c>
      <c r="E15" s="2" t="s">
        <v>159</v>
      </c>
      <c r="F15" s="2" t="s">
        <v>9</v>
      </c>
      <c r="G15" s="3">
        <v>2</v>
      </c>
      <c r="H15" s="3">
        <v>2</v>
      </c>
      <c r="I15" s="3">
        <f t="shared" si="0"/>
        <v>6</v>
      </c>
      <c r="J15" s="3">
        <v>6</v>
      </c>
      <c r="K15" s="3">
        <v>0.11</v>
      </c>
      <c r="L15" s="3">
        <f t="shared" si="1"/>
        <v>0.66</v>
      </c>
    </row>
    <row r="16" spans="1:12" x14ac:dyDescent="0.25">
      <c r="A16" s="2" t="s">
        <v>167</v>
      </c>
      <c r="B16" s="5" t="s">
        <v>287</v>
      </c>
      <c r="C16" s="2" t="s">
        <v>157</v>
      </c>
      <c r="D16" s="2" t="s">
        <v>168</v>
      </c>
      <c r="E16" s="2" t="s">
        <v>169</v>
      </c>
      <c r="F16" s="2" t="s">
        <v>9</v>
      </c>
      <c r="G16" s="3">
        <v>2</v>
      </c>
      <c r="H16" s="3">
        <v>2</v>
      </c>
      <c r="I16" s="3">
        <f t="shared" si="0"/>
        <v>6</v>
      </c>
      <c r="J16" s="3">
        <v>6</v>
      </c>
      <c r="K16" s="3">
        <v>0.93</v>
      </c>
      <c r="L16" s="3">
        <f t="shared" si="1"/>
        <v>5.58</v>
      </c>
    </row>
    <row r="17" spans="1:13" x14ac:dyDescent="0.25">
      <c r="A17" s="2" t="s">
        <v>149</v>
      </c>
      <c r="B17" s="5" t="s">
        <v>17</v>
      </c>
      <c r="C17" s="2" t="s">
        <v>18</v>
      </c>
      <c r="D17" s="2" t="s">
        <v>19</v>
      </c>
      <c r="E17" s="2"/>
      <c r="F17" s="2" t="s">
        <v>20</v>
      </c>
      <c r="G17" s="3">
        <v>2</v>
      </c>
      <c r="H17" s="3"/>
      <c r="I17" s="3">
        <f t="shared" si="0"/>
        <v>3</v>
      </c>
      <c r="J17" s="3">
        <v>3</v>
      </c>
      <c r="K17" s="3">
        <v>0.48</v>
      </c>
      <c r="L17" s="3">
        <f t="shared" si="1"/>
        <v>1.44</v>
      </c>
    </row>
    <row r="18" spans="1:13" x14ac:dyDescent="0.25">
      <c r="A18" s="2" t="s">
        <v>150</v>
      </c>
      <c r="B18" s="5" t="s">
        <v>12</v>
      </c>
      <c r="C18" s="2" t="s">
        <v>10</v>
      </c>
      <c r="D18" s="2" t="s">
        <v>11</v>
      </c>
      <c r="E18" s="2" t="s">
        <v>185</v>
      </c>
      <c r="F18" s="2" t="s">
        <v>13</v>
      </c>
      <c r="G18" s="3">
        <v>2</v>
      </c>
      <c r="H18" s="3">
        <v>2</v>
      </c>
      <c r="I18" s="3">
        <f t="shared" si="0"/>
        <v>6</v>
      </c>
      <c r="J18" s="3">
        <v>6</v>
      </c>
      <c r="K18" s="3">
        <v>4.17</v>
      </c>
      <c r="L18" s="3">
        <f t="shared" si="1"/>
        <v>25.02</v>
      </c>
    </row>
    <row r="19" spans="1:13" x14ac:dyDescent="0.25">
      <c r="A19" s="2" t="s">
        <v>25</v>
      </c>
      <c r="B19" s="5" t="s">
        <v>193</v>
      </c>
      <c r="C19" s="2" t="s">
        <v>26</v>
      </c>
      <c r="D19" s="2" t="s">
        <v>27</v>
      </c>
      <c r="E19" s="2" t="s">
        <v>114</v>
      </c>
      <c r="F19" s="2" t="s">
        <v>28</v>
      </c>
      <c r="G19" s="3">
        <v>2</v>
      </c>
      <c r="H19" s="3">
        <v>1</v>
      </c>
      <c r="I19" s="3">
        <f t="shared" si="0"/>
        <v>4.5</v>
      </c>
      <c r="J19" s="3">
        <v>5</v>
      </c>
      <c r="K19" s="3">
        <v>0.2</v>
      </c>
      <c r="L19" s="3">
        <f t="shared" si="1"/>
        <v>1</v>
      </c>
    </row>
    <row r="20" spans="1:13" x14ac:dyDescent="0.25">
      <c r="A20" s="2" t="s">
        <v>29</v>
      </c>
      <c r="B20" s="5" t="s">
        <v>178</v>
      </c>
      <c r="C20" s="2" t="s">
        <v>30</v>
      </c>
      <c r="D20" s="2" t="s">
        <v>31</v>
      </c>
      <c r="E20" s="2" t="s">
        <v>115</v>
      </c>
      <c r="F20" s="2" t="s">
        <v>29</v>
      </c>
      <c r="G20" s="3">
        <v>4</v>
      </c>
      <c r="H20" s="3">
        <v>2</v>
      </c>
      <c r="I20" s="3">
        <f t="shared" si="0"/>
        <v>9</v>
      </c>
      <c r="J20" s="3">
        <v>10</v>
      </c>
      <c r="K20" s="3">
        <v>0.34699999999999998</v>
      </c>
      <c r="L20" s="3">
        <f t="shared" si="1"/>
        <v>3.47</v>
      </c>
    </row>
    <row r="21" spans="1:13" x14ac:dyDescent="0.25">
      <c r="A21" s="2" t="s">
        <v>32</v>
      </c>
      <c r="B21" s="5" t="s">
        <v>33</v>
      </c>
      <c r="C21" s="2" t="s">
        <v>34</v>
      </c>
      <c r="D21" s="2" t="s">
        <v>35</v>
      </c>
      <c r="E21" s="2" t="s">
        <v>4</v>
      </c>
      <c r="F21" s="2" t="s">
        <v>36</v>
      </c>
      <c r="G21" s="3">
        <v>1</v>
      </c>
      <c r="H21" s="3"/>
      <c r="I21" s="3">
        <f t="shared" si="0"/>
        <v>1.5</v>
      </c>
      <c r="J21" s="3">
        <v>2</v>
      </c>
      <c r="K21" s="3">
        <v>0.48</v>
      </c>
      <c r="L21" s="3">
        <f t="shared" si="1"/>
        <v>0.96</v>
      </c>
    </row>
    <row r="22" spans="1:13" x14ac:dyDescent="0.25">
      <c r="A22" s="2" t="s">
        <v>37</v>
      </c>
      <c r="B22" s="5" t="s">
        <v>290</v>
      </c>
      <c r="C22" s="2" t="s">
        <v>38</v>
      </c>
      <c r="D22" s="2" t="s">
        <v>39</v>
      </c>
      <c r="E22" s="2" t="s">
        <v>21</v>
      </c>
      <c r="F22" s="2" t="s">
        <v>40</v>
      </c>
      <c r="G22" s="3">
        <v>1</v>
      </c>
      <c r="H22" s="3">
        <v>1</v>
      </c>
      <c r="I22" s="3">
        <f t="shared" si="0"/>
        <v>3</v>
      </c>
      <c r="J22" s="3">
        <v>3</v>
      </c>
      <c r="K22" s="3">
        <v>1.43</v>
      </c>
      <c r="L22" s="3">
        <f t="shared" si="1"/>
        <v>4.29</v>
      </c>
    </row>
    <row r="23" spans="1:13" x14ac:dyDescent="0.25">
      <c r="A23" s="2" t="s">
        <v>24</v>
      </c>
      <c r="B23" s="5" t="s">
        <v>41</v>
      </c>
      <c r="C23" s="2" t="s">
        <v>22</v>
      </c>
      <c r="D23" s="2" t="s">
        <v>176</v>
      </c>
      <c r="E23" s="2" t="s">
        <v>177</v>
      </c>
      <c r="F23" s="2" t="s">
        <v>23</v>
      </c>
      <c r="G23" s="3">
        <v>7</v>
      </c>
      <c r="H23" s="3">
        <v>5</v>
      </c>
      <c r="I23" s="3">
        <f t="shared" si="0"/>
        <v>18</v>
      </c>
      <c r="J23" s="3">
        <v>18</v>
      </c>
      <c r="K23" s="3">
        <v>0.24199999999999999</v>
      </c>
      <c r="L23" s="3">
        <f t="shared" si="1"/>
        <v>4.3600000000000003</v>
      </c>
    </row>
    <row r="24" spans="1:13" x14ac:dyDescent="0.25">
      <c r="A24" s="2" t="s">
        <v>42</v>
      </c>
      <c r="B24" s="5" t="s">
        <v>192</v>
      </c>
      <c r="C24" s="2" t="s">
        <v>43</v>
      </c>
      <c r="D24" s="2" t="s">
        <v>44</v>
      </c>
      <c r="E24" s="2" t="s">
        <v>116</v>
      </c>
      <c r="F24" s="2" t="s">
        <v>45</v>
      </c>
      <c r="G24" s="3">
        <v>7</v>
      </c>
      <c r="H24" s="3">
        <v>3</v>
      </c>
      <c r="I24" s="3">
        <f t="shared" si="0"/>
        <v>15</v>
      </c>
      <c r="J24" s="3">
        <v>0</v>
      </c>
      <c r="K24" s="3">
        <v>2.0299999999999998</v>
      </c>
      <c r="L24" s="3">
        <f t="shared" si="1"/>
        <v>0</v>
      </c>
      <c r="M24" t="s">
        <v>300</v>
      </c>
    </row>
    <row r="25" spans="1:13" x14ac:dyDescent="0.25">
      <c r="A25" s="2" t="s">
        <v>295</v>
      </c>
      <c r="B25" s="5" t="s">
        <v>294</v>
      </c>
      <c r="C25" s="2" t="s">
        <v>269</v>
      </c>
      <c r="D25" s="2" t="s">
        <v>46</v>
      </c>
      <c r="E25" s="2" t="s">
        <v>4</v>
      </c>
      <c r="F25" s="2" t="s">
        <v>47</v>
      </c>
      <c r="G25" s="3">
        <v>1</v>
      </c>
      <c r="H25" s="3"/>
      <c r="I25" s="3">
        <f t="shared" si="0"/>
        <v>1.5</v>
      </c>
      <c r="J25" s="3">
        <v>2</v>
      </c>
      <c r="K25" s="3">
        <v>0.46</v>
      </c>
      <c r="L25" s="3">
        <f t="shared" si="1"/>
        <v>0.92</v>
      </c>
    </row>
    <row r="26" spans="1:13" x14ac:dyDescent="0.25">
      <c r="A26" s="2" t="s">
        <v>297</v>
      </c>
      <c r="B26" s="5" t="s">
        <v>296</v>
      </c>
      <c r="C26" s="2" t="s">
        <v>269</v>
      </c>
      <c r="D26" s="2"/>
      <c r="E26" s="2" t="s">
        <v>4</v>
      </c>
      <c r="F26" s="2"/>
      <c r="G26" s="3">
        <v>1</v>
      </c>
      <c r="H26" s="3"/>
      <c r="I26" s="3">
        <f t="shared" si="0"/>
        <v>1.5</v>
      </c>
      <c r="J26" s="3">
        <v>2</v>
      </c>
      <c r="K26" s="3">
        <v>0.1</v>
      </c>
      <c r="L26" s="3">
        <f t="shared" si="1"/>
        <v>0.2</v>
      </c>
    </row>
    <row r="27" spans="1:13" x14ac:dyDescent="0.25">
      <c r="A27" s="2" t="s">
        <v>298</v>
      </c>
      <c r="B27" s="5" t="s">
        <v>299</v>
      </c>
      <c r="C27" s="2" t="s">
        <v>269</v>
      </c>
      <c r="D27" s="2"/>
      <c r="E27" s="2" t="s">
        <v>4</v>
      </c>
      <c r="F27" s="2"/>
      <c r="G27" s="3">
        <v>4</v>
      </c>
      <c r="H27" s="3"/>
      <c r="I27" s="3">
        <f t="shared" si="0"/>
        <v>6</v>
      </c>
      <c r="J27" s="3">
        <v>10</v>
      </c>
      <c r="K27" s="3">
        <v>0.16300000000000001</v>
      </c>
      <c r="L27" s="3">
        <f t="shared" si="1"/>
        <v>1.63</v>
      </c>
    </row>
    <row r="28" spans="1:13" x14ac:dyDescent="0.25">
      <c r="A28" s="2" t="s">
        <v>48</v>
      </c>
      <c r="B28" s="5" t="s">
        <v>51</v>
      </c>
      <c r="C28" s="2" t="s">
        <v>49</v>
      </c>
      <c r="D28" s="2" t="s">
        <v>50</v>
      </c>
      <c r="F28" s="2" t="s">
        <v>48</v>
      </c>
      <c r="G28" s="3">
        <v>2</v>
      </c>
      <c r="H28" s="3"/>
      <c r="I28" s="3">
        <f t="shared" si="0"/>
        <v>3</v>
      </c>
      <c r="J28" s="3">
        <v>3</v>
      </c>
      <c r="K28" s="3">
        <v>5.87</v>
      </c>
      <c r="L28" s="3">
        <f t="shared" si="1"/>
        <v>17.61</v>
      </c>
    </row>
    <row r="29" spans="1:13" x14ac:dyDescent="0.25">
      <c r="A29" s="2" t="s">
        <v>117</v>
      </c>
      <c r="B29" s="5" t="s">
        <v>120</v>
      </c>
      <c r="C29" s="2" t="s">
        <v>118</v>
      </c>
      <c r="D29" s="2"/>
      <c r="E29" s="2" t="s">
        <v>119</v>
      </c>
      <c r="F29" s="2" t="s">
        <v>121</v>
      </c>
      <c r="G29" s="3"/>
      <c r="H29" s="3">
        <v>1</v>
      </c>
      <c r="I29" s="3">
        <f t="shared" si="0"/>
        <v>1.5</v>
      </c>
      <c r="J29" s="3">
        <v>2</v>
      </c>
      <c r="K29" s="3">
        <v>1.25</v>
      </c>
      <c r="L29" s="3">
        <f t="shared" si="1"/>
        <v>2.5</v>
      </c>
    </row>
    <row r="30" spans="1:13" x14ac:dyDescent="0.25">
      <c r="A30" s="2" t="s">
        <v>54</v>
      </c>
      <c r="B30" s="5" t="s">
        <v>187</v>
      </c>
      <c r="C30" s="2" t="s">
        <v>52</v>
      </c>
      <c r="D30" s="2" t="s">
        <v>53</v>
      </c>
      <c r="E30" s="2" t="s">
        <v>4</v>
      </c>
      <c r="F30" s="2" t="s">
        <v>54</v>
      </c>
      <c r="G30" s="3">
        <v>1</v>
      </c>
      <c r="H30" s="3"/>
      <c r="I30" s="3">
        <f t="shared" si="0"/>
        <v>1.5</v>
      </c>
      <c r="J30" s="3">
        <v>2</v>
      </c>
      <c r="K30" s="3">
        <v>4.6500000000000004</v>
      </c>
      <c r="L30" s="3">
        <f t="shared" si="1"/>
        <v>9.3000000000000007</v>
      </c>
    </row>
    <row r="31" spans="1:13" x14ac:dyDescent="0.25">
      <c r="A31" s="2" t="s">
        <v>55</v>
      </c>
      <c r="B31" s="5" t="s">
        <v>190</v>
      </c>
      <c r="C31" s="2" t="s">
        <v>203</v>
      </c>
      <c r="D31" s="2" t="s">
        <v>56</v>
      </c>
      <c r="E31" s="2" t="s">
        <v>56</v>
      </c>
      <c r="F31" s="2" t="s">
        <v>55</v>
      </c>
      <c r="G31" s="3">
        <v>1</v>
      </c>
      <c r="H31" s="3">
        <v>1</v>
      </c>
      <c r="I31" s="3">
        <f t="shared" si="0"/>
        <v>3</v>
      </c>
      <c r="J31" s="3">
        <v>3</v>
      </c>
      <c r="K31" s="3">
        <v>1.87</v>
      </c>
      <c r="L31" s="3">
        <f t="shared" si="1"/>
        <v>5.61</v>
      </c>
    </row>
    <row r="32" spans="1:13" x14ac:dyDescent="0.25">
      <c r="A32" s="2" t="s">
        <v>293</v>
      </c>
      <c r="B32" s="5" t="s">
        <v>292</v>
      </c>
      <c r="C32" s="2" t="s">
        <v>203</v>
      </c>
      <c r="D32" s="2"/>
      <c r="E32" s="2"/>
      <c r="F32" s="2"/>
      <c r="G32" s="3">
        <v>8</v>
      </c>
      <c r="H32" s="3">
        <v>8</v>
      </c>
      <c r="I32" s="3">
        <f t="shared" si="0"/>
        <v>24</v>
      </c>
      <c r="J32" s="3">
        <v>30</v>
      </c>
      <c r="K32" s="3">
        <v>0.2424</v>
      </c>
      <c r="L32" s="3">
        <f t="shared" si="1"/>
        <v>7.27</v>
      </c>
    </row>
    <row r="33" spans="1:13" x14ac:dyDescent="0.25">
      <c r="A33" s="2" t="s">
        <v>202</v>
      </c>
      <c r="B33" s="5" t="s">
        <v>204</v>
      </c>
      <c r="C33" s="2" t="s">
        <v>203</v>
      </c>
      <c r="D33" s="2"/>
      <c r="E33" s="2"/>
      <c r="F33" s="2"/>
      <c r="G33" s="3">
        <v>2</v>
      </c>
      <c r="H33" s="3">
        <v>2</v>
      </c>
      <c r="I33" s="3">
        <f t="shared" si="0"/>
        <v>6</v>
      </c>
      <c r="J33" s="3">
        <v>6</v>
      </c>
      <c r="K33" s="3">
        <v>0.86</v>
      </c>
      <c r="L33" s="3">
        <f t="shared" si="1"/>
        <v>5.16</v>
      </c>
    </row>
    <row r="34" spans="1:13" x14ac:dyDescent="0.25">
      <c r="A34" s="2" t="s">
        <v>57</v>
      </c>
      <c r="B34" s="5" t="s">
        <v>59</v>
      </c>
      <c r="C34" s="2" t="s">
        <v>58</v>
      </c>
      <c r="D34" s="2" t="s">
        <v>63</v>
      </c>
      <c r="E34" s="2" t="s">
        <v>184</v>
      </c>
      <c r="F34" s="2" t="s">
        <v>60</v>
      </c>
      <c r="G34" s="3">
        <v>2</v>
      </c>
      <c r="H34" s="3">
        <v>2</v>
      </c>
      <c r="I34" s="3">
        <f t="shared" si="0"/>
        <v>6</v>
      </c>
      <c r="J34" s="3">
        <v>6</v>
      </c>
      <c r="K34" s="3">
        <v>1.58</v>
      </c>
      <c r="L34" s="3">
        <f t="shared" si="1"/>
        <v>9.48</v>
      </c>
    </row>
    <row r="35" spans="1:13" x14ac:dyDescent="0.25">
      <c r="A35" s="2" t="s">
        <v>61</v>
      </c>
      <c r="B35" s="2" t="s">
        <v>4</v>
      </c>
      <c r="C35" s="2" t="s">
        <v>62</v>
      </c>
      <c r="D35" s="2" t="s">
        <v>63</v>
      </c>
      <c r="E35" s="2" t="s">
        <v>122</v>
      </c>
      <c r="F35" s="2" t="s">
        <v>40</v>
      </c>
      <c r="G35" s="3">
        <v>2</v>
      </c>
      <c r="H35" s="3">
        <v>2</v>
      </c>
      <c r="I35" s="3">
        <f t="shared" si="0"/>
        <v>6</v>
      </c>
      <c r="J35" s="3"/>
      <c r="K35" s="3"/>
      <c r="L35" s="3">
        <f t="shared" si="1"/>
        <v>0</v>
      </c>
    </row>
    <row r="36" spans="1:13" x14ac:dyDescent="0.25">
      <c r="A36" s="2" t="s">
        <v>65</v>
      </c>
      <c r="B36" s="5" t="s">
        <v>64</v>
      </c>
      <c r="C36" s="2" t="s">
        <v>62</v>
      </c>
      <c r="D36" s="2" t="s">
        <v>188</v>
      </c>
      <c r="E36" s="2" t="s">
        <v>189</v>
      </c>
      <c r="F36" s="2" t="s">
        <v>65</v>
      </c>
      <c r="G36" s="3">
        <v>2</v>
      </c>
      <c r="H36" s="3">
        <v>2</v>
      </c>
      <c r="I36" s="3">
        <f t="shared" si="0"/>
        <v>6</v>
      </c>
      <c r="J36" s="3">
        <v>6</v>
      </c>
      <c r="K36" s="3">
        <v>0.43</v>
      </c>
      <c r="L36" s="3">
        <f t="shared" si="1"/>
        <v>2.58</v>
      </c>
    </row>
    <row r="37" spans="1:13" x14ac:dyDescent="0.25">
      <c r="A37" s="2" t="s">
        <v>66</v>
      </c>
      <c r="B37" s="5" t="s">
        <v>69</v>
      </c>
      <c r="C37" s="2" t="s">
        <v>67</v>
      </c>
      <c r="D37" s="2" t="s">
        <v>68</v>
      </c>
      <c r="E37" s="2" t="s">
        <v>68</v>
      </c>
      <c r="F37" s="2" t="s">
        <v>66</v>
      </c>
      <c r="G37" s="3">
        <v>1</v>
      </c>
      <c r="H37" s="3">
        <v>1</v>
      </c>
      <c r="I37" s="3">
        <f t="shared" si="0"/>
        <v>3</v>
      </c>
      <c r="J37" s="3">
        <v>3</v>
      </c>
      <c r="K37" s="3">
        <v>3.6</v>
      </c>
      <c r="L37" s="3">
        <f t="shared" si="1"/>
        <v>10.8</v>
      </c>
    </row>
    <row r="38" spans="1:13" x14ac:dyDescent="0.25">
      <c r="A38" s="2" t="s">
        <v>61</v>
      </c>
      <c r="B38" s="2" t="s">
        <v>4</v>
      </c>
      <c r="C38" s="2" t="s">
        <v>62</v>
      </c>
      <c r="D38" s="2" t="s">
        <v>70</v>
      </c>
      <c r="E38" s="2" t="s">
        <v>70</v>
      </c>
      <c r="F38" s="2" t="s">
        <v>71</v>
      </c>
      <c r="G38" s="3">
        <v>1</v>
      </c>
      <c r="H38" s="3">
        <v>1</v>
      </c>
      <c r="I38" s="3">
        <f t="shared" si="0"/>
        <v>3</v>
      </c>
      <c r="J38" s="3"/>
      <c r="K38" s="3"/>
      <c r="L38" s="3">
        <f t="shared" si="1"/>
        <v>0</v>
      </c>
    </row>
    <row r="39" spans="1:13" x14ac:dyDescent="0.25">
      <c r="A39" s="2" t="s">
        <v>195</v>
      </c>
      <c r="B39" s="5" t="s">
        <v>194</v>
      </c>
      <c r="C39" s="2" t="s">
        <v>72</v>
      </c>
      <c r="D39" s="2" t="s">
        <v>73</v>
      </c>
      <c r="E39" s="2" t="s">
        <v>124</v>
      </c>
      <c r="F39" s="2" t="s">
        <v>74</v>
      </c>
      <c r="G39" s="3">
        <v>8</v>
      </c>
      <c r="H39" s="3">
        <v>4</v>
      </c>
      <c r="I39" s="3">
        <f t="shared" si="0"/>
        <v>18</v>
      </c>
      <c r="J39" s="3">
        <v>18</v>
      </c>
      <c r="K39" s="3">
        <v>0.82099999999999995</v>
      </c>
      <c r="L39" s="3">
        <f t="shared" si="1"/>
        <v>14.78</v>
      </c>
    </row>
    <row r="40" spans="1:13" x14ac:dyDescent="0.25">
      <c r="A40" s="2" t="s">
        <v>77</v>
      </c>
      <c r="B40" s="5" t="s">
        <v>196</v>
      </c>
      <c r="C40" s="2" t="s">
        <v>75</v>
      </c>
      <c r="D40" s="2" t="s">
        <v>76</v>
      </c>
      <c r="E40" s="2" t="s">
        <v>4</v>
      </c>
      <c r="F40" s="2" t="s">
        <v>77</v>
      </c>
      <c r="G40" s="3">
        <v>2</v>
      </c>
      <c r="H40" s="3"/>
      <c r="I40" s="3">
        <f t="shared" si="0"/>
        <v>3</v>
      </c>
      <c r="J40" s="3">
        <v>3</v>
      </c>
      <c r="K40" s="3">
        <v>2.5099999999999998</v>
      </c>
      <c r="L40" s="3">
        <f t="shared" si="1"/>
        <v>7.53</v>
      </c>
    </row>
    <row r="41" spans="1:13" x14ac:dyDescent="0.25">
      <c r="A41" s="2" t="s">
        <v>78</v>
      </c>
      <c r="B41" s="5" t="s">
        <v>81</v>
      </c>
      <c r="C41" s="2" t="s">
        <v>79</v>
      </c>
      <c r="D41" s="2" t="s">
        <v>80</v>
      </c>
      <c r="E41" s="2" t="s">
        <v>123</v>
      </c>
      <c r="F41" s="2" t="s">
        <v>82</v>
      </c>
      <c r="G41" s="3">
        <v>6</v>
      </c>
      <c r="H41" s="3">
        <v>6</v>
      </c>
      <c r="I41" s="3">
        <f t="shared" si="0"/>
        <v>18</v>
      </c>
      <c r="J41" s="3">
        <v>18</v>
      </c>
      <c r="K41" s="3">
        <v>0.34699999999999998</v>
      </c>
      <c r="L41" s="3">
        <f t="shared" si="1"/>
        <v>6.25</v>
      </c>
    </row>
    <row r="42" spans="1:13" x14ac:dyDescent="0.25">
      <c r="A42" s="2" t="s">
        <v>246</v>
      </c>
      <c r="B42" s="5" t="s">
        <v>259</v>
      </c>
      <c r="C42" s="2" t="s">
        <v>243</v>
      </c>
      <c r="D42" s="2" t="s">
        <v>244</v>
      </c>
      <c r="E42" s="2" t="s">
        <v>251</v>
      </c>
      <c r="F42" s="2" t="s">
        <v>210</v>
      </c>
      <c r="G42" s="3">
        <v>1</v>
      </c>
      <c r="H42" s="3">
        <v>1</v>
      </c>
      <c r="I42" s="3">
        <f t="shared" si="0"/>
        <v>3</v>
      </c>
      <c r="J42" s="3">
        <v>0</v>
      </c>
      <c r="K42" s="3"/>
      <c r="L42" s="3">
        <f t="shared" si="1"/>
        <v>0</v>
      </c>
      <c r="M42" s="6" t="s">
        <v>260</v>
      </c>
    </row>
    <row r="43" spans="1:13" x14ac:dyDescent="0.25">
      <c r="A43" s="2" t="s">
        <v>256</v>
      </c>
      <c r="B43" s="5" t="s">
        <v>279</v>
      </c>
      <c r="C43" s="2" t="s">
        <v>83</v>
      </c>
      <c r="D43" s="2"/>
      <c r="E43" s="2" t="s">
        <v>86</v>
      </c>
      <c r="F43" s="2" t="s">
        <v>210</v>
      </c>
      <c r="G43" s="3"/>
      <c r="H43" s="3">
        <v>1</v>
      </c>
      <c r="I43" s="3">
        <f t="shared" si="0"/>
        <v>1.5</v>
      </c>
      <c r="J43" s="3">
        <v>10</v>
      </c>
      <c r="K43" s="3">
        <v>1.6E-2</v>
      </c>
      <c r="L43" s="3">
        <f t="shared" si="1"/>
        <v>0.16</v>
      </c>
    </row>
    <row r="44" spans="1:13" x14ac:dyDescent="0.25">
      <c r="A44" s="2" t="s">
        <v>247</v>
      </c>
      <c r="B44" s="5" t="s">
        <v>278</v>
      </c>
      <c r="C44" s="2" t="s">
        <v>83</v>
      </c>
      <c r="D44" s="2" t="s">
        <v>248</v>
      </c>
      <c r="E44" s="2" t="s">
        <v>257</v>
      </c>
      <c r="F44" s="2" t="s">
        <v>210</v>
      </c>
      <c r="G44" s="3">
        <v>3</v>
      </c>
      <c r="H44" s="3">
        <v>3</v>
      </c>
      <c r="I44" s="3">
        <f t="shared" si="0"/>
        <v>9</v>
      </c>
      <c r="J44" s="3">
        <v>10</v>
      </c>
      <c r="K44" s="3">
        <v>1.4E-2</v>
      </c>
      <c r="L44" s="3">
        <f t="shared" si="1"/>
        <v>0.14000000000000001</v>
      </c>
    </row>
    <row r="45" spans="1:13" x14ac:dyDescent="0.25">
      <c r="A45" s="2" t="s">
        <v>241</v>
      </c>
      <c r="B45" s="5" t="s">
        <v>273</v>
      </c>
      <c r="C45" s="2" t="s">
        <v>83</v>
      </c>
      <c r="D45" s="2" t="s">
        <v>242</v>
      </c>
      <c r="E45" s="2" t="s">
        <v>252</v>
      </c>
      <c r="F45" s="2" t="s">
        <v>210</v>
      </c>
      <c r="G45" s="3">
        <v>2</v>
      </c>
      <c r="H45" s="3">
        <v>2</v>
      </c>
      <c r="I45" s="3">
        <f t="shared" si="0"/>
        <v>6</v>
      </c>
      <c r="J45" s="3">
        <v>10</v>
      </c>
      <c r="K45" s="3">
        <v>1.4E-2</v>
      </c>
      <c r="L45" s="3">
        <f t="shared" si="1"/>
        <v>0.14000000000000001</v>
      </c>
    </row>
    <row r="46" spans="1:13" x14ac:dyDescent="0.25">
      <c r="A46" s="2" t="s">
        <v>239</v>
      </c>
      <c r="B46" s="5" t="s">
        <v>277</v>
      </c>
      <c r="C46" s="2" t="s">
        <v>83</v>
      </c>
      <c r="D46" s="2" t="s">
        <v>240</v>
      </c>
      <c r="E46" s="2" t="s">
        <v>208</v>
      </c>
      <c r="F46" s="2" t="s">
        <v>210</v>
      </c>
      <c r="G46" s="3">
        <v>2</v>
      </c>
      <c r="H46" s="3">
        <v>2</v>
      </c>
      <c r="I46" s="3">
        <f t="shared" si="0"/>
        <v>6</v>
      </c>
      <c r="J46" s="3">
        <v>10</v>
      </c>
      <c r="K46" s="3">
        <v>1.4E-2</v>
      </c>
      <c r="L46" s="3">
        <f t="shared" si="1"/>
        <v>0.14000000000000001</v>
      </c>
    </row>
    <row r="47" spans="1:13" x14ac:dyDescent="0.25">
      <c r="A47" s="2" t="s">
        <v>236</v>
      </c>
      <c r="B47" s="5" t="s">
        <v>276</v>
      </c>
      <c r="C47" s="2" t="s">
        <v>83</v>
      </c>
      <c r="D47" s="2" t="s">
        <v>237</v>
      </c>
      <c r="E47" s="2" t="s">
        <v>250</v>
      </c>
      <c r="F47" s="2" t="s">
        <v>210</v>
      </c>
      <c r="G47" s="3">
        <v>4</v>
      </c>
      <c r="H47" s="3">
        <v>4</v>
      </c>
      <c r="I47" s="3">
        <f t="shared" si="0"/>
        <v>12</v>
      </c>
      <c r="J47" s="3">
        <v>12</v>
      </c>
      <c r="K47" s="3">
        <v>1.4E-2</v>
      </c>
      <c r="L47" s="3">
        <f t="shared" si="1"/>
        <v>0.17</v>
      </c>
    </row>
    <row r="48" spans="1:13" x14ac:dyDescent="0.25">
      <c r="A48" s="2" t="s">
        <v>234</v>
      </c>
      <c r="B48" s="5" t="s">
        <v>262</v>
      </c>
      <c r="C48" s="2" t="s">
        <v>83</v>
      </c>
      <c r="D48" s="2" t="s">
        <v>235</v>
      </c>
      <c r="E48" s="2" t="s">
        <v>219</v>
      </c>
      <c r="F48" s="2" t="s">
        <v>210</v>
      </c>
      <c r="G48" s="3">
        <v>1</v>
      </c>
      <c r="H48" s="3">
        <v>1</v>
      </c>
      <c r="I48" s="3">
        <f t="shared" si="0"/>
        <v>3</v>
      </c>
      <c r="J48" s="3">
        <v>10</v>
      </c>
      <c r="K48" s="3">
        <v>1.4E-2</v>
      </c>
      <c r="L48" s="3">
        <f t="shared" si="1"/>
        <v>0.14000000000000001</v>
      </c>
    </row>
    <row r="49" spans="1:13" x14ac:dyDescent="0.25">
      <c r="A49" s="2" t="s">
        <v>232</v>
      </c>
      <c r="B49" s="5" t="s">
        <v>274</v>
      </c>
      <c r="C49" s="2" t="s">
        <v>83</v>
      </c>
      <c r="D49" s="2" t="s">
        <v>233</v>
      </c>
      <c r="E49" s="2"/>
      <c r="F49" s="2" t="s">
        <v>210</v>
      </c>
      <c r="G49" s="3">
        <v>1</v>
      </c>
      <c r="H49" s="3"/>
      <c r="I49" s="3">
        <f t="shared" si="0"/>
        <v>1.5</v>
      </c>
      <c r="J49" s="3">
        <v>10</v>
      </c>
      <c r="K49" s="3">
        <v>1.4E-2</v>
      </c>
      <c r="L49" s="3">
        <f t="shared" si="1"/>
        <v>0.14000000000000001</v>
      </c>
    </row>
    <row r="50" spans="1:13" x14ac:dyDescent="0.25">
      <c r="A50" s="2" t="s">
        <v>228</v>
      </c>
      <c r="B50" s="5" t="s">
        <v>275</v>
      </c>
      <c r="C50" s="2" t="s">
        <v>83</v>
      </c>
      <c r="D50" s="2" t="s">
        <v>245</v>
      </c>
      <c r="E50" s="2" t="s">
        <v>258</v>
      </c>
      <c r="F50" s="2" t="s">
        <v>210</v>
      </c>
      <c r="G50" s="3">
        <v>5</v>
      </c>
      <c r="H50" s="3">
        <v>4</v>
      </c>
      <c r="I50" s="3">
        <f t="shared" si="0"/>
        <v>13.5</v>
      </c>
      <c r="J50" s="3">
        <v>14</v>
      </c>
      <c r="K50" s="3">
        <v>1.4E-2</v>
      </c>
      <c r="L50" s="3">
        <f t="shared" si="1"/>
        <v>0.2</v>
      </c>
    </row>
    <row r="51" spans="1:13" x14ac:dyDescent="0.25">
      <c r="A51" s="2" t="s">
        <v>227</v>
      </c>
      <c r="B51" s="5" t="s">
        <v>272</v>
      </c>
      <c r="C51" s="2" t="s">
        <v>83</v>
      </c>
      <c r="D51" s="2" t="s">
        <v>230</v>
      </c>
      <c r="E51" s="2"/>
      <c r="F51" s="2" t="s">
        <v>210</v>
      </c>
      <c r="G51" s="3">
        <v>1</v>
      </c>
      <c r="H51" s="3"/>
      <c r="I51" s="3">
        <f t="shared" si="0"/>
        <v>1.5</v>
      </c>
      <c r="J51" s="3">
        <v>10</v>
      </c>
      <c r="K51" s="3">
        <v>1.4E-2</v>
      </c>
      <c r="L51" s="3">
        <f t="shared" si="1"/>
        <v>0.14000000000000001</v>
      </c>
    </row>
    <row r="52" spans="1:13" x14ac:dyDescent="0.25">
      <c r="A52" s="2" t="s">
        <v>226</v>
      </c>
      <c r="B52" s="5" t="s">
        <v>271</v>
      </c>
      <c r="C52" s="2" t="s">
        <v>83</v>
      </c>
      <c r="D52" s="2" t="s">
        <v>229</v>
      </c>
      <c r="E52" s="2"/>
      <c r="F52" s="2" t="s">
        <v>210</v>
      </c>
      <c r="G52" s="3">
        <v>1</v>
      </c>
      <c r="H52" s="3"/>
      <c r="I52" s="3">
        <f t="shared" si="0"/>
        <v>1.5</v>
      </c>
      <c r="J52" s="3">
        <v>10</v>
      </c>
      <c r="K52" s="3">
        <v>1.6E-2</v>
      </c>
      <c r="L52" s="3">
        <f t="shared" si="1"/>
        <v>0.16</v>
      </c>
    </row>
    <row r="53" spans="1:13" x14ac:dyDescent="0.25">
      <c r="A53" s="2" t="s">
        <v>223</v>
      </c>
      <c r="B53" s="5" t="s">
        <v>270</v>
      </c>
      <c r="C53" s="2" t="s">
        <v>83</v>
      </c>
      <c r="D53" s="2" t="s">
        <v>238</v>
      </c>
      <c r="E53" s="2" t="s">
        <v>218</v>
      </c>
      <c r="F53" s="2" t="s">
        <v>210</v>
      </c>
      <c r="G53" s="3">
        <v>2</v>
      </c>
      <c r="H53" s="3">
        <v>1</v>
      </c>
      <c r="I53" s="3">
        <f t="shared" ref="I53:I55" si="2">(G53+H53)*1.5</f>
        <v>4.5</v>
      </c>
      <c r="J53" s="3">
        <v>10</v>
      </c>
      <c r="K53" s="3">
        <v>1.4E-2</v>
      </c>
      <c r="L53" s="3">
        <f t="shared" ref="L53:L55" si="3">ROUND(J53*K53,2)</f>
        <v>0.14000000000000001</v>
      </c>
    </row>
    <row r="54" spans="1:13" x14ac:dyDescent="0.25">
      <c r="A54" s="2" t="s">
        <v>222</v>
      </c>
      <c r="B54" s="5" t="s">
        <v>270</v>
      </c>
      <c r="C54" s="2" t="s">
        <v>83</v>
      </c>
      <c r="D54" s="2" t="s">
        <v>224</v>
      </c>
      <c r="E54" s="2" t="s">
        <v>225</v>
      </c>
      <c r="F54" s="2" t="s">
        <v>210</v>
      </c>
      <c r="G54" s="3">
        <v>1</v>
      </c>
      <c r="H54" s="3">
        <v>1</v>
      </c>
      <c r="I54" s="3">
        <f t="shared" si="2"/>
        <v>3</v>
      </c>
      <c r="J54" s="3">
        <v>10</v>
      </c>
      <c r="K54" s="3">
        <v>1.6E-2</v>
      </c>
      <c r="L54" s="3">
        <f t="shared" si="3"/>
        <v>0.16</v>
      </c>
    </row>
    <row r="55" spans="1:13" x14ac:dyDescent="0.25">
      <c r="A55" s="2" t="s">
        <v>249</v>
      </c>
      <c r="B55" s="5" t="s">
        <v>268</v>
      </c>
      <c r="C55" s="2" t="s">
        <v>83</v>
      </c>
      <c r="D55" s="2"/>
      <c r="E55" s="2" t="s">
        <v>175</v>
      </c>
      <c r="F55" s="2" t="s">
        <v>210</v>
      </c>
      <c r="G55" s="3"/>
      <c r="H55" s="3">
        <v>1</v>
      </c>
      <c r="I55" s="3">
        <f t="shared" si="2"/>
        <v>1.5</v>
      </c>
      <c r="J55" s="3">
        <v>10</v>
      </c>
      <c r="K55" s="3">
        <v>1.6E-2</v>
      </c>
      <c r="L55" s="3">
        <f t="shared" si="3"/>
        <v>0.16</v>
      </c>
    </row>
    <row r="56" spans="1:13" x14ac:dyDescent="0.25">
      <c r="A56" s="2" t="s">
        <v>217</v>
      </c>
      <c r="B56" s="5" t="s">
        <v>267</v>
      </c>
      <c r="C56" s="2" t="s">
        <v>83</v>
      </c>
      <c r="D56" s="2" t="s">
        <v>219</v>
      </c>
      <c r="E56" s="2" t="s">
        <v>4</v>
      </c>
      <c r="F56" s="2" t="s">
        <v>210</v>
      </c>
      <c r="G56" s="3">
        <v>1</v>
      </c>
      <c r="H56" s="3"/>
      <c r="I56" s="3">
        <f t="shared" ref="I56:I60" si="4">(G56+H56)*1.5</f>
        <v>1.5</v>
      </c>
      <c r="J56" s="3">
        <v>10</v>
      </c>
      <c r="K56" s="3">
        <v>1.4E-2</v>
      </c>
      <c r="L56" s="3">
        <f t="shared" ref="L56:L60" si="5">ROUND(J56*K56,2)</f>
        <v>0.14000000000000001</v>
      </c>
    </row>
    <row r="57" spans="1:13" x14ac:dyDescent="0.25">
      <c r="A57" s="2" t="s">
        <v>216</v>
      </c>
      <c r="B57" s="5" t="s">
        <v>266</v>
      </c>
      <c r="C57" s="2" t="s">
        <v>83</v>
      </c>
      <c r="D57" s="2" t="s">
        <v>218</v>
      </c>
      <c r="E57" s="2" t="s">
        <v>4</v>
      </c>
      <c r="F57" s="2" t="s">
        <v>210</v>
      </c>
      <c r="G57" s="3">
        <v>1</v>
      </c>
      <c r="H57" s="3"/>
      <c r="I57" s="3">
        <f t="shared" si="4"/>
        <v>1.5</v>
      </c>
      <c r="J57" s="3">
        <v>10</v>
      </c>
      <c r="K57" s="3">
        <v>2.1999999999999999E-2</v>
      </c>
      <c r="L57" s="3">
        <f t="shared" si="5"/>
        <v>0.22</v>
      </c>
    </row>
    <row r="58" spans="1:13" x14ac:dyDescent="0.25">
      <c r="A58" s="2" t="s">
        <v>215</v>
      </c>
      <c r="B58" s="5" t="s">
        <v>261</v>
      </c>
      <c r="C58" s="2" t="s">
        <v>83</v>
      </c>
      <c r="D58" s="2" t="s">
        <v>221</v>
      </c>
      <c r="E58" s="2" t="s">
        <v>255</v>
      </c>
      <c r="F58" s="2" t="s">
        <v>210</v>
      </c>
      <c r="G58" s="3">
        <v>4</v>
      </c>
      <c r="H58" s="3">
        <v>2</v>
      </c>
      <c r="I58" s="3">
        <f t="shared" si="4"/>
        <v>9</v>
      </c>
      <c r="J58" s="3">
        <v>10</v>
      </c>
      <c r="K58" s="3">
        <v>2.3E-2</v>
      </c>
      <c r="L58" s="3">
        <f t="shared" si="5"/>
        <v>0.23</v>
      </c>
    </row>
    <row r="59" spans="1:13" x14ac:dyDescent="0.25">
      <c r="A59" s="2" t="s">
        <v>214</v>
      </c>
      <c r="B59" s="5" t="s">
        <v>265</v>
      </c>
      <c r="C59" s="2" t="s">
        <v>83</v>
      </c>
      <c r="D59" s="2" t="s">
        <v>220</v>
      </c>
      <c r="E59" s="2" t="s">
        <v>253</v>
      </c>
      <c r="F59" s="2" t="s">
        <v>210</v>
      </c>
      <c r="G59" s="3">
        <v>2</v>
      </c>
      <c r="H59" s="3">
        <v>1</v>
      </c>
      <c r="I59" s="3">
        <f t="shared" si="4"/>
        <v>4.5</v>
      </c>
      <c r="J59" s="3">
        <v>10</v>
      </c>
      <c r="K59" s="3">
        <v>1.4E-2</v>
      </c>
      <c r="L59" s="3">
        <f t="shared" si="5"/>
        <v>0.14000000000000001</v>
      </c>
    </row>
    <row r="60" spans="1:13" x14ac:dyDescent="0.25">
      <c r="A60" s="2" t="s">
        <v>212</v>
      </c>
      <c r="B60" s="5" t="s">
        <v>213</v>
      </c>
      <c r="C60" s="2" t="s">
        <v>83</v>
      </c>
      <c r="D60" s="2" t="s">
        <v>231</v>
      </c>
      <c r="E60" s="2" t="s">
        <v>254</v>
      </c>
      <c r="F60" s="2" t="s">
        <v>210</v>
      </c>
      <c r="G60" s="3">
        <v>5</v>
      </c>
      <c r="H60" s="3">
        <v>2</v>
      </c>
      <c r="I60" s="3">
        <f t="shared" si="4"/>
        <v>10.5</v>
      </c>
      <c r="J60" s="3">
        <v>10</v>
      </c>
      <c r="K60" s="3">
        <v>9.2999999999999999E-2</v>
      </c>
      <c r="L60" s="3">
        <f t="shared" si="5"/>
        <v>0.93</v>
      </c>
    </row>
    <row r="61" spans="1:13" x14ac:dyDescent="0.25">
      <c r="A61" s="2" t="s">
        <v>207</v>
      </c>
      <c r="B61" s="5" t="s">
        <v>209</v>
      </c>
      <c r="C61" s="2" t="s">
        <v>83</v>
      </c>
      <c r="D61" s="2" t="s">
        <v>84</v>
      </c>
      <c r="E61" s="2" t="s">
        <v>125</v>
      </c>
      <c r="F61" s="2" t="s">
        <v>85</v>
      </c>
      <c r="G61" s="3">
        <v>4</v>
      </c>
      <c r="H61" s="3">
        <v>2</v>
      </c>
      <c r="I61" s="3">
        <f t="shared" si="0"/>
        <v>9</v>
      </c>
      <c r="J61" s="3">
        <v>10</v>
      </c>
      <c r="K61" s="3">
        <v>0.378</v>
      </c>
      <c r="L61" s="3">
        <f t="shared" si="1"/>
        <v>3.78</v>
      </c>
    </row>
    <row r="62" spans="1:13" x14ac:dyDescent="0.25">
      <c r="A62" s="2" t="s">
        <v>206</v>
      </c>
      <c r="B62" s="5" t="s">
        <v>205</v>
      </c>
      <c r="C62" s="2" t="s">
        <v>83</v>
      </c>
      <c r="D62" s="2" t="s">
        <v>86</v>
      </c>
      <c r="E62" s="2" t="s">
        <v>4</v>
      </c>
      <c r="F62" s="2" t="s">
        <v>87</v>
      </c>
      <c r="G62" s="3">
        <v>1</v>
      </c>
      <c r="H62" s="3"/>
      <c r="I62" s="3">
        <f t="shared" si="0"/>
        <v>1.5</v>
      </c>
      <c r="J62" s="3">
        <v>2</v>
      </c>
      <c r="K62" s="3">
        <v>0.56000000000000005</v>
      </c>
      <c r="L62" s="3">
        <f t="shared" si="1"/>
        <v>1.1200000000000001</v>
      </c>
    </row>
    <row r="63" spans="1:13" x14ac:dyDescent="0.25">
      <c r="A63" s="2" t="s">
        <v>88</v>
      </c>
      <c r="B63" s="5" t="s">
        <v>303</v>
      </c>
      <c r="C63" s="2" t="s">
        <v>89</v>
      </c>
      <c r="D63" s="2" t="s">
        <v>90</v>
      </c>
      <c r="E63" s="2" t="s">
        <v>94</v>
      </c>
      <c r="F63" s="2" t="s">
        <v>91</v>
      </c>
      <c r="G63" s="3">
        <v>2</v>
      </c>
      <c r="H63" s="3">
        <v>1</v>
      </c>
      <c r="I63" s="3">
        <f t="shared" si="0"/>
        <v>4.5</v>
      </c>
      <c r="J63" s="3">
        <v>5</v>
      </c>
      <c r="K63" s="3">
        <v>10.85</v>
      </c>
      <c r="L63" s="3">
        <f t="shared" si="1"/>
        <v>54.25</v>
      </c>
      <c r="M63" t="s">
        <v>305</v>
      </c>
    </row>
    <row r="64" spans="1:13" x14ac:dyDescent="0.25">
      <c r="A64" s="2" t="s">
        <v>92</v>
      </c>
      <c r="B64" s="5" t="s">
        <v>186</v>
      </c>
      <c r="C64" s="2" t="s">
        <v>93</v>
      </c>
      <c r="D64" s="2" t="s">
        <v>94</v>
      </c>
      <c r="E64" s="2" t="s">
        <v>4</v>
      </c>
      <c r="F64" s="2" t="s">
        <v>92</v>
      </c>
      <c r="G64" s="3">
        <v>1</v>
      </c>
      <c r="H64" s="3"/>
      <c r="I64" s="3">
        <f t="shared" si="0"/>
        <v>1.5</v>
      </c>
      <c r="J64" s="3">
        <v>2</v>
      </c>
      <c r="K64" s="3">
        <v>7.19</v>
      </c>
      <c r="L64" s="3">
        <f t="shared" si="1"/>
        <v>14.38</v>
      </c>
    </row>
    <row r="65" spans="1:13" x14ac:dyDescent="0.25">
      <c r="A65" s="2" t="s">
        <v>95</v>
      </c>
      <c r="B65" s="5" t="s">
        <v>96</v>
      </c>
      <c r="C65" s="2" t="s">
        <v>97</v>
      </c>
      <c r="D65" s="2" t="s">
        <v>98</v>
      </c>
      <c r="E65" s="2" t="s">
        <v>126</v>
      </c>
      <c r="F65" s="2" t="s">
        <v>99</v>
      </c>
      <c r="G65" s="3">
        <v>1</v>
      </c>
      <c r="H65" s="3">
        <v>1</v>
      </c>
      <c r="I65" s="3">
        <f t="shared" si="0"/>
        <v>3</v>
      </c>
      <c r="J65" s="3">
        <v>3</v>
      </c>
      <c r="K65" s="3">
        <v>4.63</v>
      </c>
      <c r="L65" s="3">
        <f t="shared" si="1"/>
        <v>13.89</v>
      </c>
    </row>
    <row r="66" spans="1:13" x14ac:dyDescent="0.25">
      <c r="A66" s="2" t="s">
        <v>181</v>
      </c>
      <c r="B66" s="5" t="s">
        <v>182</v>
      </c>
      <c r="C66" s="2" t="s">
        <v>179</v>
      </c>
      <c r="D66" s="2" t="s">
        <v>180</v>
      </c>
      <c r="E66" s="2"/>
      <c r="F66" s="2"/>
      <c r="G66" s="3">
        <v>1</v>
      </c>
      <c r="H66" s="3"/>
      <c r="I66" s="3">
        <f t="shared" si="0"/>
        <v>1.5</v>
      </c>
      <c r="J66" s="3">
        <v>2</v>
      </c>
      <c r="K66" s="3">
        <v>2.89</v>
      </c>
      <c r="L66" s="3">
        <f t="shared" si="1"/>
        <v>5.78</v>
      </c>
    </row>
    <row r="67" spans="1:13" x14ac:dyDescent="0.25">
      <c r="A67" s="2" t="s">
        <v>100</v>
      </c>
      <c r="B67" s="5" t="s">
        <v>183</v>
      </c>
      <c r="C67" s="2" t="s">
        <v>101</v>
      </c>
      <c r="D67" s="2" t="s">
        <v>102</v>
      </c>
      <c r="E67" s="2" t="s">
        <v>106</v>
      </c>
      <c r="F67" s="2" t="s">
        <v>103</v>
      </c>
      <c r="G67" s="3">
        <v>1</v>
      </c>
      <c r="H67" s="3">
        <v>1</v>
      </c>
      <c r="I67" s="3">
        <f t="shared" si="0"/>
        <v>3</v>
      </c>
      <c r="J67" s="3">
        <v>3</v>
      </c>
      <c r="K67" s="3">
        <v>3.26</v>
      </c>
      <c r="L67" s="3">
        <f t="shared" si="1"/>
        <v>9.7799999999999994</v>
      </c>
    </row>
    <row r="68" spans="1:13" x14ac:dyDescent="0.25">
      <c r="A68" s="2" t="s">
        <v>104</v>
      </c>
      <c r="B68" s="5" t="s">
        <v>107</v>
      </c>
      <c r="C68" s="2" t="s">
        <v>105</v>
      </c>
      <c r="D68" s="2" t="s">
        <v>106</v>
      </c>
      <c r="E68" s="2" t="s">
        <v>102</v>
      </c>
      <c r="F68" s="2" t="s">
        <v>108</v>
      </c>
      <c r="G68" s="3">
        <v>1</v>
      </c>
      <c r="H68" s="3">
        <v>1</v>
      </c>
      <c r="I68" s="3">
        <f t="shared" si="0"/>
        <v>3</v>
      </c>
      <c r="J68" s="3">
        <v>3</v>
      </c>
      <c r="K68" s="3">
        <v>0.91</v>
      </c>
      <c r="L68" s="3">
        <f t="shared" si="1"/>
        <v>2.73</v>
      </c>
    </row>
    <row r="69" spans="1:13" x14ac:dyDescent="0.25">
      <c r="A69" s="2" t="s">
        <v>109</v>
      </c>
      <c r="B69" s="5" t="s">
        <v>197</v>
      </c>
      <c r="C69" s="2" t="s">
        <v>110</v>
      </c>
      <c r="D69" s="2" t="s">
        <v>111</v>
      </c>
      <c r="E69" s="2" t="s">
        <v>98</v>
      </c>
      <c r="F69" s="2" t="s">
        <v>112</v>
      </c>
      <c r="G69" s="3">
        <v>1</v>
      </c>
      <c r="H69" s="3">
        <v>1</v>
      </c>
      <c r="I69" s="3">
        <f t="shared" si="0"/>
        <v>3</v>
      </c>
      <c r="J69" s="3">
        <v>3</v>
      </c>
      <c r="K69" s="3">
        <v>2.04</v>
      </c>
      <c r="L69" s="3">
        <f t="shared" si="1"/>
        <v>6.12</v>
      </c>
    </row>
    <row r="70" spans="1:13" x14ac:dyDescent="0.25">
      <c r="A70" s="2" t="s">
        <v>127</v>
      </c>
      <c r="B70" s="5" t="s">
        <v>191</v>
      </c>
      <c r="C70" s="2" t="s">
        <v>128</v>
      </c>
      <c r="D70" s="2"/>
      <c r="E70" s="2" t="s">
        <v>129</v>
      </c>
      <c r="F70" s="2" t="s">
        <v>127</v>
      </c>
      <c r="G70" s="3"/>
      <c r="H70" s="3">
        <v>1</v>
      </c>
      <c r="I70" s="3">
        <f t="shared" ref="I70" si="6">(G70+H70)*1.5</f>
        <v>1.5</v>
      </c>
      <c r="J70" s="3">
        <v>1</v>
      </c>
      <c r="K70" s="3">
        <v>25.44</v>
      </c>
      <c r="L70" s="3">
        <f t="shared" si="1"/>
        <v>25.44</v>
      </c>
    </row>
    <row r="71" spans="1:13" x14ac:dyDescent="0.25">
      <c r="A71" s="4" t="s">
        <v>291</v>
      </c>
      <c r="B71" s="7" t="s">
        <v>308</v>
      </c>
      <c r="D71" s="4" t="s">
        <v>306</v>
      </c>
      <c r="E71" s="5" t="s">
        <v>303</v>
      </c>
      <c r="F71" s="4" t="s">
        <v>307</v>
      </c>
      <c r="G71">
        <v>5</v>
      </c>
      <c r="K71" t="s">
        <v>201</v>
      </c>
      <c r="L71" s="4">
        <f>SUM(L2:L70)</f>
        <v>329.37999999999982</v>
      </c>
      <c r="M71" t="s">
        <v>302</v>
      </c>
    </row>
    <row r="72" spans="1:13" x14ac:dyDescent="0.25">
      <c r="L72" s="4"/>
    </row>
  </sheetData>
  <phoneticPr fontId="2" type="noConversion"/>
  <hyperlinks>
    <hyperlink ref="B23" r:id="rId1" xr:uid="{39AC9BA2-9453-4330-9C84-323DBF6F60CD}"/>
    <hyperlink ref="B21" r:id="rId2" xr:uid="{1C9C1C19-D8E0-47C4-A97F-0800B023220B}"/>
    <hyperlink ref="B17" r:id="rId3" xr:uid="{F7698A14-974F-4B9C-AC46-A9D268E3170D}"/>
    <hyperlink ref="B20" r:id="rId4" xr:uid="{FD865819-414F-4212-83D9-DAB1AF66C870}"/>
    <hyperlink ref="B41" r:id="rId5" xr:uid="{F7A02378-13B8-4FE8-B8A2-DF46E7AE6F6B}"/>
    <hyperlink ref="B68" r:id="rId6" xr:uid="{D9A02D4A-1763-4CD8-888A-5F7568948C03}"/>
    <hyperlink ref="B66" r:id="rId7" xr:uid="{34278AB8-858D-4BE4-9CBA-5A6791B19832}"/>
    <hyperlink ref="B67" r:id="rId8" xr:uid="{32353B46-2BA2-4576-B933-DD507B09025E}"/>
    <hyperlink ref="B34" r:id="rId9" xr:uid="{8E6DCD97-ECC9-489E-B248-5C8288AFD305}"/>
    <hyperlink ref="B29" r:id="rId10" xr:uid="{376CA984-43D2-41A6-A08B-B2B9A933303C}"/>
    <hyperlink ref="B65" r:id="rId11" xr:uid="{194F9161-2BBB-4D92-AC1B-CB66D520B2F4}"/>
    <hyperlink ref="B18" r:id="rId12" xr:uid="{91A86B10-F870-4E60-B898-EBBE7B76DA44}"/>
    <hyperlink ref="B28" r:id="rId13" xr:uid="{FADCCC1D-4750-4C80-9DC0-931415BCC645}"/>
    <hyperlink ref="B64" r:id="rId14" xr:uid="{55C3FAC8-1FC0-47BC-A13D-06F661F37751}"/>
    <hyperlink ref="B30" r:id="rId15" xr:uid="{533006BC-B806-4396-9ECA-F59326EA4F45}"/>
    <hyperlink ref="B37" r:id="rId16" xr:uid="{BA41E89C-9422-44CD-8A65-F297DD23A986}"/>
    <hyperlink ref="B36" r:id="rId17" xr:uid="{C48AC048-D44C-449B-BD42-89DBA5142575}"/>
    <hyperlink ref="B31" r:id="rId18" xr:uid="{DEB66FC3-359B-491A-87CA-2591AA902EA9}"/>
    <hyperlink ref="B70" r:id="rId19" xr:uid="{BBEA7A31-6F5B-4AB9-9677-A038777F55DE}"/>
    <hyperlink ref="B24" r:id="rId20" xr:uid="{B8F063FF-2522-4860-B491-4ADABA87EAAF}"/>
    <hyperlink ref="B19" r:id="rId21" xr:uid="{10247333-3DD4-45E9-88FF-60129C8D54F4}"/>
    <hyperlink ref="B39" r:id="rId22" xr:uid="{7D512D41-4C95-4B6D-90E9-5A2A1B7220EF}"/>
    <hyperlink ref="B40" r:id="rId23" xr:uid="{15482A37-A4AC-48B1-B909-E76DA9F14ED6}"/>
    <hyperlink ref="B63" r:id="rId24" display="https://www.digikey.com/products/en?keywords=LTC3780EG%23PBF" xr:uid="{2EA80499-D99B-49EB-99C4-30F07E542DD9}"/>
    <hyperlink ref="B69" r:id="rId25" xr:uid="{D0C496AB-66A2-4A0F-A1E5-125567E86D8D}"/>
    <hyperlink ref="B2" r:id="rId26" xr:uid="{5D3A130A-3278-425D-BB3D-587BEE5A11FF}"/>
    <hyperlink ref="B62" r:id="rId27" xr:uid="{D0080E17-18E2-4466-8973-D53D91092C59}"/>
    <hyperlink ref="B61" r:id="rId28" xr:uid="{391A2458-BCBC-454C-8FE9-26EE727ABAB0}"/>
    <hyperlink ref="B8" r:id="rId29" xr:uid="{A649E989-4896-461E-9B0E-DBB47423A65F}"/>
    <hyperlink ref="B60" r:id="rId30" xr:uid="{E90EE13F-8CA5-4736-B08C-431D8CAEA4C0}"/>
    <hyperlink ref="B42" r:id="rId31" xr:uid="{FDC3A54A-6430-40CC-B9D6-D3286445BEE1}"/>
    <hyperlink ref="B58" r:id="rId32" xr:uid="{26DE0165-FDFE-4668-BE79-7A3A7D03CF80}"/>
    <hyperlink ref="B48" r:id="rId33" xr:uid="{F6C9E5C8-2B29-4787-94E8-3D0EE2E83212}"/>
    <hyperlink ref="B14" r:id="rId34" xr:uid="{09CC0D40-D0BB-40E9-BC1C-EAF32AA8F357}"/>
    <hyperlink ref="B5" r:id="rId35" xr:uid="{8FB639F7-EC1E-4ED5-A1D3-40A9F8B4D008}"/>
    <hyperlink ref="B59" r:id="rId36" xr:uid="{72FFCE56-9B4E-44F1-9B7F-702954040B15}"/>
    <hyperlink ref="B57" r:id="rId37" xr:uid="{0AA6BCA0-60AD-45A8-80CD-33A3F9E797BF}"/>
    <hyperlink ref="B56" r:id="rId38" xr:uid="{D2B5AB4B-31E1-48D5-92EB-BAC2CFC7C318}"/>
    <hyperlink ref="B55" r:id="rId39" xr:uid="{7A4BAD46-E56F-4B82-AB4A-D46A4D5BB38D}"/>
    <hyperlink ref="B54" r:id="rId40" xr:uid="{F28A5131-0D46-48BF-B65E-835DDB9B63D7}"/>
    <hyperlink ref="B53" r:id="rId41" xr:uid="{149AD091-9B79-4B06-A558-68A58EBE0E2B}"/>
    <hyperlink ref="B52" r:id="rId42" xr:uid="{8C48BEB9-80EE-4714-AB4F-B09E1C5F9201}"/>
    <hyperlink ref="B51" r:id="rId43" xr:uid="{E22A9B22-25B7-4632-9290-DEEE91B8A64E}"/>
    <hyperlink ref="B45" r:id="rId44" xr:uid="{3BF65AFE-2763-4928-92DA-378EF1FA8A25}"/>
    <hyperlink ref="B49" r:id="rId45" xr:uid="{B1A5198B-4D48-43FB-8852-46AA15642FF8}"/>
    <hyperlink ref="B50" r:id="rId46" xr:uid="{BBE0E61F-3DEA-4ECB-ABA3-E6259C459911}"/>
    <hyperlink ref="B47" r:id="rId47" xr:uid="{929F9A06-0711-4713-AB45-CBBA25D67B4B}"/>
    <hyperlink ref="B46" r:id="rId48" xr:uid="{6794BFD1-59BD-42D1-A060-1BC40334817B}"/>
    <hyperlink ref="B44" r:id="rId49" xr:uid="{A75D6DAE-CE2A-4F19-9A2E-A88A75EB8367}"/>
    <hyperlink ref="B43" r:id="rId50" xr:uid="{8B1C20DC-2A29-44BD-8DEA-A8C36320BD39}"/>
    <hyperlink ref="B6" r:id="rId51" xr:uid="{77A1F551-8CA3-4BEC-895C-BDADD7393668}"/>
    <hyperlink ref="B15" r:id="rId52" xr:uid="{5B59ED03-E1E7-4629-BA8B-BB5BDCD5F441}"/>
    <hyperlink ref="B9" r:id="rId53" xr:uid="{A7A08DEE-3F1F-40B3-AAF8-0EBFA646974D}"/>
    <hyperlink ref="B13" r:id="rId54" xr:uid="{9333D835-E507-4720-A64A-62F60FFF3385}"/>
    <hyperlink ref="B11" r:id="rId55" xr:uid="{7C7D6B25-23A6-4247-88CF-B19B853F1031}"/>
    <hyperlink ref="B12" r:id="rId56" xr:uid="{3676B38B-10FC-4BBC-AABC-F24E168213A4}"/>
    <hyperlink ref="B10" r:id="rId57" xr:uid="{4BDB47BB-6B9F-4DE4-AA2C-1194977A58E2}"/>
    <hyperlink ref="B16" r:id="rId58" xr:uid="{FF35E27F-082E-4792-934C-9FEF79D8FC48}"/>
    <hyperlink ref="B4" r:id="rId59" xr:uid="{DFBF78CF-C9D7-4523-9873-76B210101162}"/>
    <hyperlink ref="B7" r:id="rId60" xr:uid="{3F58DF20-3574-451C-BA7B-D0A2C924DEFF}"/>
    <hyperlink ref="B3" r:id="rId61" xr:uid="{532EB8C7-3040-4B30-9060-0233473772AF}"/>
    <hyperlink ref="B22" r:id="rId62" xr:uid="{7381019B-CE89-4EDE-BE88-9AED79BABD6B}"/>
    <hyperlink ref="B33" r:id="rId63" xr:uid="{A16C5C95-4B00-451B-A4BA-034941BB6B8C}"/>
    <hyperlink ref="B32" r:id="rId64" xr:uid="{6A852BF7-08E5-4620-A0FC-B52DDAA2AF44}"/>
    <hyperlink ref="B25" r:id="rId65" xr:uid="{30AB0BF1-CDC7-4EDE-813B-3E894B6EB41E}"/>
    <hyperlink ref="B26" r:id="rId66" xr:uid="{197F66DE-141E-4157-B739-7726A7DF0074}"/>
    <hyperlink ref="B71" r:id="rId67" xr:uid="{CB359C30-99B3-438B-8845-359F6C7DA9FA}"/>
    <hyperlink ref="E71" r:id="rId68" display="https://www.digikey.com/products/en?keywords=LTC3780EG%23PBF" xr:uid="{0C9DDF65-DD97-4235-9CCE-2B52C92FB30A}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Power_Embedded_Board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fairb</dc:creator>
  <cp:lastModifiedBy>fairb</cp:lastModifiedBy>
  <dcterms:created xsi:type="dcterms:W3CDTF">2020-03-30T18:59:33Z</dcterms:created>
  <dcterms:modified xsi:type="dcterms:W3CDTF">2020-04-01T17:31:58Z</dcterms:modified>
</cp:coreProperties>
</file>