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<sst xmlns="http://schemas.openxmlformats.org/spreadsheetml/2006/main" count="17" uniqueCount="14">
  <si>
    <t xml:space="preserve">Price</t>
  </si>
  <si>
    <t xml:space="preserve">Demand</t>
  </si>
  <si>
    <t xml:space="preserve">Supply</t>
  </si>
  <si>
    <t xml:space="preserve">S</t>
  </si>
  <si>
    <t xml:space="preserve">D</t>
  </si>
  <si>
    <t xml:space="preserve">Popt</t>
  </si>
  <si>
    <t xml:space="preserve">Qopt</t>
  </si>
  <si>
    <t xml:space="preserve">Ed дугова</t>
  </si>
  <si>
    <t xml:space="preserve">Es дугова</t>
  </si>
  <si>
    <t xml:space="preserve">Es</t>
  </si>
  <si>
    <t xml:space="preserve">Ed</t>
  </si>
  <si>
    <t xml:space="preserve">|Ed|&gt;|Es|</t>
  </si>
  <si>
    <t xml:space="preserve">Стабільна рівновага</t>
  </si>
  <si>
    <t xml:space="preserve">Tax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</si>
</sst>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"Demand"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0.1</c:v>
                </c:pt>
                <c:pt idx="1">
                  <c:v>0.3</c:v>
                </c:pt>
                <c:pt idx="2">
                  <c:v>0.45</c:v>
                </c:pt>
                <c:pt idx="3">
                  <c:v>0.7</c:v>
                </c:pt>
                <c:pt idx="4">
                  <c:v>0.8</c:v>
                </c:pt>
                <c:pt idx="5">
                  <c:v>1.05</c:v>
                </c:pt>
                <c:pt idx="6">
                  <c:v>1.2</c:v>
                </c:pt>
                <c:pt idx="7">
                  <c:v>1.25</c:v>
                </c:pt>
                <c:pt idx="8">
                  <c:v>1.31</c:v>
                </c:pt>
                <c:pt idx="9">
                  <c:v>1.4</c:v>
                </c:pt>
                <c:pt idx="10">
                  <c:v>1.47</c:v>
                </c:pt>
                <c:pt idx="11">
                  <c:v>1.55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100</c:v>
                </c:pt>
                <c:pt idx="1">
                  <c:v>69</c:v>
                </c:pt>
                <c:pt idx="2">
                  <c:v>58</c:v>
                </c:pt>
                <c:pt idx="3">
                  <c:v>40</c:v>
                </c:pt>
                <c:pt idx="4">
                  <c:v>35</c:v>
                </c:pt>
                <c:pt idx="5">
                  <c:v>20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18</c:v>
                </c:pt>
                <c:pt idx="1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"Supply"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0.1</c:v>
                </c:pt>
                <c:pt idx="1">
                  <c:v>0.3</c:v>
                </c:pt>
                <c:pt idx="2">
                  <c:v>0.45</c:v>
                </c:pt>
                <c:pt idx="3">
                  <c:v>0.7</c:v>
                </c:pt>
                <c:pt idx="4">
                  <c:v>0.8</c:v>
                </c:pt>
                <c:pt idx="5">
                  <c:v>1.05</c:v>
                </c:pt>
                <c:pt idx="6">
                  <c:v>1.2</c:v>
                </c:pt>
                <c:pt idx="7">
                  <c:v>1.25</c:v>
                </c:pt>
                <c:pt idx="8">
                  <c:v>1.31</c:v>
                </c:pt>
                <c:pt idx="9">
                  <c:v>1.4</c:v>
                </c:pt>
                <c:pt idx="10">
                  <c:v>1.47</c:v>
                </c:pt>
                <c:pt idx="11">
                  <c:v>1.55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39</c:v>
                </c:pt>
                <c:pt idx="3">
                  <c:v>52</c:v>
                </c:pt>
                <c:pt idx="4">
                  <c:v>60</c:v>
                </c:pt>
                <c:pt idx="5">
                  <c:v>84</c:v>
                </c:pt>
                <c:pt idx="6">
                  <c:v>91</c:v>
                </c:pt>
                <c:pt idx="7">
                  <c:v>95</c:v>
                </c:pt>
                <c:pt idx="8">
                  <c:v>97</c:v>
                </c:pt>
                <c:pt idx="9">
                  <c:v>100</c:v>
                </c:pt>
                <c:pt idx="10">
                  <c:v>105</c:v>
                </c:pt>
                <c:pt idx="11">
                  <c:v>108</c:v>
                </c:pt>
              </c:numCache>
            </c:numRef>
          </c:yVal>
          <c:smooth val="0"/>
        </c:ser>
        <c:axId val="72055547"/>
        <c:axId val="26167384"/>
      </c:scatterChart>
      <c:valAx>
        <c:axId val="720555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67384"/>
        <c:crosses val="autoZero"/>
        <c:crossBetween val="midCat"/>
      </c:valAx>
      <c:valAx>
        <c:axId val="261673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Q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05554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"Demand"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Sheet1!$F$2:$F$13</c:f>
              <c:numCache>
                <c:formatCode>General</c:formatCode>
                <c:ptCount val="12"/>
                <c:pt idx="0">
                  <c:v>102.273679460217</c:v>
                </c:pt>
                <c:pt idx="1">
                  <c:v>66.7115996760306</c:v>
                </c:pt>
                <c:pt idx="2">
                  <c:v>53.5866941265693</c:v>
                </c:pt>
                <c:pt idx="3">
                  <c:v>39.2845679352968</c:v>
                </c:pt>
                <c:pt idx="4">
                  <c:v>34.962156756041</c:v>
                </c:pt>
                <c:pt idx="5">
                  <c:v>26.1596623858355</c:v>
                </c:pt>
                <c:pt idx="6">
                  <c:v>21.8372512065797</c:v>
                </c:pt>
                <c:pt idx="7">
                  <c:v>20.515843243959</c:v>
                </c:pt>
                <c:pt idx="8">
                  <c:v>18.9982215684132</c:v>
                </c:pt>
                <c:pt idx="9">
                  <c:v>16.8473937005713</c:v>
                </c:pt>
                <c:pt idx="10">
                  <c:v>15.2680560864068</c:v>
                </c:pt>
                <c:pt idx="11">
                  <c:v>13.5526878857585</c:v>
                </c:pt>
              </c:numCache>
            </c:numRef>
          </c:xVal>
          <c:yVal>
            <c:numRef>
              <c:f>Sheet1!$A$2:$A$13</c:f>
              <c:numCache>
                <c:formatCode>General</c:formatCode>
                <c:ptCount val="12"/>
                <c:pt idx="0">
                  <c:v>0.1</c:v>
                </c:pt>
                <c:pt idx="1">
                  <c:v>0.3</c:v>
                </c:pt>
                <c:pt idx="2">
                  <c:v>0.45</c:v>
                </c:pt>
                <c:pt idx="3">
                  <c:v>0.7</c:v>
                </c:pt>
                <c:pt idx="4">
                  <c:v>0.8</c:v>
                </c:pt>
                <c:pt idx="5">
                  <c:v>1.05</c:v>
                </c:pt>
                <c:pt idx="6">
                  <c:v>1.2</c:v>
                </c:pt>
                <c:pt idx="7">
                  <c:v>1.25</c:v>
                </c:pt>
                <c:pt idx="8">
                  <c:v>1.31</c:v>
                </c:pt>
                <c:pt idx="9">
                  <c:v>1.4</c:v>
                </c:pt>
                <c:pt idx="10">
                  <c:v>1.47</c:v>
                </c:pt>
                <c:pt idx="11">
                  <c:v>1.55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"Supply"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Sheet1!$E$2:$E$13</c:f>
              <c:numCache>
                <c:formatCode>General</c:formatCode>
                <c:ptCount val="12"/>
                <c:pt idx="0">
                  <c:v>9.84956891101506</c:v>
                </c:pt>
                <c:pt idx="1">
                  <c:v>26.0359907871757</c:v>
                </c:pt>
                <c:pt idx="2">
                  <c:v>37.2717389105632</c:v>
                </c:pt>
                <c:pt idx="3">
                  <c:v>55.1010619289699</c:v>
                </c:pt>
                <c:pt idx="4">
                  <c:v>62.0113581928437</c:v>
                </c:pt>
                <c:pt idx="5">
                  <c:v>78.8797480648564</c:v>
                </c:pt>
                <c:pt idx="6">
                  <c:v>88.772160466101</c:v>
                </c:pt>
                <c:pt idx="7">
                  <c:v>92.0371586000618</c:v>
                </c:pt>
                <c:pt idx="8">
                  <c:v>95.9353944207045</c:v>
                </c:pt>
                <c:pt idx="9">
                  <c:v>101.744586002931</c:v>
                </c:pt>
                <c:pt idx="10">
                  <c:v>106.233037855564</c:v>
                </c:pt>
                <c:pt idx="11">
                  <c:v>111.332691799951</c:v>
                </c:pt>
              </c:numCache>
            </c:numRef>
          </c:xVal>
          <c:yVal>
            <c:numRef>
              <c:f>Sheet1!$A$2:$A$13</c:f>
              <c:numCache>
                <c:formatCode>General</c:formatCode>
                <c:ptCount val="12"/>
                <c:pt idx="0">
                  <c:v>0.1</c:v>
                </c:pt>
                <c:pt idx="1">
                  <c:v>0.3</c:v>
                </c:pt>
                <c:pt idx="2">
                  <c:v>0.45</c:v>
                </c:pt>
                <c:pt idx="3">
                  <c:v>0.7</c:v>
                </c:pt>
                <c:pt idx="4">
                  <c:v>0.8</c:v>
                </c:pt>
                <c:pt idx="5">
                  <c:v>1.05</c:v>
                </c:pt>
                <c:pt idx="6">
                  <c:v>1.2</c:v>
                </c:pt>
                <c:pt idx="7">
                  <c:v>1.25</c:v>
                </c:pt>
                <c:pt idx="8">
                  <c:v>1.31</c:v>
                </c:pt>
                <c:pt idx="9">
                  <c:v>1.4</c:v>
                </c:pt>
                <c:pt idx="10">
                  <c:v>1.47</c:v>
                </c:pt>
                <c:pt idx="11">
                  <c:v>1.55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"Intersection"</c:f>
              <c:strCache>
                <c:ptCount val="1"/>
                <c:pt idx="0">
                  <c:v>Intersection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Sheet1!$B$17</c:f>
              <c:numCache>
                <c:formatCode>General</c:formatCode>
                <c:ptCount val="1"/>
                <c:pt idx="0">
                  <c:v>45.9383</c:v>
                </c:pt>
              </c:numCache>
            </c:numRef>
          </c:xVal>
          <c:yVal>
            <c:numRef>
              <c:f>Sheet1!$A$17</c:f>
              <c:numCache>
                <c:formatCode>General</c:formatCode>
                <c:ptCount val="1"/>
                <c:pt idx="0">
                  <c:v>0.569939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"Dotation"</c:f>
              <c:strCache>
                <c:ptCount val="1"/>
                <c:pt idx="0">
                  <c:v>Dotation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Sheet1!$A$30:$A$41</c:f>
              <c:numCache>
                <c:formatCode>General</c:formatCode>
                <c:ptCount val="12"/>
                <c:pt idx="0">
                  <c:v>87.0596619815328</c:v>
                </c:pt>
                <c:pt idx="1">
                  <c:v>60.8098508826102</c:v>
                </c:pt>
                <c:pt idx="2">
                  <c:v>49.5351631891481</c:v>
                </c:pt>
                <c:pt idx="3">
                  <c:v>36.622520695366</c:v>
                </c:pt>
                <c:pt idx="4">
                  <c:v>32.6211369407085</c:v>
                </c:pt>
                <c:pt idx="5">
                  <c:v>24.3608663039543</c:v>
                </c:pt>
                <c:pt idx="6">
                  <c:v>20.2579135924152</c:v>
                </c:pt>
                <c:pt idx="7">
                  <c:v>18.9982215684132</c:v>
                </c:pt>
                <c:pt idx="8">
                  <c:v>17.5485763513781</c:v>
                </c:pt>
                <c:pt idx="9">
                  <c:v>15.4890125757357</c:v>
                </c:pt>
                <c:pt idx="10">
                  <c:v>13.9730834049614</c:v>
                </c:pt>
                <c:pt idx="11">
                  <c:v>12.3232996258875</c:v>
                </c:pt>
              </c:numCache>
            </c:numRef>
          </c:xVal>
          <c:yVal>
            <c:numRef>
              <c:f>Sheet1!$A$2:$A$13</c:f>
              <c:numCache>
                <c:formatCode>General</c:formatCode>
                <c:ptCount val="12"/>
                <c:pt idx="0">
                  <c:v>0.1</c:v>
                </c:pt>
                <c:pt idx="1">
                  <c:v>0.3</c:v>
                </c:pt>
                <c:pt idx="2">
                  <c:v>0.45</c:v>
                </c:pt>
                <c:pt idx="3">
                  <c:v>0.7</c:v>
                </c:pt>
                <c:pt idx="4">
                  <c:v>0.8</c:v>
                </c:pt>
                <c:pt idx="5">
                  <c:v>1.05</c:v>
                </c:pt>
                <c:pt idx="6">
                  <c:v>1.2</c:v>
                </c:pt>
                <c:pt idx="7">
                  <c:v>1.25</c:v>
                </c:pt>
                <c:pt idx="8">
                  <c:v>1.31</c:v>
                </c:pt>
                <c:pt idx="9">
                  <c:v>1.4</c:v>
                </c:pt>
                <c:pt idx="10">
                  <c:v>1.47</c:v>
                </c:pt>
                <c:pt idx="11">
                  <c:v>1.55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"dfs"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Sheet1!$D$30</c:f>
              <c:numCache>
                <c:formatCode>General</c:formatCode>
                <c:ptCount val="1"/>
                <c:pt idx="0">
                  <c:v>43.8423</c:v>
                </c:pt>
              </c:numCache>
            </c:numRef>
          </c:xVal>
          <c:yVal>
            <c:numRef>
              <c:f>Sheet1!$C$30</c:f>
              <c:numCache>
                <c:formatCode>General</c:formatCode>
                <c:ptCount val="1"/>
                <c:pt idx="0">
                  <c:v>0.54213</c:v>
                </c:pt>
              </c:numCache>
            </c:numRef>
          </c:yVal>
          <c:smooth val="1"/>
        </c:ser>
        <c:axId val="70466580"/>
        <c:axId val="59981200"/>
      </c:scatterChart>
      <c:valAx>
        <c:axId val="704665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81200"/>
        <c:crosses val="autoZero"/>
        <c:crossBetween val="midCat"/>
      </c:valAx>
      <c:valAx>
        <c:axId val="59981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665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126000</xdr:colOff>
      <xdr:row>0</xdr:row>
      <xdr:rowOff>156240</xdr:rowOff>
    </xdr:from>
    <xdr:to>
      <xdr:col>15</xdr:col>
      <xdr:colOff>106200</xdr:colOff>
      <xdr:row>16</xdr:row>
      <xdr:rowOff>83520</xdr:rowOff>
    </xdr:to>
    <xdr:graphicFrame>
      <xdr:nvGraphicFramePr>
        <xdr:cNvPr id="0" name="Chart 1"/>
        <xdr:cNvGraphicFramePr/>
      </xdr:nvGraphicFramePr>
      <xdr:xfrm>
        <a:off x="5036400" y="156240"/>
        <a:ext cx="5085360" cy="28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118800</xdr:colOff>
      <xdr:row>16</xdr:row>
      <xdr:rowOff>178920</xdr:rowOff>
    </xdr:from>
    <xdr:to>
      <xdr:col>15</xdr:col>
      <xdr:colOff>106560</xdr:colOff>
      <xdr:row>32</xdr:row>
      <xdr:rowOff>180360</xdr:rowOff>
    </xdr:to>
    <xdr:graphicFrame>
      <xdr:nvGraphicFramePr>
        <xdr:cNvPr id="1" name="Chart 3"/>
        <xdr:cNvGraphicFramePr/>
      </xdr:nvGraphicFramePr>
      <xdr:xfrm>
        <a:off x="5029200" y="3105000"/>
        <a:ext cx="5092920" cy="292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4.4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1.55"/>
    <col collapsed="false" customWidth="true" hidden="false" outlineLevel="0" max="1025" min="3" style="0" width="8.2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</row>
    <row r="2" customFormat="false" ht="14.4" hidden="false" customHeight="false" outlineLevel="0" collapsed="false">
      <c r="A2" s="1" t="n">
        <v>0.1</v>
      </c>
      <c r="B2" s="0" t="n">
        <v>100</v>
      </c>
      <c r="C2" s="0" t="n">
        <v>10</v>
      </c>
      <c r="E2" s="0" t="n">
        <f aca="false">75.547*POWER($A2,0.8848)</f>
        <v>9.84956891101506</v>
      </c>
      <c r="F2" s="0" t="n">
        <f aca="false">-32.37*LN(A2)+27.739</f>
        <v>102.273679460217</v>
      </c>
    </row>
    <row r="3" customFormat="false" ht="14.4" hidden="false" customHeight="false" outlineLevel="0" collapsed="false">
      <c r="A3" s="1" t="n">
        <v>0.3</v>
      </c>
      <c r="B3" s="0" t="n">
        <v>69</v>
      </c>
      <c r="C3" s="0" t="n">
        <v>25</v>
      </c>
      <c r="E3" s="0" t="n">
        <f aca="false">75.547*POWER($A3,0.8848)</f>
        <v>26.0359907871757</v>
      </c>
      <c r="F3" s="0" t="n">
        <f aca="false">-32.37*LN(A3)+27.739</f>
        <v>66.7115996760306</v>
      </c>
    </row>
    <row r="4" customFormat="false" ht="14.4" hidden="false" customHeight="false" outlineLevel="0" collapsed="false">
      <c r="A4" s="1" t="n">
        <v>0.45</v>
      </c>
      <c r="B4" s="0" t="n">
        <v>58</v>
      </c>
      <c r="C4" s="0" t="n">
        <v>39</v>
      </c>
      <c r="E4" s="0" t="n">
        <f aca="false">75.547*POWER($A4,0.8848)</f>
        <v>37.2717389105632</v>
      </c>
      <c r="F4" s="0" t="n">
        <f aca="false">-32.37*LN(A4)+27.739</f>
        <v>53.5866941265693</v>
      </c>
    </row>
    <row r="5" customFormat="false" ht="14.4" hidden="false" customHeight="false" outlineLevel="0" collapsed="false">
      <c r="A5" s="1" t="n">
        <v>0.7</v>
      </c>
      <c r="B5" s="0" t="n">
        <v>40</v>
      </c>
      <c r="C5" s="0" t="n">
        <v>52</v>
      </c>
      <c r="E5" s="0" t="n">
        <f aca="false">75.547*POWER($A5,0.8848)</f>
        <v>55.1010619289699</v>
      </c>
      <c r="F5" s="0" t="n">
        <f aca="false">-32.37*LN(A5)+27.739</f>
        <v>39.2845679352968</v>
      </c>
    </row>
    <row r="6" customFormat="false" ht="14.4" hidden="false" customHeight="false" outlineLevel="0" collapsed="false">
      <c r="A6" s="1" t="n">
        <v>0.8</v>
      </c>
      <c r="B6" s="0" t="n">
        <v>35</v>
      </c>
      <c r="C6" s="0" t="n">
        <v>60</v>
      </c>
      <c r="E6" s="0" t="n">
        <f aca="false">75.547*POWER($A6,0.8848)</f>
        <v>62.0113581928437</v>
      </c>
      <c r="F6" s="0" t="n">
        <f aca="false">-32.37*LN(A6)+27.739</f>
        <v>34.962156756041</v>
      </c>
    </row>
    <row r="7" customFormat="false" ht="14.4" hidden="false" customHeight="false" outlineLevel="0" collapsed="false">
      <c r="A7" s="1" t="n">
        <v>1.05</v>
      </c>
      <c r="B7" s="0" t="n">
        <v>20</v>
      </c>
      <c r="C7" s="0" t="n">
        <v>84</v>
      </c>
      <c r="E7" s="0" t="n">
        <f aca="false">75.547*POWER($A7,0.8848)</f>
        <v>78.8797480648564</v>
      </c>
      <c r="F7" s="0" t="n">
        <f aca="false">-32.37*LN(A7)+27.739</f>
        <v>26.1596623858355</v>
      </c>
    </row>
    <row r="8" customFormat="false" ht="14.4" hidden="false" customHeight="false" outlineLevel="0" collapsed="false">
      <c r="A8" s="1" t="n">
        <v>1.2</v>
      </c>
      <c r="B8" s="0" t="n">
        <v>18</v>
      </c>
      <c r="C8" s="0" t="n">
        <v>91</v>
      </c>
      <c r="E8" s="0" t="n">
        <f aca="false">75.547*POWER($A8,0.8848)</f>
        <v>88.772160466101</v>
      </c>
      <c r="F8" s="0" t="n">
        <f aca="false">-32.37*LN(A8)+27.739</f>
        <v>21.8372512065797</v>
      </c>
    </row>
    <row r="9" customFormat="false" ht="14.4" hidden="false" customHeight="false" outlineLevel="0" collapsed="false">
      <c r="A9" s="1" t="n">
        <v>1.25</v>
      </c>
      <c r="B9" s="0" t="n">
        <v>17</v>
      </c>
      <c r="C9" s="0" t="n">
        <v>95</v>
      </c>
      <c r="E9" s="0" t="n">
        <f aca="false">75.547*POWER($A9,0.8848)</f>
        <v>92.0371586000618</v>
      </c>
      <c r="F9" s="0" t="n">
        <f aca="false">-32.37*LN(A9)+27.739</f>
        <v>20.515843243959</v>
      </c>
    </row>
    <row r="10" customFormat="false" ht="14.4" hidden="false" customHeight="false" outlineLevel="0" collapsed="false">
      <c r="A10" s="1" t="n">
        <v>1.31</v>
      </c>
      <c r="B10" s="0" t="n">
        <v>19</v>
      </c>
      <c r="C10" s="0" t="n">
        <v>97</v>
      </c>
      <c r="E10" s="0" t="n">
        <f aca="false">75.547*POWER($A10,0.8848)</f>
        <v>95.9353944207045</v>
      </c>
      <c r="F10" s="0" t="n">
        <f aca="false">-32.37*LN(A10)+27.739</f>
        <v>18.9982215684132</v>
      </c>
    </row>
    <row r="11" customFormat="false" ht="14.4" hidden="false" customHeight="false" outlineLevel="0" collapsed="false">
      <c r="A11" s="1" t="n">
        <v>1.4</v>
      </c>
      <c r="B11" s="0" t="n">
        <v>21</v>
      </c>
      <c r="C11" s="0" t="n">
        <v>100</v>
      </c>
      <c r="E11" s="0" t="n">
        <f aca="false">75.547*POWER($A11,0.8848)</f>
        <v>101.744586002931</v>
      </c>
      <c r="F11" s="0" t="n">
        <f aca="false">-32.37*LN(A11)+27.739</f>
        <v>16.8473937005713</v>
      </c>
    </row>
    <row r="12" customFormat="false" ht="14.4" hidden="false" customHeight="false" outlineLevel="0" collapsed="false">
      <c r="A12" s="1" t="n">
        <v>1.47</v>
      </c>
      <c r="B12" s="0" t="n">
        <v>18</v>
      </c>
      <c r="C12" s="0" t="n">
        <v>105</v>
      </c>
      <c r="E12" s="0" t="n">
        <f aca="false">75.547*POWER($A12,0.8848)</f>
        <v>106.233037855564</v>
      </c>
      <c r="F12" s="0" t="n">
        <f aca="false">-32.37*LN(A12)+27.739</f>
        <v>15.2680560864068</v>
      </c>
    </row>
    <row r="13" customFormat="false" ht="14.4" hidden="false" customHeight="false" outlineLevel="0" collapsed="false">
      <c r="A13" s="1" t="n">
        <v>1.55</v>
      </c>
      <c r="B13" s="0" t="n">
        <v>15</v>
      </c>
      <c r="C13" s="0" t="n">
        <v>108</v>
      </c>
      <c r="E13" s="0" t="n">
        <f aca="false">75.547*POWER($A13,0.8848)</f>
        <v>111.332691799951</v>
      </c>
      <c r="F13" s="0" t="n">
        <f aca="false">-32.37*LN(A13)+27.739</f>
        <v>13.5526878857585</v>
      </c>
    </row>
    <row r="14" customFormat="false" ht="14.4" hidden="false" customHeight="false" outlineLevel="0" collapsed="false">
      <c r="A14" s="1"/>
    </row>
    <row r="15" customFormat="false" ht="14.4" hidden="false" customHeight="false" outlineLevel="0" collapsed="false">
      <c r="A15" s="1"/>
    </row>
    <row r="16" customFormat="false" ht="14.4" hidden="false" customHeight="false" outlineLevel="0" collapsed="false">
      <c r="A16" s="0" t="s">
        <v>5</v>
      </c>
      <c r="B16" s="0" t="s">
        <v>6</v>
      </c>
    </row>
    <row r="17" customFormat="false" ht="14.4" hidden="false" customHeight="false" outlineLevel="0" collapsed="false">
      <c r="A17" s="0" t="n">
        <v>0.569939</v>
      </c>
      <c r="B17" s="0" t="n">
        <v>45.9383</v>
      </c>
    </row>
    <row r="21" customFormat="false" ht="14.4" hidden="false" customHeight="false" outlineLevel="0" collapsed="false">
      <c r="A21" s="0" t="s">
        <v>7</v>
      </c>
      <c r="B21" s="0" t="s">
        <v>8</v>
      </c>
    </row>
    <row r="22" customFormat="false" ht="14.4" hidden="false" customHeight="false" outlineLevel="0" collapsed="false">
      <c r="A22" s="0" t="n">
        <f aca="false">(B13-B2)/(A13-A2)*SUM(A2:A13)/SUM(B2:B13)</f>
        <v>-1.57866880513232</v>
      </c>
      <c r="B22" s="0" t="n">
        <f aca="false">(C13-C2)/(A13-A2)*SUM(A2:A13)/SUM(C2:C13)</f>
        <v>0.90375089591463</v>
      </c>
    </row>
    <row r="24" customFormat="false" ht="14.4" hidden="false" customHeight="false" outlineLevel="0" collapsed="false">
      <c r="A24" s="0" t="s">
        <v>9</v>
      </c>
      <c r="B24" s="0" t="s">
        <v>10</v>
      </c>
      <c r="D24" s="0" t="s">
        <v>11</v>
      </c>
    </row>
    <row r="25" customFormat="false" ht="14.4" hidden="false" customHeight="false" outlineLevel="0" collapsed="false">
      <c r="A25" s="0" t="n">
        <f aca="false">66.844/POWER(A17,0.1152)*A17/B17</f>
        <v>0.884798663772226</v>
      </c>
      <c r="B25" s="0" t="n">
        <f aca="false">-32.37/A17*A17/B17</f>
        <v>-0.7046407899291</v>
      </c>
      <c r="D25" s="0" t="s">
        <v>12</v>
      </c>
    </row>
    <row r="29" customFormat="false" ht="14.4" hidden="false" customHeight="false" outlineLevel="0" collapsed="false">
      <c r="A29" s="0" t="s">
        <v>4</v>
      </c>
      <c r="B29" s="0" t="s">
        <v>13</v>
      </c>
      <c r="C29" s="0" t="s">
        <v>5</v>
      </c>
      <c r="D29" s="0" t="s">
        <v>6</v>
      </c>
    </row>
    <row r="30" customFormat="false" ht="14.4" hidden="false" customHeight="false" outlineLevel="0" collapsed="false">
      <c r="A30" s="0" t="n">
        <f aca="false">-32.37*LN(A2+B$30)+27.739</f>
        <v>87.0596619815328</v>
      </c>
      <c r="B30" s="0" t="n">
        <v>0.06</v>
      </c>
      <c r="C30" s="0" t="n">
        <v>0.54213</v>
      </c>
      <c r="D30" s="0" t="n">
        <v>43.8423</v>
      </c>
    </row>
    <row r="31" customFormat="false" ht="14.4" hidden="false" customHeight="false" outlineLevel="0" collapsed="false">
      <c r="A31" s="0" t="n">
        <f aca="false">-32.37*LN(A3+B$30)+27.739</f>
        <v>60.8098508826102</v>
      </c>
    </row>
    <row r="32" customFormat="false" ht="14.4" hidden="false" customHeight="false" outlineLevel="0" collapsed="false">
      <c r="A32" s="0" t="n">
        <f aca="false">-32.37*LN(A4+B$30)+27.739</f>
        <v>49.5351631891481</v>
      </c>
    </row>
    <row r="33" customFormat="false" ht="14.4" hidden="false" customHeight="false" outlineLevel="0" collapsed="false">
      <c r="A33" s="0" t="n">
        <f aca="false">-32.37*LN(A5+B$30)+27.739</f>
        <v>36.622520695366</v>
      </c>
    </row>
    <row r="34" customFormat="false" ht="14.4" hidden="false" customHeight="false" outlineLevel="0" collapsed="false">
      <c r="A34" s="0" t="n">
        <f aca="false">-32.37*LN(A6+B$30)+27.739</f>
        <v>32.6211369407085</v>
      </c>
    </row>
    <row r="35" customFormat="false" ht="14.4" hidden="false" customHeight="false" outlineLevel="0" collapsed="false">
      <c r="A35" s="0" t="n">
        <f aca="false">-32.37*LN(A7+B$30)+27.739</f>
        <v>24.3608663039543</v>
      </c>
    </row>
    <row r="36" customFormat="false" ht="14.4" hidden="false" customHeight="false" outlineLevel="0" collapsed="false">
      <c r="A36" s="0" t="n">
        <f aca="false">-32.37*LN(A8+B$30)+27.739</f>
        <v>20.2579135924152</v>
      </c>
    </row>
    <row r="37" customFormat="false" ht="14.4" hidden="false" customHeight="false" outlineLevel="0" collapsed="false">
      <c r="A37" s="0" t="n">
        <f aca="false">-32.37*LN(A9+B$30)+27.739</f>
        <v>18.9982215684132</v>
      </c>
    </row>
    <row r="38" customFormat="false" ht="14.4" hidden="false" customHeight="false" outlineLevel="0" collapsed="false">
      <c r="A38" s="0" t="n">
        <f aca="false">-32.37*LN(A10+B$30)+27.739</f>
        <v>17.5485763513781</v>
      </c>
    </row>
    <row r="39" customFormat="false" ht="14.4" hidden="false" customHeight="false" outlineLevel="0" collapsed="false">
      <c r="A39" s="0" t="n">
        <f aca="false">-32.37*LN(A11+B$30)+27.739</f>
        <v>15.4890125757357</v>
      </c>
    </row>
    <row r="40" customFormat="false" ht="14.4" hidden="false" customHeight="false" outlineLevel="0" collapsed="false">
      <c r="A40" s="0" t="n">
        <f aca="false">-32.37*LN(A12+B$30)+27.739</f>
        <v>13.9730834049614</v>
      </c>
    </row>
    <row r="41" customFormat="false" ht="14.4" hidden="false" customHeight="false" outlineLevel="0" collapsed="false">
      <c r="A41" s="0" t="n">
        <f aca="false">-32.37*LN(A13+B$30)+27.739</f>
        <v>12.3232996258875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4" zeroHeight="false" outlineLevelRow="0" outlineLevelCol="0"/>
  <cols>
    <col collapsed="false" customWidth="true" hidden="false" outlineLevel="0" max="1025" min="1" style="0" width="8.2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LibreOffice/6.1.1.2$Linux_X86_64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2018-10-01T07:55:50Z</dcterms:created>
  <dc:creator>liubomyr</dc:creator>
  <dc:description/>
  <dc:language>en-US</dc:language>
  <cp:lastModifiedBy/>
  <dcterms:modified xsi:type="dcterms:W3CDTF">2018-10-01T20:45:24Z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